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600" windowHeight="8010"/>
  </bookViews>
  <sheets>
    <sheet name="BGTB" sheetId="1" r:id="rId1"/>
  </sheets>
  <calcPr calcId="124519"/>
</workbook>
</file>

<file path=xl/calcChain.xml><?xml version="1.0" encoding="utf-8"?>
<calcChain xmlns="http://schemas.openxmlformats.org/spreadsheetml/2006/main">
  <c r="G75" i="1"/>
  <c r="G35"/>
  <c r="G266"/>
  <c r="G169"/>
  <c r="G14"/>
  <c r="G73"/>
  <c r="G34"/>
  <c r="G167"/>
  <c r="G263"/>
  <c r="G33"/>
  <c r="G12"/>
  <c r="G265"/>
  <c r="G168"/>
  <c r="G13"/>
  <c r="G72"/>
  <c r="G32"/>
  <c r="G71"/>
  <c r="G69"/>
  <c r="G30"/>
  <c r="G264"/>
  <c r="G166"/>
</calcChain>
</file>

<file path=xl/sharedStrings.xml><?xml version="1.0" encoding="utf-8"?>
<sst xmlns="http://schemas.openxmlformats.org/spreadsheetml/2006/main" count="267" uniqueCount="267">
  <si>
    <t>Bangladesh Bank</t>
  </si>
  <si>
    <t>Debt Management Department</t>
  </si>
  <si>
    <t>Sl. No.</t>
  </si>
  <si>
    <t>ISIN</t>
  </si>
  <si>
    <t>Tenor
(Year)</t>
  </si>
  <si>
    <t>Issue Date</t>
  </si>
  <si>
    <t>Maturity Date</t>
  </si>
  <si>
    <t>Coupon Rate</t>
  </si>
  <si>
    <t>Outstanding Balance (Taka in Million)</t>
  </si>
  <si>
    <t>BD0923021051</t>
  </si>
  <si>
    <t>BD0923121059</t>
  </si>
  <si>
    <t>BD0924261052</t>
  </si>
  <si>
    <t>BD0924371059</t>
  </si>
  <si>
    <t>BD0924021050</t>
  </si>
  <si>
    <t>BD0924211057</t>
  </si>
  <si>
    <t>BD0925251052</t>
  </si>
  <si>
    <t>BD0925371058</t>
  </si>
  <si>
    <t>BD0925421051</t>
  </si>
  <si>
    <t>BD0922061108</t>
  </si>
  <si>
    <t>BD0922101102</t>
  </si>
  <si>
    <t>BD0922141108</t>
  </si>
  <si>
    <t>BD0922181104</t>
  </si>
  <si>
    <t>BD0922221108</t>
  </si>
  <si>
    <t>BD0923261103</t>
  </si>
  <si>
    <t>BD0923301107</t>
  </si>
  <si>
    <t>BD0923341103</t>
  </si>
  <si>
    <t>BD0923381109</t>
  </si>
  <si>
    <t>BD0923031100</t>
  </si>
  <si>
    <t>BD0923191102</t>
  </si>
  <si>
    <t>BD0924351101</t>
  </si>
  <si>
    <t>BD0924031109</t>
  </si>
  <si>
    <t>BD0924191101</t>
  </si>
  <si>
    <t>BD0925381107</t>
  </si>
  <si>
    <t>BD0925071104</t>
  </si>
  <si>
    <t>BD0926271109</t>
  </si>
  <si>
    <t>BD0926021108</t>
  </si>
  <si>
    <t>BD0927251100</t>
  </si>
  <si>
    <t>BD0927101107</t>
  </si>
  <si>
    <t>BD0928331109</t>
  </si>
  <si>
    <t>BD0928131103</t>
  </si>
  <si>
    <t>BD0929311100</t>
  </si>
  <si>
    <t>BD0929381103</t>
  </si>
  <si>
    <t>BD0929061101</t>
  </si>
  <si>
    <t>BD0929221101</t>
  </si>
  <si>
    <t>BD0930261104</t>
  </si>
  <si>
    <t>BD0930381100</t>
  </si>
  <si>
    <t>BD0930431103</t>
  </si>
  <si>
    <t>BD0922061157</t>
  </si>
  <si>
    <t>BD0922101151</t>
  </si>
  <si>
    <t>BD0922141157</t>
  </si>
  <si>
    <t>BD0922181153</t>
  </si>
  <si>
    <t>BD0922221157</t>
  </si>
  <si>
    <t>BD0923261152</t>
  </si>
  <si>
    <t>BD0923301156</t>
  </si>
  <si>
    <t>BD0923341152</t>
  </si>
  <si>
    <t>BD0923381158</t>
  </si>
  <si>
    <t>BD0923421152</t>
  </si>
  <si>
    <t>BD0923461158</t>
  </si>
  <si>
    <t>BD0923021150</t>
  </si>
  <si>
    <t>BD0923061156</t>
  </si>
  <si>
    <t>BD0923101150</t>
  </si>
  <si>
    <t>BD0923141156</t>
  </si>
  <si>
    <t>BD0923181152</t>
  </si>
  <si>
    <t>BD0923221156</t>
  </si>
  <si>
    <t>BD0924261151</t>
  </si>
  <si>
    <t>BD0924301155</t>
  </si>
  <si>
    <t>BD0924341151</t>
  </si>
  <si>
    <t>BD0924381157</t>
  </si>
  <si>
    <t>BD0924421151</t>
  </si>
  <si>
    <t>BD0924461157</t>
  </si>
  <si>
    <t>BD0924021159</t>
  </si>
  <si>
    <t>BD0924061155</t>
  </si>
  <si>
    <t>BD0924101159</t>
  </si>
  <si>
    <t>BD0924141155</t>
  </si>
  <si>
    <t>BD0924181151</t>
  </si>
  <si>
    <t>BD0925231153</t>
  </si>
  <si>
    <t>BD0925261150</t>
  </si>
  <si>
    <t>BD0925301154</t>
  </si>
  <si>
    <t>BD0925341150</t>
  </si>
  <si>
    <t>BD0925381156</t>
  </si>
  <si>
    <t>BD0925421150</t>
  </si>
  <si>
    <t>BD0925021158</t>
  </si>
  <si>
    <t>BD0925061154</t>
  </si>
  <si>
    <t>BD0925101158</t>
  </si>
  <si>
    <t>BD0925141154</t>
  </si>
  <si>
    <t>BD0925181150</t>
  </si>
  <si>
    <t>BD0925221154</t>
  </si>
  <si>
    <t>BD0926261159</t>
  </si>
  <si>
    <t>BD0926301153</t>
  </si>
  <si>
    <t>BD0926341159</t>
  </si>
  <si>
    <t>BD0926381155</t>
  </si>
  <si>
    <t>BD0926421159</t>
  </si>
  <si>
    <t>BD0926071152</t>
  </si>
  <si>
    <t>BD0926111156</t>
  </si>
  <si>
    <t>BD0926151152</t>
  </si>
  <si>
    <t>BD0926191158</t>
  </si>
  <si>
    <t>BD0926231152</t>
  </si>
  <si>
    <t>BD0927271157</t>
  </si>
  <si>
    <t>BD0927311151</t>
  </si>
  <si>
    <t>BD0927351157</t>
  </si>
  <si>
    <t>BD0927391153</t>
  </si>
  <si>
    <t>BD0927431157</t>
  </si>
  <si>
    <t>BD0927471153</t>
  </si>
  <si>
    <t>BD0927031155</t>
  </si>
  <si>
    <t>BD0927111155</t>
  </si>
  <si>
    <t>BD0927151151</t>
  </si>
  <si>
    <t>BD0927191157</t>
  </si>
  <si>
    <t>BD0927231151</t>
  </si>
  <si>
    <t>BD0928271156</t>
  </si>
  <si>
    <t>BD0928311150</t>
  </si>
  <si>
    <t>BD0928351156</t>
  </si>
  <si>
    <t>BD0928391152</t>
  </si>
  <si>
    <t>BD0928431156</t>
  </si>
  <si>
    <t>BD0928471152</t>
  </si>
  <si>
    <t>BD0928041153</t>
  </si>
  <si>
    <t>BD0928081159</t>
  </si>
  <si>
    <t>BD0928121153</t>
  </si>
  <si>
    <t>BD0928161159</t>
  </si>
  <si>
    <t>BD0928201153</t>
  </si>
  <si>
    <t>BD0928241159</t>
  </si>
  <si>
    <t>BD0929281154</t>
  </si>
  <si>
    <t>BD0929321158</t>
  </si>
  <si>
    <t>BD0929361154</t>
  </si>
  <si>
    <t>BD0929401158</t>
  </si>
  <si>
    <t>BD0929441154</t>
  </si>
  <si>
    <t>BD0929481150</t>
  </si>
  <si>
    <t>BD0929041152</t>
  </si>
  <si>
    <t>BD0929081158</t>
  </si>
  <si>
    <t>BD0929121152</t>
  </si>
  <si>
    <t>BD0929161158</t>
  </si>
  <si>
    <t>BD0929201152</t>
  </si>
  <si>
    <t>BD0930041159</t>
  </si>
  <si>
    <t>BD0930121159</t>
  </si>
  <si>
    <t>BD0931401154</t>
  </si>
  <si>
    <t>BD0933101158</t>
  </si>
  <si>
    <t>BD0933141154</t>
  </si>
  <si>
    <t>BD0935391153</t>
  </si>
  <si>
    <t>BD0935441156</t>
  </si>
  <si>
    <t>BD0927041204</t>
  </si>
  <si>
    <t>BD0927081200</t>
  </si>
  <si>
    <t>BD0927121204</t>
  </si>
  <si>
    <t>BD0927161200</t>
  </si>
  <si>
    <t>BD0927201204</t>
  </si>
  <si>
    <t>BD0927241200</t>
  </si>
  <si>
    <t>BD0928281205</t>
  </si>
  <si>
    <t>BD0928321209</t>
  </si>
  <si>
    <t>BD0928361205</t>
  </si>
  <si>
    <t>BD0928401209</t>
  </si>
  <si>
    <t>BD0928441205</t>
  </si>
  <si>
    <t>BD0928481201</t>
  </si>
  <si>
    <t>BD0928041203</t>
  </si>
  <si>
    <t>BD0928081209</t>
  </si>
  <si>
    <t>BD0928121203</t>
  </si>
  <si>
    <t>BD0928161209</t>
  </si>
  <si>
    <t>BD0928201203</t>
  </si>
  <si>
    <t>BD0928241209</t>
  </si>
  <si>
    <t>BD0929281204</t>
  </si>
  <si>
    <t>BD0929321208</t>
  </si>
  <si>
    <t>BD0929361204</t>
  </si>
  <si>
    <t>BD0929401208</t>
  </si>
  <si>
    <t>BD0929441204</t>
  </si>
  <si>
    <t>BD0929481200</t>
  </si>
  <si>
    <t>BD0929041202</t>
  </si>
  <si>
    <t>BD0929081208</t>
  </si>
  <si>
    <t>BD0929161208</t>
  </si>
  <si>
    <t>BD0929201202</t>
  </si>
  <si>
    <t>BD0930251204</t>
  </si>
  <si>
    <t>BD0930281201</t>
  </si>
  <si>
    <t>BD0930321205</t>
  </si>
  <si>
    <t>BD0930361201</t>
  </si>
  <si>
    <t>BD0930401205</t>
  </si>
  <si>
    <t>BD0930041209</t>
  </si>
  <si>
    <t>BD0930081205</t>
  </si>
  <si>
    <t>BD0930121209</t>
  </si>
  <si>
    <t>BD0930161205</t>
  </si>
  <si>
    <t>BD0930201209</t>
  </si>
  <si>
    <t>BD0930241205</t>
  </si>
  <si>
    <t>BD0931281200</t>
  </si>
  <si>
    <t>BD0931321204</t>
  </si>
  <si>
    <t>BD0931361200</t>
  </si>
  <si>
    <t>BD0931401204</t>
  </si>
  <si>
    <t>BD0931441200</t>
  </si>
  <si>
    <t>BD0931471207</t>
  </si>
  <si>
    <t>BD0931041208</t>
  </si>
  <si>
    <t>BD0931081204</t>
  </si>
  <si>
    <t>BD0931121208</t>
  </si>
  <si>
    <t>BD0931161204</t>
  </si>
  <si>
    <t>BD0931201208</t>
  </si>
  <si>
    <t>BD0931241204</t>
  </si>
  <si>
    <t>BD0932281209</t>
  </si>
  <si>
    <t>BD0932321203</t>
  </si>
  <si>
    <t>BD0932361209</t>
  </si>
  <si>
    <t>BD0932401203</t>
  </si>
  <si>
    <t>BD0932441209</t>
  </si>
  <si>
    <t>BD0932481205</t>
  </si>
  <si>
    <t>BD0932041207</t>
  </si>
  <si>
    <t>BD0932081203</t>
  </si>
  <si>
    <t>BD0932121207</t>
  </si>
  <si>
    <t>BD0932161203</t>
  </si>
  <si>
    <t>BD0932201207</t>
  </si>
  <si>
    <t>BD0932241203</t>
  </si>
  <si>
    <t>BD0933281208</t>
  </si>
  <si>
    <t>BD0933321202</t>
  </si>
  <si>
    <t>BD0933361208</t>
  </si>
  <si>
    <t>BD0933401202</t>
  </si>
  <si>
    <t>BD0933441208</t>
  </si>
  <si>
    <t>BD0933481204</t>
  </si>
  <si>
    <t>BD0933041206</t>
  </si>
  <si>
    <t>BD0933081202</t>
  </si>
  <si>
    <t>BD0933121206</t>
  </si>
  <si>
    <t>BD0933161202</t>
  </si>
  <si>
    <t>BD0933201206</t>
  </si>
  <si>
    <t>BD0933241202</t>
  </si>
  <si>
    <t>BD0934281207</t>
  </si>
  <si>
    <t>BD0934321201</t>
  </si>
  <si>
    <t>BD0934361207</t>
  </si>
  <si>
    <t>BD0934401201</t>
  </si>
  <si>
    <t>BD0934441207</t>
  </si>
  <si>
    <t>BD0934481203</t>
  </si>
  <si>
    <t>BD0934041205</t>
  </si>
  <si>
    <t>BD0934081201</t>
  </si>
  <si>
    <t>BD0934121205</t>
  </si>
  <si>
    <t>BD0934161201</t>
  </si>
  <si>
    <t>BD0934201205</t>
  </si>
  <si>
    <t>BD0935041204</t>
  </si>
  <si>
    <t>BD0935201204</t>
  </si>
  <si>
    <t>BD0936401209</t>
  </si>
  <si>
    <t>BD0938141209</t>
  </si>
  <si>
    <t>BD0939391209</t>
  </si>
  <si>
    <t>BD0940401203</t>
  </si>
  <si>
    <t>BD0940441209</t>
  </si>
  <si>
    <t>BD0925021059</t>
  </si>
  <si>
    <t>BD0930031101</t>
  </si>
  <si>
    <t>BD0922051026</t>
  </si>
  <si>
    <t>BD0922121027</t>
  </si>
  <si>
    <t>BD0925131056</t>
  </si>
  <si>
    <t>BD0930141108</t>
  </si>
  <si>
    <t>BD0925211056</t>
  </si>
  <si>
    <t>BD0923241022</t>
  </si>
  <si>
    <t>BD0931301107</t>
  </si>
  <si>
    <t>BD0926321052</t>
  </si>
  <si>
    <t>BD0923341020</t>
  </si>
  <si>
    <t>BD0931401105</t>
  </si>
  <si>
    <t>BD0926431059</t>
  </si>
  <si>
    <t>BD0941451207</t>
  </si>
  <si>
    <t>BD0923461026</t>
  </si>
  <si>
    <t>BD0931481107</t>
  </si>
  <si>
    <t>BD0936491150</t>
  </si>
  <si>
    <t>BD0923501029</t>
  </si>
  <si>
    <t>BD0926541055</t>
  </si>
  <si>
    <t>BD0931561106</t>
  </si>
  <si>
    <t>BD0923591020</t>
  </si>
  <si>
    <t>BD0926601057</t>
  </si>
  <si>
    <t>BD0932691100</t>
  </si>
  <si>
    <t>BD0924751029</t>
  </si>
  <si>
    <t>BD0927761058</t>
  </si>
  <si>
    <t>BD0942781206</t>
  </si>
  <si>
    <t>BD0937821157</t>
  </si>
  <si>
    <t>BD0927841058</t>
  </si>
  <si>
    <t>BD0932851100</t>
  </si>
  <si>
    <t>BD0924871025</t>
  </si>
  <si>
    <t>BD0932891106</t>
  </si>
  <si>
    <t>BD0937901157</t>
  </si>
  <si>
    <t>BD0942901200</t>
  </si>
  <si>
    <t>BD0924011028</t>
  </si>
  <si>
    <t>BD0927021057</t>
  </si>
  <si>
    <t>List of Treasury Bonds Outstanding as on July 31, 2022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</si>
</sst>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vertical="center"/>
    </xf>
    <xf numFmtId="0" fontId="4" fillId="0" borderId="0" xfId="0" applyFont="1" applyFill="1"/>
    <xf numFmtId="43" fontId="2" fillId="0" borderId="1" xfId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vertical="center"/>
    </xf>
    <xf numFmtId="43" fontId="2" fillId="0" borderId="1" xfId="1" applyFont="1" applyFill="1" applyBorder="1"/>
    <xf numFmtId="0" fontId="2" fillId="0" borderId="2" xfId="0" applyFont="1" applyFill="1" applyBorder="1" applyAlignment="1">
      <alignment horizontal="center"/>
    </xf>
    <xf numFmtId="43" fontId="2" fillId="0" borderId="8" xfId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0" fontId="2" fillId="0" borderId="1" xfId="2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3" fontId="4" fillId="0" borderId="0" xfId="0" applyNumberFormat="1" applyFont="1" applyFill="1"/>
    <xf numFmtId="0" fontId="2" fillId="0" borderId="0" xfId="0" applyFont="1" applyFill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2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3" fontId="4" fillId="0" borderId="0" xfId="1" applyFont="1" applyFill="1"/>
    <xf numFmtId="4" fontId="0" fillId="0" borderId="0" xfId="0" applyNumberFormat="1" applyFill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3" fontId="2" fillId="0" borderId="6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7310</xdr:rowOff>
    </xdr:from>
    <xdr:to>
      <xdr:col>1</xdr:col>
      <xdr:colOff>238125</xdr:colOff>
      <xdr:row>4</xdr:row>
      <xdr:rowOff>95690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9235"/>
          <a:ext cx="704850" cy="688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2"/>
  <sheetViews>
    <sheetView tabSelected="1" workbookViewId="0">
      <pane ySplit="6" topLeftCell="A10" activePane="bottomLeft" state="frozen"/>
      <selection pane="bottomLeft" sqref="A1:G268"/>
    </sheetView>
  </sheetViews>
  <sheetFormatPr defaultRowHeight="12.75"/>
  <cols>
    <col min="1" max="1" width="7" style="6" bestFit="1" customWidth="1"/>
    <col min="2" max="2" width="18.7109375" style="6" customWidth="1"/>
    <col min="3" max="3" width="8.140625" style="6" customWidth="1"/>
    <col min="4" max="4" width="10.28515625" style="6" bestFit="1" customWidth="1"/>
    <col min="5" max="5" width="13.140625" style="6" bestFit="1" customWidth="1"/>
    <col min="6" max="6" width="12.7109375" style="6" bestFit="1" customWidth="1"/>
    <col min="7" max="7" width="20.140625" style="6" bestFit="1" customWidth="1"/>
    <col min="8" max="8" width="16.42578125" style="6" bestFit="1" customWidth="1"/>
    <col min="9" max="10" width="10.28515625" style="6" bestFit="1" customWidth="1"/>
    <col min="11" max="11" width="13.85546875" style="6" bestFit="1" customWidth="1"/>
    <col min="12" max="16384" width="9.140625" style="6"/>
  </cols>
  <sheetData>
    <row r="2" spans="1:10" ht="15.75">
      <c r="A2" s="28" t="s">
        <v>0</v>
      </c>
      <c r="B2" s="28"/>
      <c r="C2" s="28"/>
      <c r="D2" s="28"/>
      <c r="E2" s="28"/>
      <c r="F2" s="28"/>
      <c r="G2" s="28"/>
    </row>
    <row r="3" spans="1:10" ht="15.75">
      <c r="A3" s="28" t="s">
        <v>1</v>
      </c>
      <c r="B3" s="28"/>
      <c r="C3" s="28"/>
      <c r="D3" s="28"/>
      <c r="E3" s="28"/>
      <c r="F3" s="28"/>
      <c r="G3" s="28"/>
    </row>
    <row r="4" spans="1:10" ht="15.75">
      <c r="A4" s="29" t="s">
        <v>266</v>
      </c>
      <c r="B4" s="29"/>
      <c r="C4" s="29"/>
      <c r="D4" s="29"/>
      <c r="E4" s="29"/>
      <c r="F4" s="29"/>
      <c r="G4" s="29"/>
    </row>
    <row r="5" spans="1:10" ht="17.25" customHeight="1" thickBot="1">
      <c r="D5" s="17"/>
      <c r="E5" s="17"/>
      <c r="G5" s="17"/>
    </row>
    <row r="6" spans="1:10" ht="26.25" thickBot="1">
      <c r="A6" s="18" t="s">
        <v>2</v>
      </c>
      <c r="B6" s="19" t="s">
        <v>3</v>
      </c>
      <c r="C6" s="20" t="s">
        <v>4</v>
      </c>
      <c r="D6" s="19" t="s">
        <v>5</v>
      </c>
      <c r="E6" s="19" t="s">
        <v>6</v>
      </c>
      <c r="F6" s="21" t="s">
        <v>7</v>
      </c>
      <c r="G6" s="22" t="s">
        <v>8</v>
      </c>
    </row>
    <row r="7" spans="1:10">
      <c r="A7" s="1">
        <v>1</v>
      </c>
      <c r="B7" s="2" t="s">
        <v>233</v>
      </c>
      <c r="C7" s="2">
        <v>2</v>
      </c>
      <c r="D7" s="3">
        <v>44048</v>
      </c>
      <c r="E7" s="3">
        <v>44778</v>
      </c>
      <c r="F7" s="4">
        <v>5.8999999999999997E-2</v>
      </c>
      <c r="G7" s="5">
        <v>40000</v>
      </c>
      <c r="J7" s="16"/>
    </row>
    <row r="8" spans="1:10">
      <c r="A8" s="1">
        <v>2</v>
      </c>
      <c r="B8" s="2" t="s">
        <v>234</v>
      </c>
      <c r="C8" s="2">
        <v>2</v>
      </c>
      <c r="D8" s="3">
        <v>44111</v>
      </c>
      <c r="E8" s="3">
        <v>44841</v>
      </c>
      <c r="F8" s="4">
        <v>3.6400000000000002E-2</v>
      </c>
      <c r="G8" s="5">
        <v>40000</v>
      </c>
      <c r="J8" s="16"/>
    </row>
    <row r="9" spans="1:10">
      <c r="A9" s="1">
        <v>3</v>
      </c>
      <c r="B9" s="2" t="s">
        <v>238</v>
      </c>
      <c r="C9" s="2">
        <v>2</v>
      </c>
      <c r="D9" s="3">
        <v>44202</v>
      </c>
      <c r="E9" s="3">
        <v>44932</v>
      </c>
      <c r="F9" s="4">
        <v>3.1399999999999997E-2</v>
      </c>
      <c r="G9" s="5">
        <v>45000</v>
      </c>
      <c r="J9" s="16"/>
    </row>
    <row r="10" spans="1:10">
      <c r="A10" s="1">
        <v>4</v>
      </c>
      <c r="B10" s="2" t="s">
        <v>241</v>
      </c>
      <c r="C10" s="2">
        <v>2</v>
      </c>
      <c r="D10" s="3">
        <v>44293</v>
      </c>
      <c r="E10" s="3">
        <v>45023</v>
      </c>
      <c r="F10" s="4">
        <v>2.9899999999999999E-2</v>
      </c>
      <c r="G10" s="5">
        <v>43000</v>
      </c>
      <c r="J10" s="16"/>
    </row>
    <row r="11" spans="1:10">
      <c r="A11" s="1">
        <v>5</v>
      </c>
      <c r="B11" s="2" t="s">
        <v>245</v>
      </c>
      <c r="C11" s="2">
        <v>2</v>
      </c>
      <c r="D11" s="3">
        <v>44384</v>
      </c>
      <c r="E11" s="3">
        <v>45114</v>
      </c>
      <c r="F11" s="4">
        <v>2.3400000000000001E-2</v>
      </c>
      <c r="G11" s="5">
        <v>45000</v>
      </c>
      <c r="J11" s="16"/>
    </row>
    <row r="12" spans="1:10">
      <c r="A12" s="1">
        <v>6</v>
      </c>
      <c r="B12" s="2" t="s">
        <v>248</v>
      </c>
      <c r="C12" s="2">
        <v>2</v>
      </c>
      <c r="D12" s="3">
        <v>44413</v>
      </c>
      <c r="E12" s="3">
        <v>45143</v>
      </c>
      <c r="F12" s="4">
        <v>2.3300000000000001E-2</v>
      </c>
      <c r="G12" s="5">
        <f>20000+15000+10000</f>
        <v>45000</v>
      </c>
      <c r="J12" s="16"/>
    </row>
    <row r="13" spans="1:10">
      <c r="A13" s="1">
        <v>7</v>
      </c>
      <c r="B13" s="2" t="s">
        <v>251</v>
      </c>
      <c r="C13" s="2">
        <v>2</v>
      </c>
      <c r="D13" s="3">
        <v>44503</v>
      </c>
      <c r="E13" s="3">
        <v>45233</v>
      </c>
      <c r="F13" s="4">
        <v>4.8000000000000001E-2</v>
      </c>
      <c r="G13" s="5">
        <f>10000+21220+13780</f>
        <v>45000</v>
      </c>
    </row>
    <row r="14" spans="1:10">
      <c r="A14" s="1">
        <v>8</v>
      </c>
      <c r="B14" s="2" t="s">
        <v>254</v>
      </c>
      <c r="C14" s="2">
        <v>2</v>
      </c>
      <c r="D14" s="3">
        <v>44629</v>
      </c>
      <c r="E14" s="3">
        <v>45360</v>
      </c>
      <c r="F14" s="4">
        <v>4.7500000000000001E-2</v>
      </c>
      <c r="G14" s="5">
        <f>15000+15000+10000</f>
        <v>40000</v>
      </c>
    </row>
    <row r="15" spans="1:10">
      <c r="A15" s="1">
        <v>9</v>
      </c>
      <c r="B15" s="2" t="s">
        <v>260</v>
      </c>
      <c r="C15" s="2">
        <v>2</v>
      </c>
      <c r="D15" s="3">
        <v>44720</v>
      </c>
      <c r="E15" s="3">
        <v>45451</v>
      </c>
      <c r="F15" s="4">
        <v>7.2099999999999997E-2</v>
      </c>
      <c r="G15" s="5">
        <v>25000</v>
      </c>
    </row>
    <row r="16" spans="1:10">
      <c r="A16" s="1">
        <v>10</v>
      </c>
      <c r="B16" s="2" t="s">
        <v>264</v>
      </c>
      <c r="C16" s="2">
        <v>2</v>
      </c>
      <c r="D16" s="3">
        <v>44748</v>
      </c>
      <c r="E16" s="3">
        <v>45479</v>
      </c>
      <c r="F16" s="4">
        <v>7.3999999999999996E-2</v>
      </c>
      <c r="G16" s="5">
        <v>20000</v>
      </c>
    </row>
    <row r="17" spans="1:7">
      <c r="A17" s="25"/>
      <c r="B17" s="26"/>
      <c r="C17" s="26"/>
      <c r="D17" s="26"/>
      <c r="E17" s="26"/>
      <c r="F17" s="26"/>
      <c r="G17" s="27"/>
    </row>
    <row r="18" spans="1:7">
      <c r="A18" s="1">
        <v>11</v>
      </c>
      <c r="B18" s="2" t="s">
        <v>9</v>
      </c>
      <c r="C18" s="2">
        <v>5</v>
      </c>
      <c r="D18" s="3">
        <v>43292</v>
      </c>
      <c r="E18" s="3">
        <v>45118</v>
      </c>
      <c r="F18" s="4">
        <v>5.74E-2</v>
      </c>
      <c r="G18" s="12">
        <v>29000</v>
      </c>
    </row>
    <row r="19" spans="1:7">
      <c r="A19" s="11">
        <v>12</v>
      </c>
      <c r="B19" s="2" t="s">
        <v>10</v>
      </c>
      <c r="C19" s="2">
        <v>5</v>
      </c>
      <c r="D19" s="3">
        <v>43418</v>
      </c>
      <c r="E19" s="3">
        <v>45244</v>
      </c>
      <c r="F19" s="4">
        <v>4.4999999999999998E-2</v>
      </c>
      <c r="G19" s="12">
        <v>30000</v>
      </c>
    </row>
    <row r="20" spans="1:7">
      <c r="A20" s="1">
        <v>13</v>
      </c>
      <c r="B20" s="8" t="s">
        <v>11</v>
      </c>
      <c r="C20" s="2">
        <v>5</v>
      </c>
      <c r="D20" s="3">
        <v>43537</v>
      </c>
      <c r="E20" s="3">
        <v>45364</v>
      </c>
      <c r="F20" s="4">
        <v>6.4399999999999999E-2</v>
      </c>
      <c r="G20" s="7">
        <v>27000</v>
      </c>
    </row>
    <row r="21" spans="1:7">
      <c r="A21" s="11">
        <v>14</v>
      </c>
      <c r="B21" s="8" t="s">
        <v>12</v>
      </c>
      <c r="C21" s="2">
        <v>5</v>
      </c>
      <c r="D21" s="3">
        <v>43628</v>
      </c>
      <c r="E21" s="3">
        <v>45455</v>
      </c>
      <c r="F21" s="4">
        <v>8.1000000000000003E-2</v>
      </c>
      <c r="G21" s="7">
        <v>43000</v>
      </c>
    </row>
    <row r="22" spans="1:7">
      <c r="A22" s="1">
        <v>15</v>
      </c>
      <c r="B22" s="2" t="s">
        <v>13</v>
      </c>
      <c r="C22" s="2">
        <v>5</v>
      </c>
      <c r="D22" s="3">
        <v>43656</v>
      </c>
      <c r="E22" s="3">
        <v>45483</v>
      </c>
      <c r="F22" s="4">
        <v>8.43E-2</v>
      </c>
      <c r="G22" s="7">
        <v>30000</v>
      </c>
    </row>
    <row r="23" spans="1:7">
      <c r="A23" s="11">
        <v>16</v>
      </c>
      <c r="B23" s="2" t="s">
        <v>14</v>
      </c>
      <c r="C23" s="2">
        <v>5</v>
      </c>
      <c r="D23" s="3">
        <v>43810</v>
      </c>
      <c r="E23" s="3">
        <v>45637</v>
      </c>
      <c r="F23" s="4">
        <v>8.9700000000000002E-2</v>
      </c>
      <c r="G23" s="7">
        <v>45000</v>
      </c>
    </row>
    <row r="24" spans="1:7">
      <c r="A24" s="1">
        <v>17</v>
      </c>
      <c r="B24" s="2" t="s">
        <v>15</v>
      </c>
      <c r="C24" s="2">
        <v>5</v>
      </c>
      <c r="D24" s="3">
        <v>43845</v>
      </c>
      <c r="E24" s="3">
        <v>45672</v>
      </c>
      <c r="F24" s="4">
        <v>8.8599999999999998E-2</v>
      </c>
      <c r="G24" s="7">
        <v>40000</v>
      </c>
    </row>
    <row r="25" spans="1:7">
      <c r="A25" s="11">
        <v>18</v>
      </c>
      <c r="B25" s="2" t="s">
        <v>16</v>
      </c>
      <c r="C25" s="2">
        <v>5</v>
      </c>
      <c r="D25" s="3">
        <v>43950</v>
      </c>
      <c r="E25" s="3">
        <v>45776</v>
      </c>
      <c r="F25" s="4">
        <v>8.1199999999999994E-2</v>
      </c>
      <c r="G25" s="7">
        <v>45000</v>
      </c>
    </row>
    <row r="26" spans="1:7">
      <c r="A26" s="1">
        <v>19</v>
      </c>
      <c r="B26" s="2" t="s">
        <v>17</v>
      </c>
      <c r="C26" s="2">
        <v>5</v>
      </c>
      <c r="D26" s="3">
        <v>43992</v>
      </c>
      <c r="E26" s="3">
        <v>45818</v>
      </c>
      <c r="F26" s="4">
        <v>8.0500000000000002E-2</v>
      </c>
      <c r="G26" s="7">
        <v>45000</v>
      </c>
    </row>
    <row r="27" spans="1:7">
      <c r="A27" s="11">
        <v>20</v>
      </c>
      <c r="B27" s="2" t="s">
        <v>231</v>
      </c>
      <c r="C27" s="2">
        <v>5</v>
      </c>
      <c r="D27" s="3">
        <v>44027</v>
      </c>
      <c r="E27" s="3">
        <v>45853</v>
      </c>
      <c r="F27" s="4">
        <v>7.1900000000000006E-2</v>
      </c>
      <c r="G27" s="7">
        <v>45000</v>
      </c>
    </row>
    <row r="28" spans="1:7">
      <c r="A28" s="1">
        <v>21</v>
      </c>
      <c r="B28" s="2" t="s">
        <v>235</v>
      </c>
      <c r="C28" s="2">
        <v>5</v>
      </c>
      <c r="D28" s="3">
        <v>44118</v>
      </c>
      <c r="E28" s="3">
        <v>45944</v>
      </c>
      <c r="F28" s="4">
        <v>4.36E-2</v>
      </c>
      <c r="G28" s="7">
        <v>40000</v>
      </c>
    </row>
    <row r="29" spans="1:7">
      <c r="A29" s="11">
        <v>22</v>
      </c>
      <c r="B29" s="2" t="s">
        <v>237</v>
      </c>
      <c r="C29" s="2">
        <v>5</v>
      </c>
      <c r="D29" s="3">
        <v>44174</v>
      </c>
      <c r="E29" s="3">
        <v>46000</v>
      </c>
      <c r="F29" s="4">
        <v>4.6399999999999997E-2</v>
      </c>
      <c r="G29" s="7">
        <v>40000</v>
      </c>
    </row>
    <row r="30" spans="1:7">
      <c r="A30" s="1">
        <v>23</v>
      </c>
      <c r="B30" s="2" t="s">
        <v>240</v>
      </c>
      <c r="C30" s="2">
        <v>5</v>
      </c>
      <c r="D30" s="3">
        <v>44273</v>
      </c>
      <c r="E30" s="3">
        <v>46099</v>
      </c>
      <c r="F30" s="4">
        <v>4.2500000000000003E-2</v>
      </c>
      <c r="G30" s="7">
        <f>15000+20000+10000</f>
        <v>45000</v>
      </c>
    </row>
    <row r="31" spans="1:7">
      <c r="A31" s="11">
        <v>24</v>
      </c>
      <c r="B31" s="2" t="s">
        <v>243</v>
      </c>
      <c r="C31" s="2">
        <v>5</v>
      </c>
      <c r="D31" s="3">
        <v>44363</v>
      </c>
      <c r="E31" s="3">
        <v>46189</v>
      </c>
      <c r="F31" s="4">
        <v>3.8800000000000001E-2</v>
      </c>
      <c r="G31" s="7">
        <v>45000</v>
      </c>
    </row>
    <row r="32" spans="1:7">
      <c r="A32" s="1">
        <v>25</v>
      </c>
      <c r="B32" s="2" t="s">
        <v>249</v>
      </c>
      <c r="C32" s="2">
        <v>5</v>
      </c>
      <c r="D32" s="3">
        <v>44454</v>
      </c>
      <c r="E32" s="3">
        <v>46280</v>
      </c>
      <c r="F32" s="4">
        <v>4.9700000000000001E-2</v>
      </c>
      <c r="G32" s="7">
        <f>20000+10000+10633.4</f>
        <v>40633.4</v>
      </c>
    </row>
    <row r="33" spans="1:7">
      <c r="A33" s="11">
        <v>26</v>
      </c>
      <c r="B33" s="2" t="s">
        <v>252</v>
      </c>
      <c r="C33" s="2">
        <v>5</v>
      </c>
      <c r="D33" s="3">
        <v>44510</v>
      </c>
      <c r="E33" s="3">
        <v>46336</v>
      </c>
      <c r="F33" s="4">
        <v>6.5000000000000002E-2</v>
      </c>
      <c r="G33" s="7">
        <f>20000+20000+5000</f>
        <v>45000</v>
      </c>
    </row>
    <row r="34" spans="1:7">
      <c r="A34" s="1">
        <v>27</v>
      </c>
      <c r="B34" s="2" t="s">
        <v>255</v>
      </c>
      <c r="C34" s="2">
        <v>5</v>
      </c>
      <c r="D34" s="3">
        <v>44636</v>
      </c>
      <c r="E34" s="3">
        <v>46462</v>
      </c>
      <c r="F34" s="4">
        <v>6.25E-2</v>
      </c>
      <c r="G34" s="7">
        <f>16994.1+15000</f>
        <v>31994.1</v>
      </c>
    </row>
    <row r="35" spans="1:7">
      <c r="A35" s="11">
        <v>28</v>
      </c>
      <c r="B35" s="2" t="s">
        <v>258</v>
      </c>
      <c r="C35" s="2">
        <v>5</v>
      </c>
      <c r="D35" s="3">
        <v>44699</v>
      </c>
      <c r="E35" s="3">
        <v>46525</v>
      </c>
      <c r="F35" s="4">
        <v>7.6999999999999999E-2</v>
      </c>
      <c r="G35" s="7">
        <f>19696+25300</f>
        <v>44996</v>
      </c>
    </row>
    <row r="36" spans="1:7">
      <c r="A36" s="1">
        <v>29</v>
      </c>
      <c r="B36" s="2" t="s">
        <v>265</v>
      </c>
      <c r="C36" s="2">
        <v>5</v>
      </c>
      <c r="D36" s="3">
        <v>44755</v>
      </c>
      <c r="E36" s="3">
        <v>46581</v>
      </c>
      <c r="F36" s="4">
        <v>7.8899999999999998E-2</v>
      </c>
      <c r="G36" s="7">
        <v>23000</v>
      </c>
    </row>
    <row r="37" spans="1:7">
      <c r="A37" s="30"/>
      <c r="B37" s="26"/>
      <c r="C37" s="26"/>
      <c r="D37" s="26"/>
      <c r="E37" s="26"/>
      <c r="F37" s="26"/>
      <c r="G37" s="27"/>
    </row>
    <row r="38" spans="1:7">
      <c r="A38" s="1">
        <v>30</v>
      </c>
      <c r="B38" s="13" t="s">
        <v>18</v>
      </c>
      <c r="C38" s="8">
        <v>10</v>
      </c>
      <c r="D38" s="3">
        <v>41143</v>
      </c>
      <c r="E38" s="3">
        <v>44795</v>
      </c>
      <c r="F38" s="14">
        <v>0.11749999999999999</v>
      </c>
      <c r="G38" s="5">
        <v>6500</v>
      </c>
    </row>
    <row r="39" spans="1:7">
      <c r="A39" s="11">
        <v>31</v>
      </c>
      <c r="B39" s="13" t="s">
        <v>19</v>
      </c>
      <c r="C39" s="8">
        <v>10</v>
      </c>
      <c r="D39" s="3">
        <v>41164</v>
      </c>
      <c r="E39" s="3">
        <v>44816</v>
      </c>
      <c r="F39" s="14">
        <v>0.11749999999999999</v>
      </c>
      <c r="G39" s="5">
        <v>6500</v>
      </c>
    </row>
    <row r="40" spans="1:7">
      <c r="A40" s="1">
        <v>32</v>
      </c>
      <c r="B40" s="13" t="s">
        <v>20</v>
      </c>
      <c r="C40" s="8">
        <v>10</v>
      </c>
      <c r="D40" s="3">
        <v>41192</v>
      </c>
      <c r="E40" s="3">
        <v>44844</v>
      </c>
      <c r="F40" s="14">
        <v>0.11799999999999999</v>
      </c>
      <c r="G40" s="5">
        <v>7000</v>
      </c>
    </row>
    <row r="41" spans="1:7">
      <c r="A41" s="1">
        <v>33</v>
      </c>
      <c r="B41" s="13" t="s">
        <v>21</v>
      </c>
      <c r="C41" s="8">
        <v>10</v>
      </c>
      <c r="D41" s="3">
        <v>41227</v>
      </c>
      <c r="E41" s="3">
        <v>44879</v>
      </c>
      <c r="F41" s="14">
        <v>0.11749999999999999</v>
      </c>
      <c r="G41" s="5">
        <v>7000</v>
      </c>
    </row>
    <row r="42" spans="1:7">
      <c r="A42" s="11">
        <v>34</v>
      </c>
      <c r="B42" s="13" t="s">
        <v>22</v>
      </c>
      <c r="C42" s="8">
        <v>10</v>
      </c>
      <c r="D42" s="3">
        <v>41255</v>
      </c>
      <c r="E42" s="3">
        <v>44907</v>
      </c>
      <c r="F42" s="14">
        <v>0.11799999999999999</v>
      </c>
      <c r="G42" s="5">
        <v>7000</v>
      </c>
    </row>
    <row r="43" spans="1:7">
      <c r="A43" s="1">
        <v>35</v>
      </c>
      <c r="B43" s="13" t="s">
        <v>23</v>
      </c>
      <c r="C43" s="8">
        <v>10</v>
      </c>
      <c r="D43" s="3">
        <v>41283</v>
      </c>
      <c r="E43" s="3">
        <v>44935</v>
      </c>
      <c r="F43" s="14">
        <v>0.11899999999999999</v>
      </c>
      <c r="G43" s="5">
        <v>7000</v>
      </c>
    </row>
    <row r="44" spans="1:7">
      <c r="A44" s="1">
        <v>36</v>
      </c>
      <c r="B44" s="13" t="s">
        <v>24</v>
      </c>
      <c r="C44" s="8">
        <v>10</v>
      </c>
      <c r="D44" s="3">
        <v>41318</v>
      </c>
      <c r="E44" s="3">
        <v>44970</v>
      </c>
      <c r="F44" s="14">
        <v>0.12</v>
      </c>
      <c r="G44" s="5">
        <v>7000</v>
      </c>
    </row>
    <row r="45" spans="1:7">
      <c r="A45" s="11">
        <v>37</v>
      </c>
      <c r="B45" s="13" t="s">
        <v>25</v>
      </c>
      <c r="C45" s="8">
        <v>10</v>
      </c>
      <c r="D45" s="3">
        <v>41346</v>
      </c>
      <c r="E45" s="3">
        <v>44998</v>
      </c>
      <c r="F45" s="14">
        <v>0.121</v>
      </c>
      <c r="G45" s="5">
        <v>18000</v>
      </c>
    </row>
    <row r="46" spans="1:7">
      <c r="A46" s="1">
        <v>38</v>
      </c>
      <c r="B46" s="13" t="s">
        <v>26</v>
      </c>
      <c r="C46" s="8">
        <v>10</v>
      </c>
      <c r="D46" s="3">
        <v>41374</v>
      </c>
      <c r="E46" s="3">
        <v>45026</v>
      </c>
      <c r="F46" s="14">
        <v>0.121</v>
      </c>
      <c r="G46" s="5">
        <v>7000</v>
      </c>
    </row>
    <row r="47" spans="1:7">
      <c r="A47" s="1">
        <v>39</v>
      </c>
      <c r="B47" s="2" t="s">
        <v>27</v>
      </c>
      <c r="C47" s="8">
        <v>10</v>
      </c>
      <c r="D47" s="3">
        <v>41472</v>
      </c>
      <c r="E47" s="3">
        <v>45124</v>
      </c>
      <c r="F47" s="4">
        <v>0.11219999999999999</v>
      </c>
      <c r="G47" s="5">
        <v>12000</v>
      </c>
    </row>
    <row r="48" spans="1:7">
      <c r="A48" s="11">
        <v>40</v>
      </c>
      <c r="B48" s="2" t="s">
        <v>28</v>
      </c>
      <c r="C48" s="8">
        <v>10</v>
      </c>
      <c r="D48" s="3">
        <v>41598</v>
      </c>
      <c r="E48" s="3">
        <v>45250</v>
      </c>
      <c r="F48" s="4">
        <v>0.1216</v>
      </c>
      <c r="G48" s="5">
        <v>14000</v>
      </c>
    </row>
    <row r="49" spans="1:7">
      <c r="A49" s="1">
        <v>41</v>
      </c>
      <c r="B49" s="2" t="s">
        <v>29</v>
      </c>
      <c r="C49" s="8">
        <v>10</v>
      </c>
      <c r="D49" s="3">
        <v>41717</v>
      </c>
      <c r="E49" s="3">
        <v>45370</v>
      </c>
      <c r="F49" s="4">
        <v>0.11749999999999999</v>
      </c>
      <c r="G49" s="5">
        <v>14500</v>
      </c>
    </row>
    <row r="50" spans="1:7">
      <c r="A50" s="1">
        <v>42</v>
      </c>
      <c r="B50" s="2" t="s">
        <v>30</v>
      </c>
      <c r="C50" s="8">
        <v>10</v>
      </c>
      <c r="D50" s="3">
        <v>41836</v>
      </c>
      <c r="E50" s="3">
        <v>45489</v>
      </c>
      <c r="F50" s="4">
        <v>0.1159</v>
      </c>
      <c r="G50" s="5">
        <v>16000</v>
      </c>
    </row>
    <row r="51" spans="1:7">
      <c r="A51" s="11">
        <v>43</v>
      </c>
      <c r="B51" s="8" t="s">
        <v>31</v>
      </c>
      <c r="C51" s="8">
        <v>10</v>
      </c>
      <c r="D51" s="3">
        <v>41962</v>
      </c>
      <c r="E51" s="3">
        <v>45615</v>
      </c>
      <c r="F51" s="4">
        <v>0.10920000000000001</v>
      </c>
      <c r="G51" s="5">
        <v>18400</v>
      </c>
    </row>
    <row r="52" spans="1:7">
      <c r="A52" s="1">
        <v>44</v>
      </c>
      <c r="B52" s="8" t="s">
        <v>32</v>
      </c>
      <c r="C52" s="8">
        <v>10</v>
      </c>
      <c r="D52" s="3">
        <v>42116</v>
      </c>
      <c r="E52" s="3">
        <v>45769</v>
      </c>
      <c r="F52" s="4">
        <v>0.1072</v>
      </c>
      <c r="G52" s="5">
        <v>28000</v>
      </c>
    </row>
    <row r="53" spans="1:7">
      <c r="A53" s="1">
        <v>45</v>
      </c>
      <c r="B53" s="8" t="s">
        <v>33</v>
      </c>
      <c r="C53" s="8">
        <v>10</v>
      </c>
      <c r="D53" s="3">
        <v>42235</v>
      </c>
      <c r="E53" s="3">
        <v>45888</v>
      </c>
      <c r="F53" s="4">
        <v>8.3900000000000002E-2</v>
      </c>
      <c r="G53" s="5">
        <v>30000</v>
      </c>
    </row>
    <row r="54" spans="1:7">
      <c r="A54" s="11">
        <v>46</v>
      </c>
      <c r="B54" s="2" t="s">
        <v>34</v>
      </c>
      <c r="C54" s="8">
        <v>10</v>
      </c>
      <c r="D54" s="3">
        <v>42389</v>
      </c>
      <c r="E54" s="3">
        <v>46042</v>
      </c>
      <c r="F54" s="4">
        <v>7.3899999999999993E-2</v>
      </c>
      <c r="G54" s="5">
        <v>26000</v>
      </c>
    </row>
    <row r="55" spans="1:7">
      <c r="A55" s="1">
        <v>47</v>
      </c>
      <c r="B55" s="2" t="s">
        <v>35</v>
      </c>
      <c r="C55" s="8">
        <v>10</v>
      </c>
      <c r="D55" s="3">
        <v>42571</v>
      </c>
      <c r="E55" s="3">
        <v>46223</v>
      </c>
      <c r="F55" s="4">
        <v>7.5899999999999995E-2</v>
      </c>
      <c r="G55" s="5">
        <v>27000</v>
      </c>
    </row>
    <row r="56" spans="1:7">
      <c r="A56" s="1">
        <v>48</v>
      </c>
      <c r="B56" s="15" t="s">
        <v>36</v>
      </c>
      <c r="C56" s="8">
        <v>10</v>
      </c>
      <c r="D56" s="3">
        <v>42753</v>
      </c>
      <c r="E56" s="3">
        <v>46405</v>
      </c>
      <c r="F56" s="4">
        <v>6.7699999999999996E-2</v>
      </c>
      <c r="G56" s="9">
        <v>26000</v>
      </c>
    </row>
    <row r="57" spans="1:7">
      <c r="A57" s="11">
        <v>49</v>
      </c>
      <c r="B57" s="15" t="s">
        <v>37</v>
      </c>
      <c r="C57" s="8">
        <v>10</v>
      </c>
      <c r="D57" s="3">
        <v>43026</v>
      </c>
      <c r="E57" s="3">
        <v>46678</v>
      </c>
      <c r="F57" s="4">
        <v>7.0000000000000007E-2</v>
      </c>
      <c r="G57" s="9">
        <v>28000</v>
      </c>
    </row>
    <row r="58" spans="1:7">
      <c r="A58" s="1">
        <v>50</v>
      </c>
      <c r="B58" s="15" t="s">
        <v>38</v>
      </c>
      <c r="C58" s="8">
        <v>10</v>
      </c>
      <c r="D58" s="3">
        <v>43271</v>
      </c>
      <c r="E58" s="3">
        <v>46924</v>
      </c>
      <c r="F58" s="4">
        <v>7.4999999999999997E-2</v>
      </c>
      <c r="G58" s="9">
        <v>28000</v>
      </c>
    </row>
    <row r="59" spans="1:7">
      <c r="A59" s="1">
        <v>51</v>
      </c>
      <c r="B59" s="2" t="s">
        <v>39</v>
      </c>
      <c r="C59" s="8">
        <v>10</v>
      </c>
      <c r="D59" s="3">
        <v>43426</v>
      </c>
      <c r="E59" s="3">
        <v>47079</v>
      </c>
      <c r="F59" s="4">
        <v>7.1499999999999994E-2</v>
      </c>
      <c r="G59" s="9">
        <v>30000</v>
      </c>
    </row>
    <row r="60" spans="1:7">
      <c r="A60" s="11">
        <v>52</v>
      </c>
      <c r="B60" s="8" t="s">
        <v>40</v>
      </c>
      <c r="C60" s="8">
        <v>10</v>
      </c>
      <c r="D60" s="3">
        <v>43572</v>
      </c>
      <c r="E60" s="3">
        <v>47225</v>
      </c>
      <c r="F60" s="4">
        <v>7.7399999999999997E-2</v>
      </c>
      <c r="G60" s="5">
        <v>26750</v>
      </c>
    </row>
    <row r="61" spans="1:7">
      <c r="A61" s="1">
        <v>53</v>
      </c>
      <c r="B61" s="8" t="s">
        <v>41</v>
      </c>
      <c r="C61" s="8">
        <v>10</v>
      </c>
      <c r="D61" s="3">
        <v>43635</v>
      </c>
      <c r="E61" s="3">
        <v>47288</v>
      </c>
      <c r="F61" s="4">
        <v>8.4400000000000003E-2</v>
      </c>
      <c r="G61" s="5">
        <v>30000</v>
      </c>
    </row>
    <row r="62" spans="1:7">
      <c r="A62" s="1">
        <v>54</v>
      </c>
      <c r="B62" s="8" t="s">
        <v>42</v>
      </c>
      <c r="C62" s="8">
        <v>10</v>
      </c>
      <c r="D62" s="3">
        <v>43698</v>
      </c>
      <c r="E62" s="3">
        <v>47351</v>
      </c>
      <c r="F62" s="4">
        <v>9.2700000000000005E-2</v>
      </c>
      <c r="G62" s="5">
        <v>40000</v>
      </c>
    </row>
    <row r="63" spans="1:7">
      <c r="A63" s="11">
        <v>55</v>
      </c>
      <c r="B63" s="8" t="s">
        <v>43</v>
      </c>
      <c r="C63" s="8">
        <v>10</v>
      </c>
      <c r="D63" s="3">
        <v>43817</v>
      </c>
      <c r="E63" s="3">
        <v>47470</v>
      </c>
      <c r="F63" s="4">
        <v>9.2299999999999993E-2</v>
      </c>
      <c r="G63" s="5">
        <v>40000</v>
      </c>
    </row>
    <row r="64" spans="1:7">
      <c r="A64" s="1">
        <v>56</v>
      </c>
      <c r="B64" s="8" t="s">
        <v>44</v>
      </c>
      <c r="C64" s="8">
        <v>10</v>
      </c>
      <c r="D64" s="3">
        <v>43852</v>
      </c>
      <c r="E64" s="3">
        <v>47505</v>
      </c>
      <c r="F64" s="4">
        <v>9.1499999999999998E-2</v>
      </c>
      <c r="G64" s="5">
        <v>40000</v>
      </c>
    </row>
    <row r="65" spans="1:7">
      <c r="A65" s="1">
        <v>57</v>
      </c>
      <c r="B65" s="8" t="s">
        <v>45</v>
      </c>
      <c r="C65" s="8">
        <v>10</v>
      </c>
      <c r="D65" s="3">
        <v>43958</v>
      </c>
      <c r="E65" s="3">
        <v>47610</v>
      </c>
      <c r="F65" s="4">
        <v>8.7400000000000005E-2</v>
      </c>
      <c r="G65" s="5">
        <v>45000</v>
      </c>
    </row>
    <row r="66" spans="1:7">
      <c r="A66" s="11">
        <v>58</v>
      </c>
      <c r="B66" s="8" t="s">
        <v>46</v>
      </c>
      <c r="C66" s="8">
        <v>10</v>
      </c>
      <c r="D66" s="3">
        <v>43999</v>
      </c>
      <c r="E66" s="3">
        <v>47651</v>
      </c>
      <c r="F66" s="4">
        <v>8.6599999999999996E-2</v>
      </c>
      <c r="G66" s="5">
        <v>45000</v>
      </c>
    </row>
    <row r="67" spans="1:7">
      <c r="A67" s="1">
        <v>59</v>
      </c>
      <c r="B67" s="8" t="s">
        <v>232</v>
      </c>
      <c r="C67" s="8">
        <v>10</v>
      </c>
      <c r="D67" s="3">
        <v>44034</v>
      </c>
      <c r="E67" s="3">
        <v>47686</v>
      </c>
      <c r="F67" s="4">
        <v>7.8899999999999998E-2</v>
      </c>
      <c r="G67" s="5">
        <v>40000</v>
      </c>
    </row>
    <row r="68" spans="1:7">
      <c r="A68" s="1">
        <v>60</v>
      </c>
      <c r="B68" s="8" t="s">
        <v>236</v>
      </c>
      <c r="C68" s="8">
        <v>10</v>
      </c>
      <c r="D68" s="3">
        <v>44125</v>
      </c>
      <c r="E68" s="3">
        <v>47777</v>
      </c>
      <c r="F68" s="4">
        <v>5.6300000000000003E-2</v>
      </c>
      <c r="G68" s="5">
        <v>45000</v>
      </c>
    </row>
    <row r="69" spans="1:7">
      <c r="A69" s="11">
        <v>61</v>
      </c>
      <c r="B69" s="8" t="s">
        <v>239</v>
      </c>
      <c r="C69" s="8">
        <v>10</v>
      </c>
      <c r="D69" s="3">
        <v>44244</v>
      </c>
      <c r="E69" s="3">
        <v>47896</v>
      </c>
      <c r="F69" s="4">
        <v>6.0100000000000001E-2</v>
      </c>
      <c r="G69" s="5">
        <f>30000+15000</f>
        <v>45000</v>
      </c>
    </row>
    <row r="70" spans="1:7">
      <c r="A70" s="1">
        <v>62</v>
      </c>
      <c r="B70" s="8" t="s">
        <v>242</v>
      </c>
      <c r="C70" s="8">
        <v>10</v>
      </c>
      <c r="D70" s="3">
        <v>44335</v>
      </c>
      <c r="E70" s="3">
        <v>47987</v>
      </c>
      <c r="F70" s="4">
        <v>5.8000000000000003E-2</v>
      </c>
      <c r="G70" s="9">
        <v>45000</v>
      </c>
    </row>
    <row r="71" spans="1:7">
      <c r="A71" s="1">
        <v>63</v>
      </c>
      <c r="B71" s="8" t="s">
        <v>246</v>
      </c>
      <c r="C71" s="8">
        <v>10</v>
      </c>
      <c r="D71" s="3">
        <v>44402</v>
      </c>
      <c r="E71" s="3">
        <v>48054</v>
      </c>
      <c r="F71" s="4">
        <v>5.3999999999999999E-2</v>
      </c>
      <c r="G71" s="9">
        <f>25000+15000</f>
        <v>40000</v>
      </c>
    </row>
    <row r="72" spans="1:7">
      <c r="A72" s="11">
        <v>64</v>
      </c>
      <c r="B72" s="8" t="s">
        <v>250</v>
      </c>
      <c r="C72" s="8">
        <v>10</v>
      </c>
      <c r="D72" s="3">
        <v>44488</v>
      </c>
      <c r="E72" s="3">
        <v>48140</v>
      </c>
      <c r="F72" s="4">
        <v>6.8000000000000005E-2</v>
      </c>
      <c r="G72" s="9">
        <f>10000+11000+24000</f>
        <v>45000</v>
      </c>
    </row>
    <row r="73" spans="1:7">
      <c r="A73" s="1">
        <v>65</v>
      </c>
      <c r="B73" s="8" t="s">
        <v>253</v>
      </c>
      <c r="C73" s="8">
        <v>10</v>
      </c>
      <c r="D73" s="3">
        <v>44580</v>
      </c>
      <c r="E73" s="3">
        <v>48232</v>
      </c>
      <c r="F73" s="4">
        <v>7.0999999999999994E-2</v>
      </c>
      <c r="G73" s="9">
        <f>15000+5000+10000+15000</f>
        <v>45000</v>
      </c>
    </row>
    <row r="74" spans="1:7">
      <c r="A74" s="1">
        <v>66</v>
      </c>
      <c r="B74" s="8" t="s">
        <v>259</v>
      </c>
      <c r="C74" s="8">
        <v>10</v>
      </c>
      <c r="D74" s="3">
        <v>44706</v>
      </c>
      <c r="E74" s="3">
        <v>48359</v>
      </c>
      <c r="F74" s="4">
        <v>0.08</v>
      </c>
      <c r="G74" s="9">
        <v>30000</v>
      </c>
    </row>
    <row r="75" spans="1:7">
      <c r="A75" s="11">
        <v>67</v>
      </c>
      <c r="B75" s="8" t="s">
        <v>261</v>
      </c>
      <c r="C75" s="8">
        <v>10</v>
      </c>
      <c r="D75" s="3">
        <v>44734</v>
      </c>
      <c r="E75" s="3">
        <v>48387</v>
      </c>
      <c r="F75" s="4">
        <v>8.1000000000000003E-2</v>
      </c>
      <c r="G75" s="9">
        <f>20000+25000</f>
        <v>45000</v>
      </c>
    </row>
    <row r="76" spans="1:7">
      <c r="A76" s="25"/>
      <c r="B76" s="26"/>
      <c r="C76" s="26"/>
      <c r="D76" s="26"/>
      <c r="E76" s="26"/>
      <c r="F76" s="26"/>
      <c r="G76" s="27"/>
    </row>
    <row r="77" spans="1:7">
      <c r="A77" s="1">
        <v>68</v>
      </c>
      <c r="B77" s="2" t="s">
        <v>47</v>
      </c>
      <c r="C77" s="2">
        <v>15</v>
      </c>
      <c r="D77" s="3">
        <v>39309</v>
      </c>
      <c r="E77" s="3">
        <v>44788</v>
      </c>
      <c r="F77" s="14">
        <v>0.13969999999999999</v>
      </c>
      <c r="G77" s="10">
        <v>1000</v>
      </c>
    </row>
    <row r="78" spans="1:7">
      <c r="A78" s="1">
        <v>69</v>
      </c>
      <c r="B78" s="2" t="s">
        <v>48</v>
      </c>
      <c r="C78" s="2">
        <v>15</v>
      </c>
      <c r="D78" s="3">
        <v>39337</v>
      </c>
      <c r="E78" s="3">
        <v>44816</v>
      </c>
      <c r="F78" s="14">
        <v>0.1348</v>
      </c>
      <c r="G78" s="10">
        <v>1000</v>
      </c>
    </row>
    <row r="79" spans="1:7">
      <c r="A79" s="1">
        <v>70</v>
      </c>
      <c r="B79" s="2" t="s">
        <v>49</v>
      </c>
      <c r="C79" s="2">
        <v>15</v>
      </c>
      <c r="D79" s="3">
        <v>39365</v>
      </c>
      <c r="E79" s="3">
        <v>44844</v>
      </c>
      <c r="F79" s="14">
        <v>0.13200000000000001</v>
      </c>
      <c r="G79" s="10">
        <v>1000</v>
      </c>
    </row>
    <row r="80" spans="1:7">
      <c r="A80" s="1">
        <v>71</v>
      </c>
      <c r="B80" s="2" t="s">
        <v>50</v>
      </c>
      <c r="C80" s="2">
        <v>15</v>
      </c>
      <c r="D80" s="3">
        <v>39400</v>
      </c>
      <c r="E80" s="3">
        <v>44879</v>
      </c>
      <c r="F80" s="14">
        <v>0.12939999999999999</v>
      </c>
      <c r="G80" s="10">
        <v>1000</v>
      </c>
    </row>
    <row r="81" spans="1:7">
      <c r="A81" s="1">
        <v>72</v>
      </c>
      <c r="B81" s="2" t="s">
        <v>51</v>
      </c>
      <c r="C81" s="2">
        <v>15</v>
      </c>
      <c r="D81" s="3">
        <v>39428</v>
      </c>
      <c r="E81" s="3">
        <v>44907</v>
      </c>
      <c r="F81" s="14">
        <v>0.12889999999999999</v>
      </c>
      <c r="G81" s="10">
        <v>1000</v>
      </c>
    </row>
    <row r="82" spans="1:7">
      <c r="A82" s="1">
        <v>73</v>
      </c>
      <c r="B82" s="2" t="s">
        <v>52</v>
      </c>
      <c r="C82" s="2">
        <v>15</v>
      </c>
      <c r="D82" s="3">
        <v>39456</v>
      </c>
      <c r="E82" s="3">
        <v>44935</v>
      </c>
      <c r="F82" s="14">
        <v>0.1222</v>
      </c>
      <c r="G82" s="10">
        <v>1000</v>
      </c>
    </row>
    <row r="83" spans="1:7">
      <c r="A83" s="1">
        <v>74</v>
      </c>
      <c r="B83" s="2" t="s">
        <v>53</v>
      </c>
      <c r="C83" s="2">
        <v>15</v>
      </c>
      <c r="D83" s="3">
        <v>39491</v>
      </c>
      <c r="E83" s="3">
        <v>44970</v>
      </c>
      <c r="F83" s="14">
        <v>0.1222</v>
      </c>
      <c r="G83" s="10">
        <v>1000</v>
      </c>
    </row>
    <row r="84" spans="1:7">
      <c r="A84" s="1">
        <v>75</v>
      </c>
      <c r="B84" s="2" t="s">
        <v>54</v>
      </c>
      <c r="C84" s="2">
        <v>15</v>
      </c>
      <c r="D84" s="3">
        <v>39519</v>
      </c>
      <c r="E84" s="3">
        <v>44997</v>
      </c>
      <c r="F84" s="14">
        <v>0.1222</v>
      </c>
      <c r="G84" s="10">
        <v>1000</v>
      </c>
    </row>
    <row r="85" spans="1:7">
      <c r="A85" s="1">
        <v>76</v>
      </c>
      <c r="B85" s="2" t="s">
        <v>55</v>
      </c>
      <c r="C85" s="2">
        <v>15</v>
      </c>
      <c r="D85" s="3">
        <v>39547</v>
      </c>
      <c r="E85" s="3">
        <v>45025</v>
      </c>
      <c r="F85" s="14">
        <v>0.1222</v>
      </c>
      <c r="G85" s="10">
        <v>1000</v>
      </c>
    </row>
    <row r="86" spans="1:7">
      <c r="A86" s="1">
        <v>77</v>
      </c>
      <c r="B86" s="2" t="s">
        <v>56</v>
      </c>
      <c r="C86" s="2">
        <v>15</v>
      </c>
      <c r="D86" s="3">
        <v>39582</v>
      </c>
      <c r="E86" s="3">
        <v>45060</v>
      </c>
      <c r="F86" s="14">
        <v>0.1222</v>
      </c>
      <c r="G86" s="10">
        <v>1000</v>
      </c>
    </row>
    <row r="87" spans="1:7">
      <c r="A87" s="1">
        <v>78</v>
      </c>
      <c r="B87" s="2" t="s">
        <v>57</v>
      </c>
      <c r="C87" s="2">
        <v>15</v>
      </c>
      <c r="D87" s="3">
        <v>39610</v>
      </c>
      <c r="E87" s="3">
        <v>45088</v>
      </c>
      <c r="F87" s="14">
        <v>0.1222</v>
      </c>
      <c r="G87" s="10">
        <v>1000</v>
      </c>
    </row>
    <row r="88" spans="1:7">
      <c r="A88" s="1">
        <v>79</v>
      </c>
      <c r="B88" s="2" t="s">
        <v>58</v>
      </c>
      <c r="C88" s="2">
        <v>15</v>
      </c>
      <c r="D88" s="3">
        <v>39638</v>
      </c>
      <c r="E88" s="3">
        <v>45116</v>
      </c>
      <c r="F88" s="14">
        <v>0.12140000000000001</v>
      </c>
      <c r="G88" s="10">
        <v>1500</v>
      </c>
    </row>
    <row r="89" spans="1:7">
      <c r="A89" s="1">
        <v>80</v>
      </c>
      <c r="B89" s="2" t="s">
        <v>59</v>
      </c>
      <c r="C89" s="2">
        <v>15</v>
      </c>
      <c r="D89" s="3">
        <v>39673</v>
      </c>
      <c r="E89" s="3">
        <v>45151</v>
      </c>
      <c r="F89" s="14">
        <v>0.12140000000000001</v>
      </c>
      <c r="G89" s="10">
        <v>1500</v>
      </c>
    </row>
    <row r="90" spans="1:7">
      <c r="A90" s="1">
        <v>81</v>
      </c>
      <c r="B90" s="2" t="s">
        <v>60</v>
      </c>
      <c r="C90" s="2">
        <v>15</v>
      </c>
      <c r="D90" s="3">
        <v>39701</v>
      </c>
      <c r="E90" s="3">
        <v>45179</v>
      </c>
      <c r="F90" s="14">
        <v>0.12140000000000001</v>
      </c>
      <c r="G90" s="10">
        <v>1500</v>
      </c>
    </row>
    <row r="91" spans="1:7">
      <c r="A91" s="1">
        <v>82</v>
      </c>
      <c r="B91" s="2" t="s">
        <v>61</v>
      </c>
      <c r="C91" s="2">
        <v>15</v>
      </c>
      <c r="D91" s="3">
        <v>39736</v>
      </c>
      <c r="E91" s="3">
        <v>45214</v>
      </c>
      <c r="F91" s="14">
        <v>0.12140000000000001</v>
      </c>
      <c r="G91" s="10">
        <v>1499.9999999999998</v>
      </c>
    </row>
    <row r="92" spans="1:7">
      <c r="A92" s="1">
        <v>83</v>
      </c>
      <c r="B92" s="2" t="s">
        <v>62</v>
      </c>
      <c r="C92" s="2">
        <v>15</v>
      </c>
      <c r="D92" s="3">
        <v>39764</v>
      </c>
      <c r="E92" s="3">
        <v>45242</v>
      </c>
      <c r="F92" s="14">
        <v>0.12140000000000001</v>
      </c>
      <c r="G92" s="10">
        <v>1500</v>
      </c>
    </row>
    <row r="93" spans="1:7">
      <c r="A93" s="1">
        <v>84</v>
      </c>
      <c r="B93" s="2" t="s">
        <v>63</v>
      </c>
      <c r="C93" s="2">
        <v>15</v>
      </c>
      <c r="D93" s="3">
        <v>39793</v>
      </c>
      <c r="E93" s="3">
        <v>45271</v>
      </c>
      <c r="F93" s="14">
        <v>0.12140000000000001</v>
      </c>
      <c r="G93" s="10">
        <v>1500</v>
      </c>
    </row>
    <row r="94" spans="1:7">
      <c r="A94" s="1">
        <v>85</v>
      </c>
      <c r="B94" s="2" t="s">
        <v>64</v>
      </c>
      <c r="C94" s="2">
        <v>15</v>
      </c>
      <c r="D94" s="3">
        <v>39827</v>
      </c>
      <c r="E94" s="3">
        <v>45305</v>
      </c>
      <c r="F94" s="14">
        <v>0.12140000000000001</v>
      </c>
      <c r="G94" s="10">
        <v>1500</v>
      </c>
    </row>
    <row r="95" spans="1:7">
      <c r="A95" s="1">
        <v>86</v>
      </c>
      <c r="B95" s="2" t="s">
        <v>65</v>
      </c>
      <c r="C95" s="2">
        <v>15</v>
      </c>
      <c r="D95" s="3">
        <v>39855</v>
      </c>
      <c r="E95" s="3">
        <v>45333</v>
      </c>
      <c r="F95" s="14">
        <v>0.12140000000000001</v>
      </c>
      <c r="G95" s="10">
        <v>1500</v>
      </c>
    </row>
    <row r="96" spans="1:7">
      <c r="A96" s="1">
        <v>87</v>
      </c>
      <c r="B96" s="2" t="s">
        <v>66</v>
      </c>
      <c r="C96" s="2">
        <v>15</v>
      </c>
      <c r="D96" s="3">
        <v>39883</v>
      </c>
      <c r="E96" s="3">
        <v>45362</v>
      </c>
      <c r="F96" s="14">
        <v>0.12140000000000001</v>
      </c>
      <c r="G96" s="10">
        <v>1500</v>
      </c>
    </row>
    <row r="97" spans="1:7">
      <c r="A97" s="1">
        <v>88</v>
      </c>
      <c r="B97" s="2" t="s">
        <v>67</v>
      </c>
      <c r="C97" s="2">
        <v>15</v>
      </c>
      <c r="D97" s="3">
        <v>39918</v>
      </c>
      <c r="E97" s="3">
        <v>45397</v>
      </c>
      <c r="F97" s="14">
        <v>0.12</v>
      </c>
      <c r="G97" s="10">
        <v>1500</v>
      </c>
    </row>
    <row r="98" spans="1:7">
      <c r="A98" s="1">
        <v>89</v>
      </c>
      <c r="B98" s="2" t="s">
        <v>68</v>
      </c>
      <c r="C98" s="2">
        <v>15</v>
      </c>
      <c r="D98" s="3">
        <v>39946</v>
      </c>
      <c r="E98" s="3">
        <v>45425</v>
      </c>
      <c r="F98" s="14">
        <v>0.106</v>
      </c>
      <c r="G98" s="10">
        <v>1500</v>
      </c>
    </row>
    <row r="99" spans="1:7">
      <c r="A99" s="1">
        <v>90</v>
      </c>
      <c r="B99" s="2" t="s">
        <v>69</v>
      </c>
      <c r="C99" s="2">
        <v>15</v>
      </c>
      <c r="D99" s="3">
        <v>39974</v>
      </c>
      <c r="E99" s="3">
        <v>45453</v>
      </c>
      <c r="F99" s="14">
        <v>0.1009</v>
      </c>
      <c r="G99" s="10">
        <v>800</v>
      </c>
    </row>
    <row r="100" spans="1:7">
      <c r="A100" s="1">
        <v>91</v>
      </c>
      <c r="B100" s="2" t="s">
        <v>70</v>
      </c>
      <c r="C100" s="2">
        <v>15</v>
      </c>
      <c r="D100" s="3">
        <v>40009</v>
      </c>
      <c r="E100" s="3">
        <v>45488</v>
      </c>
      <c r="F100" s="14">
        <v>9.3900000000000011E-2</v>
      </c>
      <c r="G100" s="10">
        <v>1500</v>
      </c>
    </row>
    <row r="101" spans="1:7">
      <c r="A101" s="1">
        <v>92</v>
      </c>
      <c r="B101" s="2" t="s">
        <v>71</v>
      </c>
      <c r="C101" s="2">
        <v>15</v>
      </c>
      <c r="D101" s="3">
        <v>40037</v>
      </c>
      <c r="E101" s="3">
        <v>45516</v>
      </c>
      <c r="F101" s="14">
        <v>8.5900000000000004E-2</v>
      </c>
      <c r="G101" s="10">
        <v>1500</v>
      </c>
    </row>
    <row r="102" spans="1:7">
      <c r="A102" s="1">
        <v>93</v>
      </c>
      <c r="B102" s="2" t="s">
        <v>72</v>
      </c>
      <c r="C102" s="2">
        <v>15</v>
      </c>
      <c r="D102" s="3">
        <v>40065</v>
      </c>
      <c r="E102" s="3">
        <v>45544</v>
      </c>
      <c r="F102" s="14">
        <v>8.8000000000000009E-2</v>
      </c>
      <c r="G102" s="10">
        <v>1312.5</v>
      </c>
    </row>
    <row r="103" spans="1:7">
      <c r="A103" s="1">
        <v>94</v>
      </c>
      <c r="B103" s="2" t="s">
        <v>73</v>
      </c>
      <c r="C103" s="2">
        <v>15</v>
      </c>
      <c r="D103" s="3">
        <v>40100</v>
      </c>
      <c r="E103" s="3">
        <v>45579</v>
      </c>
      <c r="F103" s="14">
        <v>8.6899999999999991E-2</v>
      </c>
      <c r="G103" s="10">
        <v>1500</v>
      </c>
    </row>
    <row r="104" spans="1:7">
      <c r="A104" s="1">
        <v>95</v>
      </c>
      <c r="B104" s="2" t="s">
        <v>74</v>
      </c>
      <c r="C104" s="2">
        <v>15</v>
      </c>
      <c r="D104" s="3">
        <v>40156</v>
      </c>
      <c r="E104" s="3">
        <v>45635</v>
      </c>
      <c r="F104" s="14">
        <v>8.6899999999999991E-2</v>
      </c>
      <c r="G104" s="10">
        <v>1500</v>
      </c>
    </row>
    <row r="105" spans="1:7">
      <c r="A105" s="1">
        <v>96</v>
      </c>
      <c r="B105" s="2" t="s">
        <v>75</v>
      </c>
      <c r="C105" s="2">
        <v>15</v>
      </c>
      <c r="D105" s="3">
        <v>40191</v>
      </c>
      <c r="E105" s="3">
        <v>45670</v>
      </c>
      <c r="F105" s="14">
        <v>8.7400000000000005E-2</v>
      </c>
      <c r="G105" s="10">
        <v>1000</v>
      </c>
    </row>
    <row r="106" spans="1:7">
      <c r="A106" s="1">
        <v>97</v>
      </c>
      <c r="B106" s="2" t="s">
        <v>76</v>
      </c>
      <c r="C106" s="2">
        <v>15</v>
      </c>
      <c r="D106" s="3">
        <v>40219</v>
      </c>
      <c r="E106" s="3">
        <v>45698</v>
      </c>
      <c r="F106" s="14">
        <v>8.7400000000000005E-2</v>
      </c>
      <c r="G106" s="10">
        <v>1000</v>
      </c>
    </row>
    <row r="107" spans="1:7">
      <c r="A107" s="1">
        <v>98</v>
      </c>
      <c r="B107" s="2" t="s">
        <v>77</v>
      </c>
      <c r="C107" s="2">
        <v>15</v>
      </c>
      <c r="D107" s="3">
        <v>40247</v>
      </c>
      <c r="E107" s="3">
        <v>45726</v>
      </c>
      <c r="F107" s="4">
        <v>8.7499999999999994E-2</v>
      </c>
      <c r="G107" s="10">
        <v>1000</v>
      </c>
    </row>
    <row r="108" spans="1:7">
      <c r="A108" s="1">
        <v>99</v>
      </c>
      <c r="B108" s="2" t="s">
        <v>78</v>
      </c>
      <c r="C108" s="2">
        <v>15</v>
      </c>
      <c r="D108" s="3">
        <v>40283</v>
      </c>
      <c r="E108" s="3">
        <v>45762</v>
      </c>
      <c r="F108" s="4">
        <v>8.77E-2</v>
      </c>
      <c r="G108" s="10">
        <v>800</v>
      </c>
    </row>
    <row r="109" spans="1:7">
      <c r="A109" s="1">
        <v>100</v>
      </c>
      <c r="B109" s="2" t="s">
        <v>79</v>
      </c>
      <c r="C109" s="2">
        <v>15</v>
      </c>
      <c r="D109" s="3">
        <v>40310</v>
      </c>
      <c r="E109" s="3">
        <v>45789</v>
      </c>
      <c r="F109" s="4">
        <v>8.8000000000000009E-2</v>
      </c>
      <c r="G109" s="10">
        <v>750</v>
      </c>
    </row>
    <row r="110" spans="1:7">
      <c r="A110" s="1">
        <v>101</v>
      </c>
      <c r="B110" s="2" t="s">
        <v>80</v>
      </c>
      <c r="C110" s="2">
        <v>15</v>
      </c>
      <c r="D110" s="3">
        <v>40338</v>
      </c>
      <c r="E110" s="3">
        <v>45817</v>
      </c>
      <c r="F110" s="4">
        <v>8.8000000000000009E-2</v>
      </c>
      <c r="G110" s="10">
        <v>750</v>
      </c>
    </row>
    <row r="111" spans="1:7">
      <c r="A111" s="1">
        <v>102</v>
      </c>
      <c r="B111" s="2" t="s">
        <v>81</v>
      </c>
      <c r="C111" s="2">
        <v>15</v>
      </c>
      <c r="D111" s="3">
        <v>40373</v>
      </c>
      <c r="E111" s="3">
        <v>45852</v>
      </c>
      <c r="F111" s="4">
        <v>8.8499999999999995E-2</v>
      </c>
      <c r="G111" s="10">
        <v>1400</v>
      </c>
    </row>
    <row r="112" spans="1:7">
      <c r="A112" s="1">
        <v>103</v>
      </c>
      <c r="B112" s="2" t="s">
        <v>82</v>
      </c>
      <c r="C112" s="2">
        <v>15</v>
      </c>
      <c r="D112" s="3">
        <v>40401</v>
      </c>
      <c r="E112" s="3">
        <v>45880</v>
      </c>
      <c r="F112" s="4">
        <v>8.8599999999999998E-2</v>
      </c>
      <c r="G112" s="10">
        <v>1400</v>
      </c>
    </row>
    <row r="113" spans="1:7">
      <c r="A113" s="1">
        <v>104</v>
      </c>
      <c r="B113" s="2" t="s">
        <v>83</v>
      </c>
      <c r="C113" s="2">
        <v>15</v>
      </c>
      <c r="D113" s="3">
        <v>40436</v>
      </c>
      <c r="E113" s="3">
        <v>45915</v>
      </c>
      <c r="F113" s="4">
        <v>8.9200000000000002E-2</v>
      </c>
      <c r="G113" s="10">
        <v>1400</v>
      </c>
    </row>
    <row r="114" spans="1:7">
      <c r="A114" s="1">
        <v>105</v>
      </c>
      <c r="B114" s="2" t="s">
        <v>84</v>
      </c>
      <c r="C114" s="2">
        <v>15</v>
      </c>
      <c r="D114" s="3">
        <v>40464</v>
      </c>
      <c r="E114" s="3">
        <v>45943</v>
      </c>
      <c r="F114" s="4">
        <v>8.9499999999999996E-2</v>
      </c>
      <c r="G114" s="10">
        <v>1500</v>
      </c>
    </row>
    <row r="115" spans="1:7">
      <c r="A115" s="1">
        <v>106</v>
      </c>
      <c r="B115" s="2" t="s">
        <v>85</v>
      </c>
      <c r="C115" s="2">
        <v>15</v>
      </c>
      <c r="D115" s="3">
        <v>40492</v>
      </c>
      <c r="E115" s="3">
        <v>45971</v>
      </c>
      <c r="F115" s="4">
        <v>9.0500000000000011E-2</v>
      </c>
      <c r="G115" s="10">
        <v>1500</v>
      </c>
    </row>
    <row r="116" spans="1:7">
      <c r="A116" s="1">
        <v>107</v>
      </c>
      <c r="B116" s="2" t="s">
        <v>86</v>
      </c>
      <c r="C116" s="2">
        <v>15</v>
      </c>
      <c r="D116" s="3">
        <v>40527</v>
      </c>
      <c r="E116" s="3">
        <v>46006</v>
      </c>
      <c r="F116" s="4">
        <v>9.1199999999999989E-2</v>
      </c>
      <c r="G116" s="10">
        <v>1500</v>
      </c>
    </row>
    <row r="117" spans="1:7">
      <c r="A117" s="1">
        <v>108</v>
      </c>
      <c r="B117" s="2" t="s">
        <v>87</v>
      </c>
      <c r="C117" s="2">
        <v>15</v>
      </c>
      <c r="D117" s="3">
        <v>40583</v>
      </c>
      <c r="E117" s="3">
        <v>46062</v>
      </c>
      <c r="F117" s="4">
        <v>9.1199999999999989E-2</v>
      </c>
      <c r="G117" s="10">
        <v>2000</v>
      </c>
    </row>
    <row r="118" spans="1:7">
      <c r="A118" s="1">
        <v>109</v>
      </c>
      <c r="B118" s="2" t="s">
        <v>88</v>
      </c>
      <c r="C118" s="2">
        <v>15</v>
      </c>
      <c r="D118" s="3">
        <v>40611</v>
      </c>
      <c r="E118" s="3">
        <v>46090</v>
      </c>
      <c r="F118" s="4">
        <v>9.1999999999999998E-2</v>
      </c>
      <c r="G118" s="10">
        <v>2000</v>
      </c>
    </row>
    <row r="119" spans="1:7">
      <c r="A119" s="1">
        <v>110</v>
      </c>
      <c r="B119" s="2" t="s">
        <v>89</v>
      </c>
      <c r="C119" s="2">
        <v>15</v>
      </c>
      <c r="D119" s="3">
        <v>40646</v>
      </c>
      <c r="E119" s="3">
        <v>46125</v>
      </c>
      <c r="F119" s="4">
        <v>9.3000000000000013E-2</v>
      </c>
      <c r="G119" s="10">
        <v>2500</v>
      </c>
    </row>
    <row r="120" spans="1:7">
      <c r="A120" s="1">
        <v>111</v>
      </c>
      <c r="B120" s="2" t="s">
        <v>90</v>
      </c>
      <c r="C120" s="2">
        <v>15</v>
      </c>
      <c r="D120" s="3">
        <v>40674</v>
      </c>
      <c r="E120" s="3">
        <v>46153</v>
      </c>
      <c r="F120" s="4">
        <v>9.35E-2</v>
      </c>
      <c r="G120" s="10">
        <v>2500</v>
      </c>
    </row>
    <row r="121" spans="1:7">
      <c r="A121" s="1">
        <v>112</v>
      </c>
      <c r="B121" s="2" t="s">
        <v>91</v>
      </c>
      <c r="C121" s="2">
        <v>15</v>
      </c>
      <c r="D121" s="3">
        <v>40709</v>
      </c>
      <c r="E121" s="3">
        <v>46188</v>
      </c>
      <c r="F121" s="4">
        <v>9.35E-2</v>
      </c>
      <c r="G121" s="10">
        <v>2500</v>
      </c>
    </row>
    <row r="122" spans="1:7">
      <c r="A122" s="1">
        <v>113</v>
      </c>
      <c r="B122" s="2" t="s">
        <v>92</v>
      </c>
      <c r="C122" s="2">
        <v>15</v>
      </c>
      <c r="D122" s="3">
        <v>40772</v>
      </c>
      <c r="E122" s="3">
        <v>46251</v>
      </c>
      <c r="F122" s="4">
        <v>9.6500000000000002E-2</v>
      </c>
      <c r="G122" s="10">
        <v>1500</v>
      </c>
    </row>
    <row r="123" spans="1:7">
      <c r="A123" s="1">
        <v>114</v>
      </c>
      <c r="B123" s="2" t="s">
        <v>93</v>
      </c>
      <c r="C123" s="2">
        <v>15</v>
      </c>
      <c r="D123" s="3">
        <v>40807</v>
      </c>
      <c r="E123" s="3">
        <v>46286</v>
      </c>
      <c r="F123" s="4">
        <v>0.10300000000000001</v>
      </c>
      <c r="G123" s="10">
        <v>1500</v>
      </c>
    </row>
    <row r="124" spans="1:7">
      <c r="A124" s="1">
        <v>115</v>
      </c>
      <c r="B124" s="2" t="s">
        <v>94</v>
      </c>
      <c r="C124" s="2">
        <v>15</v>
      </c>
      <c r="D124" s="3">
        <v>40834</v>
      </c>
      <c r="E124" s="3">
        <v>46313</v>
      </c>
      <c r="F124" s="4">
        <v>0.1099</v>
      </c>
      <c r="G124" s="10">
        <v>2000</v>
      </c>
    </row>
    <row r="125" spans="1:7">
      <c r="A125" s="1">
        <v>116</v>
      </c>
      <c r="B125" s="2" t="s">
        <v>95</v>
      </c>
      <c r="C125" s="2">
        <v>15</v>
      </c>
      <c r="D125" s="3">
        <v>40863</v>
      </c>
      <c r="E125" s="3">
        <v>46342</v>
      </c>
      <c r="F125" s="4">
        <v>0.11</v>
      </c>
      <c r="G125" s="10">
        <v>2000</v>
      </c>
    </row>
    <row r="126" spans="1:7">
      <c r="A126" s="1">
        <v>117</v>
      </c>
      <c r="B126" s="2" t="s">
        <v>96</v>
      </c>
      <c r="C126" s="2">
        <v>15</v>
      </c>
      <c r="D126" s="3">
        <v>40897</v>
      </c>
      <c r="E126" s="3">
        <v>46376</v>
      </c>
      <c r="F126" s="4">
        <v>0.11</v>
      </c>
      <c r="G126" s="10">
        <v>2000</v>
      </c>
    </row>
    <row r="127" spans="1:7">
      <c r="A127" s="1">
        <v>118</v>
      </c>
      <c r="B127" s="2" t="s">
        <v>97</v>
      </c>
      <c r="C127" s="2">
        <v>15</v>
      </c>
      <c r="D127" s="3">
        <v>40926</v>
      </c>
      <c r="E127" s="3">
        <v>46405</v>
      </c>
      <c r="F127" s="4">
        <v>0.115</v>
      </c>
      <c r="G127" s="10">
        <v>2750</v>
      </c>
    </row>
    <row r="128" spans="1:7">
      <c r="A128" s="1">
        <v>119</v>
      </c>
      <c r="B128" s="2" t="s">
        <v>98</v>
      </c>
      <c r="C128" s="2">
        <v>15</v>
      </c>
      <c r="D128" s="3">
        <v>40961</v>
      </c>
      <c r="E128" s="3">
        <v>46440</v>
      </c>
      <c r="F128" s="4">
        <v>0.11599999999999999</v>
      </c>
      <c r="G128" s="10">
        <v>2750</v>
      </c>
    </row>
    <row r="129" spans="1:7">
      <c r="A129" s="1">
        <v>120</v>
      </c>
      <c r="B129" s="2" t="s">
        <v>99</v>
      </c>
      <c r="C129" s="2">
        <v>15</v>
      </c>
      <c r="D129" s="3">
        <v>40989</v>
      </c>
      <c r="E129" s="3">
        <v>46467</v>
      </c>
      <c r="F129" s="4">
        <v>0.11650000000000001</v>
      </c>
      <c r="G129" s="10">
        <v>2750</v>
      </c>
    </row>
    <row r="130" spans="1:7">
      <c r="A130" s="1">
        <v>121</v>
      </c>
      <c r="B130" s="2" t="s">
        <v>100</v>
      </c>
      <c r="C130" s="2">
        <v>15</v>
      </c>
      <c r="D130" s="3">
        <v>41017</v>
      </c>
      <c r="E130" s="3">
        <v>46495</v>
      </c>
      <c r="F130" s="4">
        <v>0.11699999999999999</v>
      </c>
      <c r="G130" s="10">
        <v>5000</v>
      </c>
    </row>
    <row r="131" spans="1:7">
      <c r="A131" s="1">
        <v>122</v>
      </c>
      <c r="B131" s="2" t="s">
        <v>101</v>
      </c>
      <c r="C131" s="2">
        <v>15</v>
      </c>
      <c r="D131" s="3">
        <v>41052</v>
      </c>
      <c r="E131" s="3">
        <v>46530</v>
      </c>
      <c r="F131" s="4">
        <v>0.11749999999999999</v>
      </c>
      <c r="G131" s="10">
        <v>5000</v>
      </c>
    </row>
    <row r="132" spans="1:7">
      <c r="A132" s="1">
        <v>123</v>
      </c>
      <c r="B132" s="2" t="s">
        <v>102</v>
      </c>
      <c r="C132" s="2">
        <v>15</v>
      </c>
      <c r="D132" s="3">
        <v>41080</v>
      </c>
      <c r="E132" s="3">
        <v>46558</v>
      </c>
      <c r="F132" s="4">
        <v>0.11800000000000001</v>
      </c>
      <c r="G132" s="10">
        <v>5000</v>
      </c>
    </row>
    <row r="133" spans="1:7">
      <c r="A133" s="1">
        <v>124</v>
      </c>
      <c r="B133" s="2" t="s">
        <v>103</v>
      </c>
      <c r="C133" s="2">
        <v>15</v>
      </c>
      <c r="D133" s="3">
        <v>41108</v>
      </c>
      <c r="E133" s="3">
        <v>46586</v>
      </c>
      <c r="F133" s="4">
        <v>0.11849999999999999</v>
      </c>
      <c r="G133" s="10">
        <v>3500</v>
      </c>
    </row>
    <row r="134" spans="1:7">
      <c r="A134" s="1">
        <v>125</v>
      </c>
      <c r="B134" s="2" t="s">
        <v>104</v>
      </c>
      <c r="C134" s="2">
        <v>15</v>
      </c>
      <c r="D134" s="3">
        <v>41171</v>
      </c>
      <c r="E134" s="3">
        <v>46649</v>
      </c>
      <c r="F134" s="4">
        <v>0.1188</v>
      </c>
      <c r="G134" s="10">
        <v>3500</v>
      </c>
    </row>
    <row r="135" spans="1:7">
      <c r="A135" s="1">
        <v>126</v>
      </c>
      <c r="B135" s="2" t="s">
        <v>105</v>
      </c>
      <c r="C135" s="2">
        <v>15</v>
      </c>
      <c r="D135" s="3">
        <v>41199</v>
      </c>
      <c r="E135" s="3">
        <v>46677</v>
      </c>
      <c r="F135" s="4">
        <v>0.1193</v>
      </c>
      <c r="G135" s="10">
        <v>1000</v>
      </c>
    </row>
    <row r="136" spans="1:7">
      <c r="A136" s="1">
        <v>127</v>
      </c>
      <c r="B136" s="2" t="s">
        <v>106</v>
      </c>
      <c r="C136" s="2">
        <v>15</v>
      </c>
      <c r="D136" s="3">
        <v>41234</v>
      </c>
      <c r="E136" s="3">
        <v>46712</v>
      </c>
      <c r="F136" s="4">
        <v>0.12</v>
      </c>
      <c r="G136" s="10">
        <v>1000</v>
      </c>
    </row>
    <row r="137" spans="1:7">
      <c r="A137" s="1">
        <v>128</v>
      </c>
      <c r="B137" s="2" t="s">
        <v>107</v>
      </c>
      <c r="C137" s="2">
        <v>15</v>
      </c>
      <c r="D137" s="3">
        <v>41262</v>
      </c>
      <c r="E137" s="3">
        <v>46740</v>
      </c>
      <c r="F137" s="4">
        <v>0.121</v>
      </c>
      <c r="G137" s="10">
        <v>1000</v>
      </c>
    </row>
    <row r="138" spans="1:7">
      <c r="A138" s="1">
        <v>129</v>
      </c>
      <c r="B138" s="2" t="s">
        <v>108</v>
      </c>
      <c r="C138" s="2">
        <v>15</v>
      </c>
      <c r="D138" s="3">
        <v>41290</v>
      </c>
      <c r="E138" s="3">
        <v>46768</v>
      </c>
      <c r="F138" s="4">
        <v>0.122</v>
      </c>
      <c r="G138" s="10">
        <v>1000</v>
      </c>
    </row>
    <row r="139" spans="1:7">
      <c r="A139" s="1">
        <v>130</v>
      </c>
      <c r="B139" s="2" t="s">
        <v>109</v>
      </c>
      <c r="C139" s="2">
        <v>15</v>
      </c>
      <c r="D139" s="3">
        <v>41325</v>
      </c>
      <c r="E139" s="3">
        <v>46803</v>
      </c>
      <c r="F139" s="4">
        <v>0.12300000000000001</v>
      </c>
      <c r="G139" s="10">
        <v>1000</v>
      </c>
    </row>
    <row r="140" spans="1:7">
      <c r="A140" s="1">
        <v>131</v>
      </c>
      <c r="B140" s="2" t="s">
        <v>110</v>
      </c>
      <c r="C140" s="2">
        <v>15</v>
      </c>
      <c r="D140" s="3">
        <v>41353</v>
      </c>
      <c r="E140" s="3">
        <v>46832</v>
      </c>
      <c r="F140" s="4">
        <v>0.12379999999999999</v>
      </c>
      <c r="G140" s="10">
        <v>1000</v>
      </c>
    </row>
    <row r="141" spans="1:7">
      <c r="A141" s="1">
        <v>132</v>
      </c>
      <c r="B141" s="2" t="s">
        <v>111</v>
      </c>
      <c r="C141" s="2">
        <v>15</v>
      </c>
      <c r="D141" s="3">
        <v>41381</v>
      </c>
      <c r="E141" s="3">
        <v>46860</v>
      </c>
      <c r="F141" s="4">
        <v>0.12379999999999999</v>
      </c>
      <c r="G141" s="10">
        <v>2000</v>
      </c>
    </row>
    <row r="142" spans="1:7">
      <c r="A142" s="1">
        <v>133</v>
      </c>
      <c r="B142" s="2" t="s">
        <v>112</v>
      </c>
      <c r="C142" s="2">
        <v>15</v>
      </c>
      <c r="D142" s="3">
        <v>41416</v>
      </c>
      <c r="E142" s="3">
        <v>46895</v>
      </c>
      <c r="F142" s="4">
        <v>0.12379999999999999</v>
      </c>
      <c r="G142" s="10">
        <v>2000</v>
      </c>
    </row>
    <row r="143" spans="1:7">
      <c r="A143" s="1">
        <v>134</v>
      </c>
      <c r="B143" s="2" t="s">
        <v>113</v>
      </c>
      <c r="C143" s="2">
        <v>15</v>
      </c>
      <c r="D143" s="3">
        <v>41444</v>
      </c>
      <c r="E143" s="3">
        <v>46923</v>
      </c>
      <c r="F143" s="4">
        <v>0.124</v>
      </c>
      <c r="G143" s="10">
        <v>2000</v>
      </c>
    </row>
    <row r="144" spans="1:7">
      <c r="A144" s="1">
        <v>135</v>
      </c>
      <c r="B144" s="2" t="s">
        <v>114</v>
      </c>
      <c r="C144" s="2">
        <v>15</v>
      </c>
      <c r="D144" s="3">
        <v>41479</v>
      </c>
      <c r="E144" s="3">
        <v>46958</v>
      </c>
      <c r="F144" s="4">
        <v>0.124</v>
      </c>
      <c r="G144" s="10">
        <v>1500</v>
      </c>
    </row>
    <row r="145" spans="1:7">
      <c r="A145" s="1">
        <v>136</v>
      </c>
      <c r="B145" s="2" t="s">
        <v>115</v>
      </c>
      <c r="C145" s="2">
        <v>15</v>
      </c>
      <c r="D145" s="3">
        <v>41515</v>
      </c>
      <c r="E145" s="3">
        <v>46994</v>
      </c>
      <c r="F145" s="4">
        <v>0.124</v>
      </c>
      <c r="G145" s="10">
        <v>1500</v>
      </c>
    </row>
    <row r="146" spans="1:7">
      <c r="A146" s="1">
        <v>137</v>
      </c>
      <c r="B146" s="2" t="s">
        <v>116</v>
      </c>
      <c r="C146" s="2">
        <v>15</v>
      </c>
      <c r="D146" s="3">
        <v>41542</v>
      </c>
      <c r="E146" s="3">
        <v>47021</v>
      </c>
      <c r="F146" s="4">
        <v>0.1242</v>
      </c>
      <c r="G146" s="10">
        <v>1500</v>
      </c>
    </row>
    <row r="147" spans="1:7">
      <c r="A147" s="1">
        <v>138</v>
      </c>
      <c r="B147" s="2" t="s">
        <v>117</v>
      </c>
      <c r="C147" s="2">
        <v>15</v>
      </c>
      <c r="D147" s="3">
        <v>41570</v>
      </c>
      <c r="E147" s="3">
        <v>47049</v>
      </c>
      <c r="F147" s="4">
        <v>0.1242</v>
      </c>
      <c r="G147" s="10">
        <v>1500</v>
      </c>
    </row>
    <row r="148" spans="1:7">
      <c r="A148" s="1">
        <v>139</v>
      </c>
      <c r="B148" s="2" t="s">
        <v>118</v>
      </c>
      <c r="C148" s="2">
        <v>15</v>
      </c>
      <c r="D148" s="3">
        <v>41605</v>
      </c>
      <c r="E148" s="3">
        <v>47084</v>
      </c>
      <c r="F148" s="4">
        <v>0.1229</v>
      </c>
      <c r="G148" s="10">
        <v>1500</v>
      </c>
    </row>
    <row r="149" spans="1:7">
      <c r="A149" s="1">
        <v>140</v>
      </c>
      <c r="B149" s="2" t="s">
        <v>119</v>
      </c>
      <c r="C149" s="2">
        <v>15</v>
      </c>
      <c r="D149" s="3">
        <v>41634</v>
      </c>
      <c r="E149" s="3">
        <v>47113</v>
      </c>
      <c r="F149" s="4">
        <v>0.1229</v>
      </c>
      <c r="G149" s="10">
        <v>1500</v>
      </c>
    </row>
    <row r="150" spans="1:7">
      <c r="A150" s="1">
        <v>141</v>
      </c>
      <c r="B150" s="2" t="s">
        <v>120</v>
      </c>
      <c r="C150" s="2">
        <v>15</v>
      </c>
      <c r="D150" s="3">
        <v>41668</v>
      </c>
      <c r="E150" s="3">
        <v>47147</v>
      </c>
      <c r="F150" s="4">
        <v>0.122</v>
      </c>
      <c r="G150" s="10">
        <v>1500</v>
      </c>
    </row>
    <row r="151" spans="1:7">
      <c r="A151" s="1">
        <v>142</v>
      </c>
      <c r="B151" s="2" t="s">
        <v>121</v>
      </c>
      <c r="C151" s="2">
        <v>15</v>
      </c>
      <c r="D151" s="3">
        <v>41696</v>
      </c>
      <c r="E151" s="3">
        <v>47175</v>
      </c>
      <c r="F151" s="4">
        <v>0.121</v>
      </c>
      <c r="G151" s="10">
        <v>1500</v>
      </c>
    </row>
    <row r="152" spans="1:7">
      <c r="A152" s="1">
        <v>143</v>
      </c>
      <c r="B152" s="2" t="s">
        <v>122</v>
      </c>
      <c r="C152" s="2">
        <v>15</v>
      </c>
      <c r="D152" s="3">
        <v>41725</v>
      </c>
      <c r="E152" s="3">
        <v>47204</v>
      </c>
      <c r="F152" s="4">
        <v>0.12</v>
      </c>
      <c r="G152" s="10">
        <v>3500</v>
      </c>
    </row>
    <row r="153" spans="1:7">
      <c r="A153" s="1">
        <v>144</v>
      </c>
      <c r="B153" s="2" t="s">
        <v>123</v>
      </c>
      <c r="C153" s="2">
        <v>15</v>
      </c>
      <c r="D153" s="3">
        <v>41752</v>
      </c>
      <c r="E153" s="3">
        <v>47231</v>
      </c>
      <c r="F153" s="4">
        <v>0.1197</v>
      </c>
      <c r="G153" s="10">
        <v>3500</v>
      </c>
    </row>
    <row r="154" spans="1:7">
      <c r="A154" s="1">
        <v>145</v>
      </c>
      <c r="B154" s="2" t="s">
        <v>124</v>
      </c>
      <c r="C154" s="2">
        <v>15</v>
      </c>
      <c r="D154" s="3">
        <v>41787</v>
      </c>
      <c r="E154" s="3">
        <v>47266</v>
      </c>
      <c r="F154" s="4">
        <v>0.1197</v>
      </c>
      <c r="G154" s="10">
        <v>4000</v>
      </c>
    </row>
    <row r="155" spans="1:7">
      <c r="A155" s="1">
        <v>146</v>
      </c>
      <c r="B155" s="2" t="s">
        <v>125</v>
      </c>
      <c r="C155" s="2">
        <v>15</v>
      </c>
      <c r="D155" s="3">
        <v>41815</v>
      </c>
      <c r="E155" s="3">
        <v>47294</v>
      </c>
      <c r="F155" s="4">
        <v>0.1197</v>
      </c>
      <c r="G155" s="10">
        <v>4000</v>
      </c>
    </row>
    <row r="156" spans="1:7">
      <c r="A156" s="1">
        <v>147</v>
      </c>
      <c r="B156" s="2" t="s">
        <v>126</v>
      </c>
      <c r="C156" s="2">
        <v>15</v>
      </c>
      <c r="D156" s="3">
        <v>41843</v>
      </c>
      <c r="E156" s="3">
        <v>47322</v>
      </c>
      <c r="F156" s="4">
        <v>0.1187</v>
      </c>
      <c r="G156" s="10">
        <v>2500</v>
      </c>
    </row>
    <row r="157" spans="1:7">
      <c r="A157" s="1">
        <v>148</v>
      </c>
      <c r="B157" s="2" t="s">
        <v>127</v>
      </c>
      <c r="C157" s="2">
        <v>15</v>
      </c>
      <c r="D157" s="3">
        <v>41878</v>
      </c>
      <c r="E157" s="3">
        <v>47357</v>
      </c>
      <c r="F157" s="4">
        <v>0.1159</v>
      </c>
      <c r="G157" s="10">
        <v>2500</v>
      </c>
    </row>
    <row r="158" spans="1:7">
      <c r="A158" s="1">
        <v>149</v>
      </c>
      <c r="B158" s="2" t="s">
        <v>128</v>
      </c>
      <c r="C158" s="2">
        <v>15</v>
      </c>
      <c r="D158" s="3">
        <v>41906</v>
      </c>
      <c r="E158" s="3">
        <v>47385</v>
      </c>
      <c r="F158" s="4">
        <v>0.115</v>
      </c>
      <c r="G158" s="10">
        <v>2500</v>
      </c>
    </row>
    <row r="159" spans="1:7">
      <c r="A159" s="1">
        <v>150</v>
      </c>
      <c r="B159" s="2" t="s">
        <v>129</v>
      </c>
      <c r="C159" s="2">
        <v>15</v>
      </c>
      <c r="D159" s="3">
        <v>41941</v>
      </c>
      <c r="E159" s="3">
        <v>47420</v>
      </c>
      <c r="F159" s="4">
        <v>0.1142</v>
      </c>
      <c r="G159" s="10">
        <v>2500</v>
      </c>
    </row>
    <row r="160" spans="1:7">
      <c r="A160" s="1">
        <v>151</v>
      </c>
      <c r="B160" s="2" t="s">
        <v>130</v>
      </c>
      <c r="C160" s="2">
        <v>15</v>
      </c>
      <c r="D160" s="3">
        <v>41969</v>
      </c>
      <c r="E160" s="3">
        <v>47448</v>
      </c>
      <c r="F160" s="4">
        <v>0.1147</v>
      </c>
      <c r="G160" s="10">
        <v>6800</v>
      </c>
    </row>
    <row r="161" spans="1:10">
      <c r="A161" s="1">
        <v>152</v>
      </c>
      <c r="B161" s="2" t="s">
        <v>131</v>
      </c>
      <c r="C161" s="2">
        <v>15</v>
      </c>
      <c r="D161" s="3">
        <v>42214</v>
      </c>
      <c r="E161" s="3">
        <v>47693</v>
      </c>
      <c r="F161" s="4">
        <v>0.10059999999999999</v>
      </c>
      <c r="G161" s="10">
        <v>30000</v>
      </c>
    </row>
    <row r="162" spans="1:10">
      <c r="A162" s="1">
        <v>153</v>
      </c>
      <c r="B162" s="2" t="s">
        <v>132</v>
      </c>
      <c r="C162" s="2">
        <v>15</v>
      </c>
      <c r="D162" s="3">
        <v>42270</v>
      </c>
      <c r="E162" s="3">
        <v>47749</v>
      </c>
      <c r="F162" s="4">
        <v>8.4400000000000003E-2</v>
      </c>
      <c r="G162" s="10">
        <v>30000</v>
      </c>
    </row>
    <row r="163" spans="1:10">
      <c r="A163" s="1">
        <v>154</v>
      </c>
      <c r="B163" s="2" t="s">
        <v>133</v>
      </c>
      <c r="C163" s="2">
        <v>15</v>
      </c>
      <c r="D163" s="3">
        <v>42487</v>
      </c>
      <c r="E163" s="3">
        <v>47965</v>
      </c>
      <c r="F163" s="4">
        <v>7.7899999999999997E-2</v>
      </c>
      <c r="G163" s="10">
        <v>28500</v>
      </c>
    </row>
    <row r="164" spans="1:10">
      <c r="A164" s="1">
        <v>155</v>
      </c>
      <c r="B164" s="2" t="s">
        <v>134</v>
      </c>
      <c r="C164" s="2">
        <v>15</v>
      </c>
      <c r="D164" s="3">
        <v>43369</v>
      </c>
      <c r="E164" s="3">
        <v>48848</v>
      </c>
      <c r="F164" s="4">
        <v>7.1999999999999995E-2</v>
      </c>
      <c r="G164" s="10">
        <v>45000</v>
      </c>
    </row>
    <row r="165" spans="1:10">
      <c r="A165" s="1">
        <v>156</v>
      </c>
      <c r="B165" s="2" t="s">
        <v>135</v>
      </c>
      <c r="C165" s="2">
        <v>15</v>
      </c>
      <c r="D165" s="3">
        <v>43432</v>
      </c>
      <c r="E165" s="3">
        <v>48911</v>
      </c>
      <c r="F165" s="4">
        <v>7.5499999999999998E-2</v>
      </c>
      <c r="G165" s="10">
        <v>41500</v>
      </c>
    </row>
    <row r="166" spans="1:10">
      <c r="A166" s="1">
        <v>157</v>
      </c>
      <c r="B166" s="2" t="s">
        <v>136</v>
      </c>
      <c r="C166" s="2">
        <v>15</v>
      </c>
      <c r="D166" s="3">
        <v>43964</v>
      </c>
      <c r="E166" s="3">
        <v>49442</v>
      </c>
      <c r="F166" s="4">
        <v>8.8999999999999996E-2</v>
      </c>
      <c r="G166" s="10">
        <f>29500+15000</f>
        <v>44500</v>
      </c>
    </row>
    <row r="167" spans="1:10">
      <c r="A167" s="1">
        <v>158</v>
      </c>
      <c r="B167" s="2" t="s">
        <v>137</v>
      </c>
      <c r="C167" s="2">
        <v>15</v>
      </c>
      <c r="D167" s="3">
        <v>44006</v>
      </c>
      <c r="E167" s="3">
        <v>49484</v>
      </c>
      <c r="F167" s="4">
        <v>8.6999999999999994E-2</v>
      </c>
      <c r="G167" s="10">
        <f>39500+1133+4360</f>
        <v>44993</v>
      </c>
    </row>
    <row r="168" spans="1:10">
      <c r="A168" s="1">
        <v>159</v>
      </c>
      <c r="B168" s="2" t="s">
        <v>247</v>
      </c>
      <c r="C168" s="2">
        <v>15</v>
      </c>
      <c r="D168" s="3">
        <v>44405</v>
      </c>
      <c r="E168" s="3">
        <v>49884</v>
      </c>
      <c r="F168" s="4">
        <v>5.6500000000000002E-2</v>
      </c>
      <c r="G168" s="10">
        <f>8500+5000+5000+8000+8500+10000</f>
        <v>45000</v>
      </c>
    </row>
    <row r="169" spans="1:10">
      <c r="A169" s="1">
        <v>160</v>
      </c>
      <c r="B169" s="2" t="s">
        <v>257</v>
      </c>
      <c r="C169" s="2">
        <v>15</v>
      </c>
      <c r="D169" s="3">
        <v>44678</v>
      </c>
      <c r="E169" s="3">
        <v>50157</v>
      </c>
      <c r="F169" s="4">
        <v>7.9799999999999996E-2</v>
      </c>
      <c r="G169" s="10">
        <f>8500+15000</f>
        <v>23500</v>
      </c>
    </row>
    <row r="170" spans="1:10" ht="15">
      <c r="A170" s="1">
        <v>161</v>
      </c>
      <c r="B170" s="2" t="s">
        <v>262</v>
      </c>
      <c r="C170" s="2">
        <v>15</v>
      </c>
      <c r="D170" s="3">
        <v>44741</v>
      </c>
      <c r="E170" s="3">
        <v>50220</v>
      </c>
      <c r="F170" s="4">
        <v>8.5500000000000007E-2</v>
      </c>
      <c r="G170" s="10">
        <v>20664.7</v>
      </c>
      <c r="H170" s="24"/>
      <c r="J170" s="23"/>
    </row>
    <row r="171" spans="1:10">
      <c r="A171" s="25"/>
      <c r="B171" s="26"/>
      <c r="C171" s="26"/>
      <c r="D171" s="26"/>
      <c r="E171" s="26"/>
      <c r="F171" s="26"/>
      <c r="G171" s="27"/>
    </row>
    <row r="172" spans="1:10">
      <c r="A172" s="1">
        <v>162</v>
      </c>
      <c r="B172" s="13" t="s">
        <v>138</v>
      </c>
      <c r="C172" s="2">
        <v>20</v>
      </c>
      <c r="D172" s="3">
        <v>39288</v>
      </c>
      <c r="E172" s="3">
        <v>46593</v>
      </c>
      <c r="F172" s="14">
        <v>0.1595</v>
      </c>
      <c r="G172" s="10">
        <v>500</v>
      </c>
    </row>
    <row r="173" spans="1:10">
      <c r="A173" s="11">
        <v>163</v>
      </c>
      <c r="B173" s="2" t="s">
        <v>139</v>
      </c>
      <c r="C173" s="2">
        <v>20</v>
      </c>
      <c r="D173" s="3">
        <v>39323</v>
      </c>
      <c r="E173" s="3">
        <v>46628</v>
      </c>
      <c r="F173" s="14">
        <v>0.15440000000000001</v>
      </c>
      <c r="G173" s="10">
        <v>500</v>
      </c>
    </row>
    <row r="174" spans="1:10">
      <c r="A174" s="1">
        <v>164</v>
      </c>
      <c r="B174" s="2" t="s">
        <v>140</v>
      </c>
      <c r="C174" s="2">
        <v>20</v>
      </c>
      <c r="D174" s="3">
        <v>39351</v>
      </c>
      <c r="E174" s="3">
        <v>46656</v>
      </c>
      <c r="F174" s="14">
        <v>0.14230000000000001</v>
      </c>
      <c r="G174" s="10">
        <v>500</v>
      </c>
    </row>
    <row r="175" spans="1:10">
      <c r="A175" s="1">
        <v>165</v>
      </c>
      <c r="B175" s="2" t="s">
        <v>141</v>
      </c>
      <c r="C175" s="2">
        <v>20</v>
      </c>
      <c r="D175" s="3">
        <v>39379</v>
      </c>
      <c r="E175" s="3">
        <v>46684</v>
      </c>
      <c r="F175" s="14">
        <v>0.13880000000000001</v>
      </c>
      <c r="G175" s="10">
        <v>500</v>
      </c>
    </row>
    <row r="176" spans="1:10">
      <c r="A176" s="11">
        <v>166</v>
      </c>
      <c r="B176" s="2" t="s">
        <v>142</v>
      </c>
      <c r="C176" s="2">
        <v>20</v>
      </c>
      <c r="D176" s="3">
        <v>39414</v>
      </c>
      <c r="E176" s="3">
        <v>46719</v>
      </c>
      <c r="F176" s="14">
        <v>0.13489999999999999</v>
      </c>
      <c r="G176" s="10">
        <v>500</v>
      </c>
    </row>
    <row r="177" spans="1:7">
      <c r="A177" s="1">
        <v>167</v>
      </c>
      <c r="B177" s="2" t="s">
        <v>143</v>
      </c>
      <c r="C177" s="2">
        <v>20</v>
      </c>
      <c r="D177" s="3">
        <v>39442</v>
      </c>
      <c r="E177" s="3">
        <v>46747</v>
      </c>
      <c r="F177" s="14">
        <v>0.13289999999999999</v>
      </c>
      <c r="G177" s="10">
        <v>500</v>
      </c>
    </row>
    <row r="178" spans="1:7">
      <c r="A178" s="1">
        <v>168</v>
      </c>
      <c r="B178" s="2" t="s">
        <v>144</v>
      </c>
      <c r="C178" s="2">
        <v>20</v>
      </c>
      <c r="D178" s="3">
        <v>39470</v>
      </c>
      <c r="E178" s="3">
        <v>46775</v>
      </c>
      <c r="F178" s="14">
        <v>0.13189999999999999</v>
      </c>
      <c r="G178" s="10">
        <v>500</v>
      </c>
    </row>
    <row r="179" spans="1:7">
      <c r="A179" s="11">
        <v>169</v>
      </c>
      <c r="B179" s="2" t="s">
        <v>145</v>
      </c>
      <c r="C179" s="2">
        <v>20</v>
      </c>
      <c r="D179" s="3">
        <v>39505</v>
      </c>
      <c r="E179" s="3">
        <v>46810</v>
      </c>
      <c r="F179" s="14">
        <v>0.13139999999999999</v>
      </c>
      <c r="G179" s="10">
        <v>500</v>
      </c>
    </row>
    <row r="180" spans="1:7">
      <c r="A180" s="1">
        <v>170</v>
      </c>
      <c r="B180" s="2" t="s">
        <v>146</v>
      </c>
      <c r="C180" s="2">
        <v>20</v>
      </c>
      <c r="D180" s="3">
        <v>39534</v>
      </c>
      <c r="E180" s="3">
        <v>46839</v>
      </c>
      <c r="F180" s="14">
        <v>0.13139999999999999</v>
      </c>
      <c r="G180" s="10">
        <v>500</v>
      </c>
    </row>
    <row r="181" spans="1:7">
      <c r="A181" s="1">
        <v>171</v>
      </c>
      <c r="B181" s="2" t="s">
        <v>147</v>
      </c>
      <c r="C181" s="2">
        <v>20</v>
      </c>
      <c r="D181" s="3">
        <v>39561</v>
      </c>
      <c r="E181" s="3">
        <v>46866</v>
      </c>
      <c r="F181" s="14">
        <v>0.13139999999999999</v>
      </c>
      <c r="G181" s="10">
        <v>500</v>
      </c>
    </row>
    <row r="182" spans="1:7">
      <c r="A182" s="11">
        <v>172</v>
      </c>
      <c r="B182" s="2" t="s">
        <v>148</v>
      </c>
      <c r="C182" s="2">
        <v>20</v>
      </c>
      <c r="D182" s="3">
        <v>39596</v>
      </c>
      <c r="E182" s="3">
        <v>46901</v>
      </c>
      <c r="F182" s="14">
        <v>0.1313</v>
      </c>
      <c r="G182" s="10">
        <v>500</v>
      </c>
    </row>
    <row r="183" spans="1:7">
      <c r="A183" s="1">
        <v>173</v>
      </c>
      <c r="B183" s="2" t="s">
        <v>149</v>
      </c>
      <c r="C183" s="2">
        <v>20</v>
      </c>
      <c r="D183" s="3">
        <v>39624</v>
      </c>
      <c r="E183" s="3">
        <v>46929</v>
      </c>
      <c r="F183" s="14">
        <v>0.13089999999999999</v>
      </c>
      <c r="G183" s="10">
        <v>500</v>
      </c>
    </row>
    <row r="184" spans="1:7">
      <c r="A184" s="1">
        <v>174</v>
      </c>
      <c r="B184" s="2" t="s">
        <v>150</v>
      </c>
      <c r="C184" s="2">
        <v>20</v>
      </c>
      <c r="D184" s="3">
        <v>39652</v>
      </c>
      <c r="E184" s="3">
        <v>46957</v>
      </c>
      <c r="F184" s="14">
        <v>0.13070000000000001</v>
      </c>
      <c r="G184" s="10">
        <v>1250</v>
      </c>
    </row>
    <row r="185" spans="1:7">
      <c r="A185" s="11">
        <v>175</v>
      </c>
      <c r="B185" s="2" t="s">
        <v>151</v>
      </c>
      <c r="C185" s="2">
        <v>20</v>
      </c>
      <c r="D185" s="3">
        <v>39687</v>
      </c>
      <c r="E185" s="3">
        <v>46992</v>
      </c>
      <c r="F185" s="14">
        <v>0.13070000000000001</v>
      </c>
      <c r="G185" s="10">
        <v>1250</v>
      </c>
    </row>
    <row r="186" spans="1:7">
      <c r="A186" s="1">
        <v>176</v>
      </c>
      <c r="B186" s="2" t="s">
        <v>152</v>
      </c>
      <c r="C186" s="2">
        <v>20</v>
      </c>
      <c r="D186" s="3">
        <v>39715</v>
      </c>
      <c r="E186" s="3">
        <v>47020</v>
      </c>
      <c r="F186" s="14">
        <v>0.13070000000000001</v>
      </c>
      <c r="G186" s="10">
        <v>1250</v>
      </c>
    </row>
    <row r="187" spans="1:7">
      <c r="A187" s="1">
        <v>177</v>
      </c>
      <c r="B187" s="2" t="s">
        <v>153</v>
      </c>
      <c r="C187" s="2">
        <v>20</v>
      </c>
      <c r="D187" s="3">
        <v>39750</v>
      </c>
      <c r="E187" s="3">
        <v>47055</v>
      </c>
      <c r="F187" s="14">
        <v>0.13039999999999999</v>
      </c>
      <c r="G187" s="10">
        <v>1250</v>
      </c>
    </row>
    <row r="188" spans="1:7">
      <c r="A188" s="11">
        <v>178</v>
      </c>
      <c r="B188" s="2" t="s">
        <v>154</v>
      </c>
      <c r="C188" s="2">
        <v>20</v>
      </c>
      <c r="D188" s="3">
        <v>39778</v>
      </c>
      <c r="E188" s="3">
        <v>47083</v>
      </c>
      <c r="F188" s="14">
        <v>0.13039999999999999</v>
      </c>
      <c r="G188" s="10">
        <v>1250</v>
      </c>
    </row>
    <row r="189" spans="1:7">
      <c r="A189" s="1">
        <v>179</v>
      </c>
      <c r="B189" s="2" t="s">
        <v>155</v>
      </c>
      <c r="C189" s="2">
        <v>20</v>
      </c>
      <c r="D189" s="3">
        <v>39806</v>
      </c>
      <c r="E189" s="3">
        <v>47111</v>
      </c>
      <c r="F189" s="14">
        <v>0.13019999999999998</v>
      </c>
      <c r="G189" s="10">
        <v>1250</v>
      </c>
    </row>
    <row r="190" spans="1:7">
      <c r="A190" s="1">
        <v>180</v>
      </c>
      <c r="B190" s="2" t="s">
        <v>156</v>
      </c>
      <c r="C190" s="2">
        <v>20</v>
      </c>
      <c r="D190" s="3">
        <v>39841</v>
      </c>
      <c r="E190" s="3">
        <v>47146</v>
      </c>
      <c r="F190" s="14">
        <v>0.13</v>
      </c>
      <c r="G190" s="10">
        <v>1250</v>
      </c>
    </row>
    <row r="191" spans="1:7">
      <c r="A191" s="11">
        <v>181</v>
      </c>
      <c r="B191" s="2" t="s">
        <v>157</v>
      </c>
      <c r="C191" s="2">
        <v>20</v>
      </c>
      <c r="D191" s="3">
        <v>39869</v>
      </c>
      <c r="E191" s="3">
        <v>47174</v>
      </c>
      <c r="F191" s="14">
        <v>0.12990000000000002</v>
      </c>
      <c r="G191" s="10">
        <v>1250</v>
      </c>
    </row>
    <row r="192" spans="1:7">
      <c r="A192" s="1">
        <v>182</v>
      </c>
      <c r="B192" s="2" t="s">
        <v>158</v>
      </c>
      <c r="C192" s="2">
        <v>20</v>
      </c>
      <c r="D192" s="3">
        <v>39897</v>
      </c>
      <c r="E192" s="3">
        <v>47202</v>
      </c>
      <c r="F192" s="14">
        <v>0.1298</v>
      </c>
      <c r="G192" s="10">
        <v>1500</v>
      </c>
    </row>
    <row r="193" spans="1:7">
      <c r="A193" s="1">
        <v>183</v>
      </c>
      <c r="B193" s="2" t="s">
        <v>159</v>
      </c>
      <c r="C193" s="2">
        <v>20</v>
      </c>
      <c r="D193" s="3">
        <v>39932</v>
      </c>
      <c r="E193" s="3">
        <v>47237</v>
      </c>
      <c r="F193" s="14">
        <v>0.1148</v>
      </c>
      <c r="G193" s="10">
        <v>1500</v>
      </c>
    </row>
    <row r="194" spans="1:7">
      <c r="A194" s="11">
        <v>184</v>
      </c>
      <c r="B194" s="2" t="s">
        <v>160</v>
      </c>
      <c r="C194" s="2">
        <v>20</v>
      </c>
      <c r="D194" s="3">
        <v>39960</v>
      </c>
      <c r="E194" s="3">
        <v>47265</v>
      </c>
      <c r="F194" s="14">
        <v>0.1109</v>
      </c>
      <c r="G194" s="10">
        <v>1331.9999999999998</v>
      </c>
    </row>
    <row r="195" spans="1:7">
      <c r="A195" s="1">
        <v>185</v>
      </c>
      <c r="B195" s="2" t="s">
        <v>161</v>
      </c>
      <c r="C195" s="2">
        <v>20</v>
      </c>
      <c r="D195" s="3">
        <v>39988</v>
      </c>
      <c r="E195" s="3">
        <v>47293</v>
      </c>
      <c r="F195" s="14">
        <v>0.1007</v>
      </c>
      <c r="G195" s="10">
        <v>800</v>
      </c>
    </row>
    <row r="196" spans="1:7">
      <c r="A196" s="1">
        <v>186</v>
      </c>
      <c r="B196" s="2" t="s">
        <v>162</v>
      </c>
      <c r="C196" s="2">
        <v>20</v>
      </c>
      <c r="D196" s="3">
        <v>40023</v>
      </c>
      <c r="E196" s="3">
        <v>47328</v>
      </c>
      <c r="F196" s="14">
        <v>8.9700000000000002E-2</v>
      </c>
      <c r="G196" s="10">
        <v>1250</v>
      </c>
    </row>
    <row r="197" spans="1:7">
      <c r="A197" s="11">
        <v>187</v>
      </c>
      <c r="B197" s="2" t="s">
        <v>163</v>
      </c>
      <c r="C197" s="2">
        <v>20</v>
      </c>
      <c r="D197" s="3">
        <v>40051</v>
      </c>
      <c r="E197" s="3">
        <v>47356</v>
      </c>
      <c r="F197" s="14">
        <v>8.5900000000000004E-2</v>
      </c>
      <c r="G197" s="10">
        <v>30</v>
      </c>
    </row>
    <row r="198" spans="1:7">
      <c r="A198" s="1">
        <v>188</v>
      </c>
      <c r="B198" s="2" t="s">
        <v>164</v>
      </c>
      <c r="C198" s="2">
        <v>20</v>
      </c>
      <c r="D198" s="3">
        <v>40114</v>
      </c>
      <c r="E198" s="3">
        <v>47419</v>
      </c>
      <c r="F198" s="14">
        <v>9.0999999999999998E-2</v>
      </c>
      <c r="G198" s="10">
        <v>1250</v>
      </c>
    </row>
    <row r="199" spans="1:7">
      <c r="A199" s="1">
        <v>189</v>
      </c>
      <c r="B199" s="2" t="s">
        <v>165</v>
      </c>
      <c r="C199" s="2">
        <v>20</v>
      </c>
      <c r="D199" s="3">
        <v>40170</v>
      </c>
      <c r="E199" s="3">
        <v>47475</v>
      </c>
      <c r="F199" s="14">
        <v>9.0999999999999998E-2</v>
      </c>
      <c r="G199" s="10">
        <v>1500</v>
      </c>
    </row>
    <row r="200" spans="1:7">
      <c r="A200" s="11">
        <v>190</v>
      </c>
      <c r="B200" s="2" t="s">
        <v>166</v>
      </c>
      <c r="C200" s="2">
        <v>20</v>
      </c>
      <c r="D200" s="3">
        <v>40233</v>
      </c>
      <c r="E200" s="3">
        <v>47538</v>
      </c>
      <c r="F200" s="4">
        <v>9.11E-2</v>
      </c>
      <c r="G200" s="10">
        <v>1000</v>
      </c>
    </row>
    <row r="201" spans="1:7">
      <c r="A201" s="1">
        <v>191</v>
      </c>
      <c r="B201" s="2" t="s">
        <v>167</v>
      </c>
      <c r="C201" s="2">
        <v>20</v>
      </c>
      <c r="D201" s="3">
        <v>40261</v>
      </c>
      <c r="E201" s="3">
        <v>47566</v>
      </c>
      <c r="F201" s="4">
        <v>9.1499999999999998E-2</v>
      </c>
      <c r="G201" s="10">
        <v>1000</v>
      </c>
    </row>
    <row r="202" spans="1:7">
      <c r="A202" s="1">
        <v>192</v>
      </c>
      <c r="B202" s="2" t="s">
        <v>168</v>
      </c>
      <c r="C202" s="2">
        <v>20</v>
      </c>
      <c r="D202" s="3">
        <v>40295</v>
      </c>
      <c r="E202" s="3">
        <v>47600</v>
      </c>
      <c r="F202" s="4">
        <v>9.1700000000000004E-2</v>
      </c>
      <c r="G202" s="10">
        <v>800</v>
      </c>
    </row>
    <row r="203" spans="1:7">
      <c r="A203" s="11">
        <v>193</v>
      </c>
      <c r="B203" s="2" t="s">
        <v>169</v>
      </c>
      <c r="C203" s="2">
        <v>20</v>
      </c>
      <c r="D203" s="3">
        <v>40324</v>
      </c>
      <c r="E203" s="3">
        <v>47629</v>
      </c>
      <c r="F203" s="4">
        <v>9.1999999999999998E-2</v>
      </c>
      <c r="G203" s="10">
        <v>750</v>
      </c>
    </row>
    <row r="204" spans="1:7">
      <c r="A204" s="1">
        <v>194</v>
      </c>
      <c r="B204" s="2" t="s">
        <v>170</v>
      </c>
      <c r="C204" s="2">
        <v>20</v>
      </c>
      <c r="D204" s="3">
        <v>40353</v>
      </c>
      <c r="E204" s="3">
        <v>47658</v>
      </c>
      <c r="F204" s="4">
        <v>9.1499999999999998E-2</v>
      </c>
      <c r="G204" s="10">
        <v>750</v>
      </c>
    </row>
    <row r="205" spans="1:7">
      <c r="A205" s="1">
        <v>195</v>
      </c>
      <c r="B205" s="2" t="s">
        <v>171</v>
      </c>
      <c r="C205" s="2">
        <v>20</v>
      </c>
      <c r="D205" s="3">
        <v>40388</v>
      </c>
      <c r="E205" s="3">
        <v>47693</v>
      </c>
      <c r="F205" s="4">
        <v>9.1999999999999998E-2</v>
      </c>
      <c r="G205" s="10">
        <v>1250</v>
      </c>
    </row>
    <row r="206" spans="1:7">
      <c r="A206" s="11">
        <v>196</v>
      </c>
      <c r="B206" s="2" t="s">
        <v>172</v>
      </c>
      <c r="C206" s="2">
        <v>20</v>
      </c>
      <c r="D206" s="3">
        <v>40415</v>
      </c>
      <c r="E206" s="3">
        <v>47720</v>
      </c>
      <c r="F206" s="4">
        <v>9.2300000000000007E-2</v>
      </c>
      <c r="G206" s="10">
        <v>1250</v>
      </c>
    </row>
    <row r="207" spans="1:7">
      <c r="A207" s="1">
        <v>197</v>
      </c>
      <c r="B207" s="2" t="s">
        <v>173</v>
      </c>
      <c r="C207" s="2">
        <v>20</v>
      </c>
      <c r="D207" s="3">
        <v>40450</v>
      </c>
      <c r="E207" s="3">
        <v>47755</v>
      </c>
      <c r="F207" s="4">
        <v>9.2499999999999999E-2</v>
      </c>
      <c r="G207" s="10">
        <v>1250</v>
      </c>
    </row>
    <row r="208" spans="1:7">
      <c r="A208" s="1">
        <v>198</v>
      </c>
      <c r="B208" s="2" t="s">
        <v>174</v>
      </c>
      <c r="C208" s="2">
        <v>20</v>
      </c>
      <c r="D208" s="3">
        <v>40478</v>
      </c>
      <c r="E208" s="3">
        <v>47783</v>
      </c>
      <c r="F208" s="4">
        <v>9.2499999999999999E-2</v>
      </c>
      <c r="G208" s="10">
        <v>1250</v>
      </c>
    </row>
    <row r="209" spans="1:7">
      <c r="A209" s="11">
        <v>199</v>
      </c>
      <c r="B209" s="2" t="s">
        <v>175</v>
      </c>
      <c r="C209" s="2">
        <v>20</v>
      </c>
      <c r="D209" s="3">
        <v>40506</v>
      </c>
      <c r="E209" s="3">
        <v>47811</v>
      </c>
      <c r="F209" s="4">
        <v>9.4499999999999987E-2</v>
      </c>
      <c r="G209" s="10">
        <v>1250</v>
      </c>
    </row>
    <row r="210" spans="1:7">
      <c r="A210" s="1">
        <v>200</v>
      </c>
      <c r="B210" s="2" t="s">
        <v>176</v>
      </c>
      <c r="C210" s="2">
        <v>20</v>
      </c>
      <c r="D210" s="3">
        <v>40541</v>
      </c>
      <c r="E210" s="3">
        <v>47846</v>
      </c>
      <c r="F210" s="4">
        <v>9.5700000000000007E-2</v>
      </c>
      <c r="G210" s="10">
        <v>1250</v>
      </c>
    </row>
    <row r="211" spans="1:7">
      <c r="A211" s="1">
        <v>201</v>
      </c>
      <c r="B211" s="2" t="s">
        <v>177</v>
      </c>
      <c r="C211" s="2">
        <v>20</v>
      </c>
      <c r="D211" s="3">
        <v>40569</v>
      </c>
      <c r="E211" s="3">
        <v>47874</v>
      </c>
      <c r="F211" s="4">
        <v>9.6000000000000002E-2</v>
      </c>
      <c r="G211" s="10">
        <v>1500</v>
      </c>
    </row>
    <row r="212" spans="1:7">
      <c r="A212" s="11">
        <v>202</v>
      </c>
      <c r="B212" s="2" t="s">
        <v>178</v>
      </c>
      <c r="C212" s="2">
        <v>20</v>
      </c>
      <c r="D212" s="3">
        <v>40597</v>
      </c>
      <c r="E212" s="3">
        <v>47902</v>
      </c>
      <c r="F212" s="4">
        <v>9.6000000000000002E-2</v>
      </c>
      <c r="G212" s="10">
        <v>1500</v>
      </c>
    </row>
    <row r="213" spans="1:7">
      <c r="A213" s="1">
        <v>203</v>
      </c>
      <c r="B213" s="2" t="s">
        <v>179</v>
      </c>
      <c r="C213" s="2">
        <v>20</v>
      </c>
      <c r="D213" s="3">
        <v>40625</v>
      </c>
      <c r="E213" s="3">
        <v>47930</v>
      </c>
      <c r="F213" s="4">
        <v>9.6300000000000011E-2</v>
      </c>
      <c r="G213" s="10">
        <v>1600</v>
      </c>
    </row>
    <row r="214" spans="1:7">
      <c r="A214" s="1">
        <v>204</v>
      </c>
      <c r="B214" s="2" t="s">
        <v>180</v>
      </c>
      <c r="C214" s="2">
        <v>20</v>
      </c>
      <c r="D214" s="3">
        <v>40660</v>
      </c>
      <c r="E214" s="3">
        <v>47965</v>
      </c>
      <c r="F214" s="4">
        <v>9.6500000000000002E-2</v>
      </c>
      <c r="G214" s="10">
        <v>1750</v>
      </c>
    </row>
    <row r="215" spans="1:7">
      <c r="A215" s="11">
        <v>205</v>
      </c>
      <c r="B215" s="2" t="s">
        <v>181</v>
      </c>
      <c r="C215" s="2">
        <v>20</v>
      </c>
      <c r="D215" s="3">
        <v>40688</v>
      </c>
      <c r="E215" s="3">
        <v>47993</v>
      </c>
      <c r="F215" s="4">
        <v>9.6500000000000002E-2</v>
      </c>
      <c r="G215" s="10">
        <v>1750</v>
      </c>
    </row>
    <row r="216" spans="1:7">
      <c r="A216" s="1">
        <v>206</v>
      </c>
      <c r="B216" s="2" t="s">
        <v>182</v>
      </c>
      <c r="C216" s="2">
        <v>20</v>
      </c>
      <c r="D216" s="3">
        <v>40723</v>
      </c>
      <c r="E216" s="3">
        <v>48028</v>
      </c>
      <c r="F216" s="4">
        <v>9.6500000000000002E-2</v>
      </c>
      <c r="G216" s="10">
        <v>1850</v>
      </c>
    </row>
    <row r="217" spans="1:7">
      <c r="A217" s="1">
        <v>207</v>
      </c>
      <c r="B217" s="2" t="s">
        <v>183</v>
      </c>
      <c r="C217" s="2">
        <v>20</v>
      </c>
      <c r="D217" s="3">
        <v>40751</v>
      </c>
      <c r="E217" s="3">
        <v>48056</v>
      </c>
      <c r="F217" s="4">
        <v>0.1</v>
      </c>
      <c r="G217" s="10">
        <v>1500</v>
      </c>
    </row>
    <row r="218" spans="1:7">
      <c r="A218" s="11">
        <v>208</v>
      </c>
      <c r="B218" s="2" t="s">
        <v>184</v>
      </c>
      <c r="C218" s="2">
        <v>20</v>
      </c>
      <c r="D218" s="3">
        <v>40779</v>
      </c>
      <c r="E218" s="3">
        <v>48084</v>
      </c>
      <c r="F218" s="4">
        <v>0.10249999999999999</v>
      </c>
      <c r="G218" s="10">
        <v>1500</v>
      </c>
    </row>
    <row r="219" spans="1:7">
      <c r="A219" s="1">
        <v>209</v>
      </c>
      <c r="B219" s="2" t="s">
        <v>185</v>
      </c>
      <c r="C219" s="2">
        <v>20</v>
      </c>
      <c r="D219" s="3">
        <v>40814</v>
      </c>
      <c r="E219" s="3">
        <v>48119</v>
      </c>
      <c r="F219" s="4">
        <v>0.1085</v>
      </c>
      <c r="G219" s="10">
        <v>1500</v>
      </c>
    </row>
    <row r="220" spans="1:7">
      <c r="A220" s="1">
        <v>210</v>
      </c>
      <c r="B220" s="2" t="s">
        <v>186</v>
      </c>
      <c r="C220" s="2">
        <v>20</v>
      </c>
      <c r="D220" s="3">
        <v>40842</v>
      </c>
      <c r="E220" s="3">
        <v>48147</v>
      </c>
      <c r="F220" s="4">
        <v>0.115</v>
      </c>
      <c r="G220" s="10">
        <v>1750</v>
      </c>
    </row>
    <row r="221" spans="1:7">
      <c r="A221" s="11">
        <v>211</v>
      </c>
      <c r="B221" s="2" t="s">
        <v>187</v>
      </c>
      <c r="C221" s="2">
        <v>20</v>
      </c>
      <c r="D221" s="3">
        <v>40870</v>
      </c>
      <c r="E221" s="3">
        <v>48175</v>
      </c>
      <c r="F221" s="4">
        <v>0.115</v>
      </c>
      <c r="G221" s="10">
        <v>1750</v>
      </c>
    </row>
    <row r="222" spans="1:7">
      <c r="A222" s="1">
        <v>212</v>
      </c>
      <c r="B222" s="2" t="s">
        <v>188</v>
      </c>
      <c r="C222" s="2">
        <v>20</v>
      </c>
      <c r="D222" s="3">
        <v>40905</v>
      </c>
      <c r="E222" s="3">
        <v>48210</v>
      </c>
      <c r="F222" s="4">
        <v>0.115</v>
      </c>
      <c r="G222" s="10">
        <v>1750</v>
      </c>
    </row>
    <row r="223" spans="1:7">
      <c r="A223" s="1">
        <v>213</v>
      </c>
      <c r="B223" s="2" t="s">
        <v>189</v>
      </c>
      <c r="C223" s="2">
        <v>20</v>
      </c>
      <c r="D223" s="3">
        <v>40933</v>
      </c>
      <c r="E223" s="3">
        <v>48238</v>
      </c>
      <c r="F223" s="4">
        <v>0.1195</v>
      </c>
      <c r="G223" s="10">
        <v>2500</v>
      </c>
    </row>
    <row r="224" spans="1:7">
      <c r="A224" s="11">
        <v>214</v>
      </c>
      <c r="B224" s="2" t="s">
        <v>190</v>
      </c>
      <c r="C224" s="2">
        <v>20</v>
      </c>
      <c r="D224" s="3">
        <v>40968</v>
      </c>
      <c r="E224" s="3">
        <v>48273</v>
      </c>
      <c r="F224" s="4">
        <v>0.12</v>
      </c>
      <c r="G224" s="10">
        <v>2500</v>
      </c>
    </row>
    <row r="225" spans="1:7">
      <c r="A225" s="1">
        <v>215</v>
      </c>
      <c r="B225" s="2" t="s">
        <v>191</v>
      </c>
      <c r="C225" s="2">
        <v>20</v>
      </c>
      <c r="D225" s="3">
        <v>40996</v>
      </c>
      <c r="E225" s="3">
        <v>48301</v>
      </c>
      <c r="F225" s="4">
        <v>0.12029999999999999</v>
      </c>
      <c r="G225" s="10">
        <v>2500</v>
      </c>
    </row>
    <row r="226" spans="1:7">
      <c r="A226" s="1">
        <v>216</v>
      </c>
      <c r="B226" s="2" t="s">
        <v>192</v>
      </c>
      <c r="C226" s="2">
        <v>20</v>
      </c>
      <c r="D226" s="3">
        <v>41025</v>
      </c>
      <c r="E226" s="3">
        <v>48330</v>
      </c>
      <c r="F226" s="4">
        <v>0.1207</v>
      </c>
      <c r="G226" s="10">
        <v>3250</v>
      </c>
    </row>
    <row r="227" spans="1:7">
      <c r="A227" s="11">
        <v>217</v>
      </c>
      <c r="B227" s="2" t="s">
        <v>193</v>
      </c>
      <c r="C227" s="2">
        <v>20</v>
      </c>
      <c r="D227" s="3">
        <v>41059</v>
      </c>
      <c r="E227" s="3">
        <v>48364</v>
      </c>
      <c r="F227" s="4">
        <v>0.121</v>
      </c>
      <c r="G227" s="10">
        <v>3250</v>
      </c>
    </row>
    <row r="228" spans="1:7">
      <c r="A228" s="1">
        <v>218</v>
      </c>
      <c r="B228" s="2" t="s">
        <v>194</v>
      </c>
      <c r="C228" s="2">
        <v>20</v>
      </c>
      <c r="D228" s="3">
        <v>41087</v>
      </c>
      <c r="E228" s="3">
        <v>48392</v>
      </c>
      <c r="F228" s="4">
        <v>0.12119999999999999</v>
      </c>
      <c r="G228" s="10">
        <v>3410</v>
      </c>
    </row>
    <row r="229" spans="1:7">
      <c r="A229" s="1">
        <v>219</v>
      </c>
      <c r="B229" s="2" t="s">
        <v>195</v>
      </c>
      <c r="C229" s="2">
        <v>20</v>
      </c>
      <c r="D229" s="3">
        <v>41115</v>
      </c>
      <c r="E229" s="3">
        <v>48420</v>
      </c>
      <c r="F229" s="4">
        <v>0.12119999999999999</v>
      </c>
      <c r="G229" s="10">
        <v>3000</v>
      </c>
    </row>
    <row r="230" spans="1:7">
      <c r="A230" s="11">
        <v>220</v>
      </c>
      <c r="B230" s="2" t="s">
        <v>196</v>
      </c>
      <c r="C230" s="2">
        <v>20</v>
      </c>
      <c r="D230" s="3">
        <v>41150</v>
      </c>
      <c r="E230" s="3">
        <v>48455</v>
      </c>
      <c r="F230" s="4">
        <v>0.1216</v>
      </c>
      <c r="G230" s="10">
        <v>3000</v>
      </c>
    </row>
    <row r="231" spans="1:7">
      <c r="A231" s="1">
        <v>221</v>
      </c>
      <c r="B231" s="2" t="s">
        <v>197</v>
      </c>
      <c r="C231" s="2">
        <v>20</v>
      </c>
      <c r="D231" s="3">
        <v>41178</v>
      </c>
      <c r="E231" s="3">
        <v>48483</v>
      </c>
      <c r="F231" s="4">
        <v>0.1216</v>
      </c>
      <c r="G231" s="10">
        <v>3000</v>
      </c>
    </row>
    <row r="232" spans="1:7">
      <c r="A232" s="1">
        <v>222</v>
      </c>
      <c r="B232" s="2" t="s">
        <v>198</v>
      </c>
      <c r="C232" s="2">
        <v>20</v>
      </c>
      <c r="D232" s="3">
        <v>41207</v>
      </c>
      <c r="E232" s="3">
        <v>48512</v>
      </c>
      <c r="F232" s="4">
        <v>0.1216</v>
      </c>
      <c r="G232" s="10">
        <v>1000</v>
      </c>
    </row>
    <row r="233" spans="1:7">
      <c r="A233" s="11">
        <v>223</v>
      </c>
      <c r="B233" s="2" t="s">
        <v>199</v>
      </c>
      <c r="C233" s="2">
        <v>20</v>
      </c>
      <c r="D233" s="3">
        <v>41241</v>
      </c>
      <c r="E233" s="3">
        <v>48546</v>
      </c>
      <c r="F233" s="4">
        <v>0.12179999999999999</v>
      </c>
      <c r="G233" s="10">
        <v>1000</v>
      </c>
    </row>
    <row r="234" spans="1:7">
      <c r="A234" s="1">
        <v>224</v>
      </c>
      <c r="B234" s="2" t="s">
        <v>200</v>
      </c>
      <c r="C234" s="2">
        <v>20</v>
      </c>
      <c r="D234" s="3">
        <v>41269</v>
      </c>
      <c r="E234" s="3">
        <v>48574</v>
      </c>
      <c r="F234" s="4">
        <v>0.12279999999999999</v>
      </c>
      <c r="G234" s="10">
        <v>1000</v>
      </c>
    </row>
    <row r="235" spans="1:7">
      <c r="A235" s="1">
        <v>225</v>
      </c>
      <c r="B235" s="2" t="s">
        <v>201</v>
      </c>
      <c r="C235" s="2">
        <v>20</v>
      </c>
      <c r="D235" s="3">
        <v>41297</v>
      </c>
      <c r="E235" s="3">
        <v>48602</v>
      </c>
      <c r="F235" s="4">
        <v>0.12380000000000001</v>
      </c>
      <c r="G235" s="10">
        <v>1000</v>
      </c>
    </row>
    <row r="236" spans="1:7">
      <c r="A236" s="11">
        <v>226</v>
      </c>
      <c r="B236" s="2" t="s">
        <v>202</v>
      </c>
      <c r="C236" s="2">
        <v>20</v>
      </c>
      <c r="D236" s="3">
        <v>41332</v>
      </c>
      <c r="E236" s="3">
        <v>48637</v>
      </c>
      <c r="F236" s="4">
        <v>0.12480000000000001</v>
      </c>
      <c r="G236" s="10">
        <v>1000</v>
      </c>
    </row>
    <row r="237" spans="1:7">
      <c r="A237" s="1">
        <v>227</v>
      </c>
      <c r="B237" s="2" t="s">
        <v>203</v>
      </c>
      <c r="C237" s="2">
        <v>20</v>
      </c>
      <c r="D237" s="3">
        <v>41360</v>
      </c>
      <c r="E237" s="3">
        <v>48665</v>
      </c>
      <c r="F237" s="4">
        <v>0.12479999999999999</v>
      </c>
      <c r="G237" s="10">
        <v>1000</v>
      </c>
    </row>
    <row r="238" spans="1:7">
      <c r="A238" s="1">
        <v>228</v>
      </c>
      <c r="B238" s="2" t="s">
        <v>204</v>
      </c>
      <c r="C238" s="2">
        <v>20</v>
      </c>
      <c r="D238" s="3">
        <v>41388</v>
      </c>
      <c r="E238" s="3">
        <v>48693</v>
      </c>
      <c r="F238" s="4">
        <v>0.12479999999999999</v>
      </c>
      <c r="G238" s="10">
        <v>1000</v>
      </c>
    </row>
    <row r="239" spans="1:7">
      <c r="A239" s="11">
        <v>229</v>
      </c>
      <c r="B239" s="2" t="s">
        <v>205</v>
      </c>
      <c r="C239" s="2">
        <v>20</v>
      </c>
      <c r="D239" s="3">
        <v>41423</v>
      </c>
      <c r="E239" s="3">
        <v>48728</v>
      </c>
      <c r="F239" s="4">
        <v>0.12470000000000001</v>
      </c>
      <c r="G239" s="10">
        <v>1000</v>
      </c>
    </row>
    <row r="240" spans="1:7">
      <c r="A240" s="1">
        <v>230</v>
      </c>
      <c r="B240" s="2" t="s">
        <v>206</v>
      </c>
      <c r="C240" s="2">
        <v>20</v>
      </c>
      <c r="D240" s="3">
        <v>41451</v>
      </c>
      <c r="E240" s="3">
        <v>48756</v>
      </c>
      <c r="F240" s="4">
        <v>0.12479999999999999</v>
      </c>
      <c r="G240" s="10">
        <v>1000</v>
      </c>
    </row>
    <row r="241" spans="1:7">
      <c r="A241" s="1">
        <v>231</v>
      </c>
      <c r="B241" s="2" t="s">
        <v>207</v>
      </c>
      <c r="C241" s="2">
        <v>20</v>
      </c>
      <c r="D241" s="3">
        <v>41479</v>
      </c>
      <c r="E241" s="3">
        <v>48784</v>
      </c>
      <c r="F241" s="4">
        <v>0.12479999999999999</v>
      </c>
      <c r="G241" s="10">
        <v>1500</v>
      </c>
    </row>
    <row r="242" spans="1:7">
      <c r="A242" s="11">
        <v>232</v>
      </c>
      <c r="B242" s="2" t="s">
        <v>208</v>
      </c>
      <c r="C242" s="2">
        <v>20</v>
      </c>
      <c r="D242" s="3">
        <v>41515</v>
      </c>
      <c r="E242" s="3">
        <v>48820</v>
      </c>
      <c r="F242" s="4">
        <v>0.12479999999999999</v>
      </c>
      <c r="G242" s="10">
        <v>1500</v>
      </c>
    </row>
    <row r="243" spans="1:7">
      <c r="A243" s="1">
        <v>233</v>
      </c>
      <c r="B243" s="2" t="s">
        <v>209</v>
      </c>
      <c r="C243" s="2">
        <v>20</v>
      </c>
      <c r="D243" s="3">
        <v>41542</v>
      </c>
      <c r="E243" s="3">
        <v>48847</v>
      </c>
      <c r="F243" s="4">
        <v>0.12479999999999999</v>
      </c>
      <c r="G243" s="10">
        <v>1500</v>
      </c>
    </row>
    <row r="244" spans="1:7">
      <c r="A244" s="1">
        <v>234</v>
      </c>
      <c r="B244" s="2" t="s">
        <v>210</v>
      </c>
      <c r="C244" s="2">
        <v>20</v>
      </c>
      <c r="D244" s="3">
        <v>41570</v>
      </c>
      <c r="E244" s="3">
        <v>48875</v>
      </c>
      <c r="F244" s="4">
        <v>0.12479999999999999</v>
      </c>
      <c r="G244" s="10">
        <v>1500</v>
      </c>
    </row>
    <row r="245" spans="1:7">
      <c r="A245" s="11">
        <v>235</v>
      </c>
      <c r="B245" s="2" t="s">
        <v>211</v>
      </c>
      <c r="C245" s="2">
        <v>20</v>
      </c>
      <c r="D245" s="3">
        <v>41605</v>
      </c>
      <c r="E245" s="3">
        <v>48910</v>
      </c>
      <c r="F245" s="4">
        <v>0.12330000000000001</v>
      </c>
      <c r="G245" s="10">
        <v>1500</v>
      </c>
    </row>
    <row r="246" spans="1:7">
      <c r="A246" s="1">
        <v>236</v>
      </c>
      <c r="B246" s="2" t="s">
        <v>212</v>
      </c>
      <c r="C246" s="2">
        <v>20</v>
      </c>
      <c r="D246" s="3">
        <v>41634</v>
      </c>
      <c r="E246" s="3">
        <v>48939</v>
      </c>
      <c r="F246" s="4">
        <v>0.12330000000000001</v>
      </c>
      <c r="G246" s="10">
        <v>1500</v>
      </c>
    </row>
    <row r="247" spans="1:7">
      <c r="A247" s="1">
        <v>237</v>
      </c>
      <c r="B247" s="2" t="s">
        <v>213</v>
      </c>
      <c r="C247" s="2">
        <v>20</v>
      </c>
      <c r="D247" s="3">
        <v>41668</v>
      </c>
      <c r="E247" s="3">
        <v>48973</v>
      </c>
      <c r="F247" s="4">
        <v>0.1226</v>
      </c>
      <c r="G247" s="10">
        <v>1500</v>
      </c>
    </row>
    <row r="248" spans="1:7">
      <c r="A248" s="11">
        <v>238</v>
      </c>
      <c r="B248" s="2" t="s">
        <v>214</v>
      </c>
      <c r="C248" s="2">
        <v>20</v>
      </c>
      <c r="D248" s="3">
        <v>41696</v>
      </c>
      <c r="E248" s="3">
        <v>49001</v>
      </c>
      <c r="F248" s="4">
        <v>0.12239999999999999</v>
      </c>
      <c r="G248" s="10">
        <v>1500</v>
      </c>
    </row>
    <row r="249" spans="1:7">
      <c r="A249" s="1">
        <v>239</v>
      </c>
      <c r="B249" s="8" t="s">
        <v>215</v>
      </c>
      <c r="C249" s="2">
        <v>20</v>
      </c>
      <c r="D249" s="3">
        <v>41725</v>
      </c>
      <c r="E249" s="3">
        <v>49030</v>
      </c>
      <c r="F249" s="4">
        <v>0.12139999999999999</v>
      </c>
      <c r="G249" s="10">
        <v>3000</v>
      </c>
    </row>
    <row r="250" spans="1:7">
      <c r="A250" s="1">
        <v>240</v>
      </c>
      <c r="B250" s="2" t="s">
        <v>216</v>
      </c>
      <c r="C250" s="2">
        <v>20</v>
      </c>
      <c r="D250" s="3">
        <v>41752</v>
      </c>
      <c r="E250" s="3">
        <v>49057</v>
      </c>
      <c r="F250" s="4">
        <v>0.12139999999999999</v>
      </c>
      <c r="G250" s="10">
        <v>3000</v>
      </c>
    </row>
    <row r="251" spans="1:7">
      <c r="A251" s="11">
        <v>241</v>
      </c>
      <c r="B251" s="8" t="s">
        <v>217</v>
      </c>
      <c r="C251" s="2">
        <v>20</v>
      </c>
      <c r="D251" s="3">
        <v>41787</v>
      </c>
      <c r="E251" s="3">
        <v>49092</v>
      </c>
      <c r="F251" s="4">
        <v>0.12139999999999999</v>
      </c>
      <c r="G251" s="10">
        <v>3500</v>
      </c>
    </row>
    <row r="252" spans="1:7">
      <c r="A252" s="1">
        <v>242</v>
      </c>
      <c r="B252" s="8" t="s">
        <v>218</v>
      </c>
      <c r="C252" s="2">
        <v>20</v>
      </c>
      <c r="D252" s="3">
        <v>41815</v>
      </c>
      <c r="E252" s="3">
        <v>49120</v>
      </c>
      <c r="F252" s="4">
        <v>0.1212</v>
      </c>
      <c r="G252" s="10">
        <v>3500</v>
      </c>
    </row>
    <row r="253" spans="1:7">
      <c r="A253" s="1">
        <v>243</v>
      </c>
      <c r="B253" s="8" t="s">
        <v>219</v>
      </c>
      <c r="C253" s="2">
        <v>20</v>
      </c>
      <c r="D253" s="3">
        <v>41843</v>
      </c>
      <c r="E253" s="3">
        <v>49148</v>
      </c>
      <c r="F253" s="4">
        <v>0.121</v>
      </c>
      <c r="G253" s="10">
        <v>2500</v>
      </c>
    </row>
    <row r="254" spans="1:7">
      <c r="A254" s="11">
        <v>244</v>
      </c>
      <c r="B254" s="8" t="s">
        <v>220</v>
      </c>
      <c r="C254" s="2">
        <v>20</v>
      </c>
      <c r="D254" s="3">
        <v>41878</v>
      </c>
      <c r="E254" s="3">
        <v>49183</v>
      </c>
      <c r="F254" s="4">
        <v>0.11890000000000001</v>
      </c>
      <c r="G254" s="10">
        <v>2500</v>
      </c>
    </row>
    <row r="255" spans="1:7">
      <c r="A255" s="1">
        <v>245</v>
      </c>
      <c r="B255" s="8" t="s">
        <v>221</v>
      </c>
      <c r="C255" s="2">
        <v>20</v>
      </c>
      <c r="D255" s="3">
        <v>41906</v>
      </c>
      <c r="E255" s="3">
        <v>49211</v>
      </c>
      <c r="F255" s="4">
        <v>0.1198</v>
      </c>
      <c r="G255" s="10">
        <v>2500</v>
      </c>
    </row>
    <row r="256" spans="1:7">
      <c r="A256" s="1">
        <v>246</v>
      </c>
      <c r="B256" s="8" t="s">
        <v>222</v>
      </c>
      <c r="C256" s="2">
        <v>20</v>
      </c>
      <c r="D256" s="3">
        <v>41941</v>
      </c>
      <c r="E256" s="3">
        <v>49246</v>
      </c>
      <c r="F256" s="4">
        <v>0.1198</v>
      </c>
      <c r="G256" s="10">
        <v>2500</v>
      </c>
    </row>
    <row r="257" spans="1:9">
      <c r="A257" s="11">
        <v>247</v>
      </c>
      <c r="B257" s="8" t="s">
        <v>223</v>
      </c>
      <c r="C257" s="2">
        <v>20</v>
      </c>
      <c r="D257" s="3">
        <v>41969</v>
      </c>
      <c r="E257" s="3">
        <v>49274</v>
      </c>
      <c r="F257" s="4">
        <v>0.1198</v>
      </c>
      <c r="G257" s="10">
        <v>6800</v>
      </c>
    </row>
    <row r="258" spans="1:9">
      <c r="A258" s="1">
        <v>248</v>
      </c>
      <c r="B258" s="1" t="s">
        <v>224</v>
      </c>
      <c r="C258" s="2">
        <v>20</v>
      </c>
      <c r="D258" s="3">
        <v>42214</v>
      </c>
      <c r="E258" s="3">
        <v>49519</v>
      </c>
      <c r="F258" s="4">
        <v>0.1036</v>
      </c>
      <c r="G258" s="10">
        <v>26000</v>
      </c>
    </row>
    <row r="259" spans="1:9">
      <c r="A259" s="1">
        <v>249</v>
      </c>
      <c r="B259" s="1" t="s">
        <v>225</v>
      </c>
      <c r="C259" s="2">
        <v>20</v>
      </c>
      <c r="D259" s="3">
        <v>42333</v>
      </c>
      <c r="E259" s="3">
        <v>49638</v>
      </c>
      <c r="F259" s="4">
        <v>8.6999999999999994E-2</v>
      </c>
      <c r="G259" s="10">
        <v>39500</v>
      </c>
    </row>
    <row r="260" spans="1:9">
      <c r="A260" s="11">
        <v>250</v>
      </c>
      <c r="B260" s="1" t="s">
        <v>226</v>
      </c>
      <c r="C260" s="2">
        <v>20</v>
      </c>
      <c r="D260" s="3">
        <v>42487</v>
      </c>
      <c r="E260" s="3">
        <v>49792</v>
      </c>
      <c r="F260" s="4">
        <v>8.2400000000000001E-2</v>
      </c>
      <c r="G260" s="10">
        <v>28500</v>
      </c>
    </row>
    <row r="261" spans="1:9">
      <c r="A261" s="1">
        <v>251</v>
      </c>
      <c r="B261" s="1" t="s">
        <v>227</v>
      </c>
      <c r="C261" s="2">
        <v>20</v>
      </c>
      <c r="D261" s="3">
        <v>43432</v>
      </c>
      <c r="E261" s="3">
        <v>50737</v>
      </c>
      <c r="F261" s="4">
        <v>8.2400000000000001E-2</v>
      </c>
      <c r="G261" s="10">
        <v>30000</v>
      </c>
    </row>
    <row r="262" spans="1:9">
      <c r="A262" s="1">
        <v>252</v>
      </c>
      <c r="B262" s="1" t="s">
        <v>228</v>
      </c>
      <c r="C262" s="2">
        <v>20</v>
      </c>
      <c r="D262" s="3">
        <v>43642</v>
      </c>
      <c r="E262" s="3">
        <v>50947</v>
      </c>
      <c r="F262" s="4">
        <v>9.2899999999999996E-2</v>
      </c>
      <c r="G262" s="10">
        <v>36500</v>
      </c>
    </row>
    <row r="263" spans="1:9">
      <c r="A263" s="11">
        <v>253</v>
      </c>
      <c r="B263" s="1" t="s">
        <v>229</v>
      </c>
      <c r="C263" s="2">
        <v>20</v>
      </c>
      <c r="D263" s="3">
        <v>43971</v>
      </c>
      <c r="E263" s="3">
        <v>51276</v>
      </c>
      <c r="F263" s="4">
        <v>9.1999999999999998E-2</v>
      </c>
      <c r="G263" s="10">
        <f>39500+5500</f>
        <v>45000</v>
      </c>
    </row>
    <row r="264" spans="1:9">
      <c r="A264" s="1">
        <v>254</v>
      </c>
      <c r="B264" s="1" t="s">
        <v>230</v>
      </c>
      <c r="C264" s="2">
        <v>20</v>
      </c>
      <c r="D264" s="3">
        <v>44006</v>
      </c>
      <c r="E264" s="3">
        <v>51311</v>
      </c>
      <c r="F264" s="4">
        <v>8.9399999999999993E-2</v>
      </c>
      <c r="G264" s="10">
        <f>35000+10000</f>
        <v>45000</v>
      </c>
    </row>
    <row r="265" spans="1:9">
      <c r="A265" s="1">
        <v>255</v>
      </c>
      <c r="B265" s="1" t="s">
        <v>244</v>
      </c>
      <c r="C265" s="2">
        <v>20</v>
      </c>
      <c r="D265" s="3">
        <v>44377</v>
      </c>
      <c r="E265" s="3">
        <v>51682</v>
      </c>
      <c r="F265" s="4">
        <v>6.0699999999999997E-2</v>
      </c>
      <c r="G265" s="10">
        <f>15000+3400+6000+7000+6500+6100</f>
        <v>44000</v>
      </c>
    </row>
    <row r="266" spans="1:9">
      <c r="A266" s="11">
        <v>256</v>
      </c>
      <c r="B266" s="1" t="s">
        <v>256</v>
      </c>
      <c r="C266" s="2">
        <v>20</v>
      </c>
      <c r="D266" s="3">
        <v>44650</v>
      </c>
      <c r="E266" s="3">
        <v>51955</v>
      </c>
      <c r="F266" s="4">
        <v>7.7499999999999999E-2</v>
      </c>
      <c r="G266" s="10">
        <f>5000+8500+20000</f>
        <v>33500</v>
      </c>
      <c r="I266" s="16"/>
    </row>
    <row r="267" spans="1:9" ht="15">
      <c r="A267" s="1">
        <v>257</v>
      </c>
      <c r="B267" s="1" t="s">
        <v>263</v>
      </c>
      <c r="C267" s="2">
        <v>20</v>
      </c>
      <c r="D267" s="3">
        <v>44741</v>
      </c>
      <c r="E267" s="3">
        <v>52046</v>
      </c>
      <c r="F267" s="4">
        <v>8.6499999999999994E-2</v>
      </c>
      <c r="G267" s="10">
        <v>26280.3</v>
      </c>
      <c r="H267" s="24"/>
      <c r="I267" s="23"/>
    </row>
    <row r="268" spans="1:9">
      <c r="G268" s="16"/>
    </row>
    <row r="269" spans="1:9">
      <c r="G269" s="23"/>
    </row>
    <row r="270" spans="1:9">
      <c r="G270" s="16"/>
    </row>
    <row r="271" spans="1:9">
      <c r="G271" s="16"/>
    </row>
    <row r="272" spans="1:9">
      <c r="G272" s="16"/>
    </row>
  </sheetData>
  <mergeCells count="7">
    <mergeCell ref="A76:G76"/>
    <mergeCell ref="A171:G171"/>
    <mergeCell ref="A2:G2"/>
    <mergeCell ref="A3:G3"/>
    <mergeCell ref="A4:G4"/>
    <mergeCell ref="A17:G17"/>
    <mergeCell ref="A37:G37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BGTB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Nayon</dc:creator>
  <cp:lastModifiedBy>amitbiswas</cp:lastModifiedBy>
  <cp:lastPrinted>2022-08-02T06:54:17Z</cp:lastPrinted>
  <dcterms:created xsi:type="dcterms:W3CDTF">2020-07-07T14:48:40Z</dcterms:created>
  <dcterms:modified xsi:type="dcterms:W3CDTF">2022-08-02T06:54:51Z</dcterms:modified>
</cp:coreProperties>
</file>