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94" i="1"/>
  <c r="D94"/>
  <c r="F95"/>
  <c r="E95"/>
  <c r="D95"/>
  <c r="E93"/>
  <c r="D93"/>
  <c r="F93" s="1"/>
  <c r="F92"/>
  <c r="E92"/>
  <c r="D92"/>
  <c r="E78"/>
  <c r="E91"/>
  <c r="F91" s="1"/>
  <c r="D91"/>
  <c r="E90"/>
  <c r="D90"/>
  <c r="F89"/>
  <c r="E89"/>
  <c r="D89"/>
  <c r="F88"/>
  <c r="D86"/>
  <c r="F94" l="1"/>
  <c r="F90"/>
  <c r="F86"/>
  <c r="F82"/>
  <c r="F87"/>
  <c r="F79"/>
  <c r="F80"/>
  <c r="F81"/>
  <c r="F84"/>
  <c r="F85"/>
  <c r="F78"/>
  <c r="F77"/>
  <c r="F7" l="1"/>
  <c r="F8"/>
  <c r="F9"/>
  <c r="F10"/>
  <c r="F11"/>
  <c r="F12"/>
  <c r="F13"/>
  <c r="F14"/>
  <c r="F15"/>
  <c r="F16"/>
  <c r="F17"/>
  <c r="F19"/>
  <c r="F20"/>
  <c r="F21"/>
  <c r="F22"/>
  <c r="F23"/>
  <c r="F24"/>
  <c r="F25"/>
  <c r="F26"/>
  <c r="F27"/>
  <c r="F28"/>
  <c r="F29"/>
  <c r="F30"/>
  <c r="F32"/>
  <c r="F33"/>
  <c r="F34"/>
  <c r="F35"/>
  <c r="F36"/>
  <c r="F37"/>
  <c r="F38"/>
  <c r="F39"/>
  <c r="F40"/>
  <c r="F41"/>
  <c r="F42"/>
  <c r="F43"/>
  <c r="F45"/>
  <c r="F46"/>
  <c r="F47"/>
  <c r="F48"/>
  <c r="F49"/>
  <c r="F50"/>
  <c r="F51"/>
  <c r="F52"/>
  <c r="F53"/>
  <c r="F54"/>
  <c r="F55"/>
  <c r="F56"/>
  <c r="F58"/>
  <c r="F59"/>
  <c r="F60"/>
  <c r="F61"/>
  <c r="F62"/>
  <c r="F63"/>
  <c r="F64"/>
  <c r="F65"/>
  <c r="F66"/>
  <c r="F67"/>
  <c r="F68"/>
  <c r="F69"/>
  <c r="F71"/>
  <c r="F72"/>
  <c r="F73"/>
  <c r="F74"/>
  <c r="F75"/>
  <c r="F76"/>
  <c r="F6"/>
</calcChain>
</file>

<file path=xl/sharedStrings.xml><?xml version="1.0" encoding="utf-8"?>
<sst xmlns="http://schemas.openxmlformats.org/spreadsheetml/2006/main" count="97" uniqueCount="25">
  <si>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</si>
  <si>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</si>
  <si>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</si>
  <si>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</si>
  <si>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</si>
  <si>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</si>
  <si>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</si>
  <si>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</si>
  <si>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</si>
  <si>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</si>
  <si>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</si>
  <si>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</si>
  <si>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2010-11</t>
  </si>
  <si>
    <t>Period</t>
  </si>
  <si>
    <t>Trade Balance</t>
  </si>
  <si>
    <t>2011-12</t>
  </si>
  <si>
    <t>2012-13</t>
  </si>
  <si>
    <t>2013-14</t>
  </si>
  <si>
    <t>2014-15</t>
  </si>
  <si>
    <t>2015-16</t>
  </si>
  <si>
    <t>Merchandise Trade</t>
  </si>
  <si>
    <t>In million USD</t>
  </si>
  <si>
    <t>Export(f.o.b.)</t>
  </si>
  <si>
    <t>Import(f.o.b.)</t>
  </si>
  <si>
    <t>2016-17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</si>
</sst>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 applyBorder="1"/>
    <xf numFmtId="0" fontId="1" fillId="0" borderId="0" xfId="0" applyFont="1" applyFill="1" applyBorder="1"/>
    <xf numFmtId="0" fontId="1" fillId="0" borderId="1" xfId="0" applyFont="1" applyFill="1" applyBorder="1"/>
    <xf numFmtId="0" fontId="0" fillId="0" borderId="0" xfId="0" applyFill="1"/>
    <xf numFmtId="0" fontId="1" fillId="0" borderId="2" xfId="0" applyFont="1" applyFill="1" applyBorder="1"/>
    <xf numFmtId="0" fontId="0" fillId="0" borderId="2" xfId="0" applyFill="1" applyBorder="1"/>
    <xf numFmtId="1" fontId="0" fillId="0" borderId="0" xfId="0" applyNumberFormat="1" applyFill="1" applyBorder="1"/>
    <xf numFmtId="1" fontId="0" fillId="0" borderId="0" xfId="0" applyNumberFormat="1" applyFill="1" applyBorder="1" applyAlignment="1">
      <alignment horizontal="center"/>
    </xf>
    <xf numFmtId="0" fontId="3" fillId="0" borderId="0" xfId="0" applyFont="1" applyFill="1"/>
    <xf numFmtId="1" fontId="4" fillId="0" borderId="0" xfId="0" applyNumberFormat="1" applyFont="1" applyFill="1" applyBorder="1"/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102"/>
  <sheetViews>
    <sheetView tabSelected="1" workbookViewId="0">
      <pane xSplit="3" ySplit="5" topLeftCell="D70" activePane="bottomRight" state="frozen"/>
      <selection pane="topRight" activeCell="D1" sqref="D1"/>
      <selection pane="bottomLeft" activeCell="A6" sqref="A6"/>
      <selection pane="bottomRight" activeCell="D82" sqref="D82:E82"/>
    </sheetView>
  </sheetViews>
  <sheetFormatPr defaultRowHeight="15"/>
  <cols>
    <col min="1" max="2" width="9.140625" style="4"/>
    <col min="3" max="3" width="10.85546875" style="4" bestFit="1" customWidth="1"/>
    <col min="4" max="4" width="13.28515625" style="4" customWidth="1"/>
    <col min="5" max="5" width="13.140625" style="4" customWidth="1"/>
    <col min="6" max="6" width="13.42578125" style="4" bestFit="1" customWidth="1"/>
    <col min="7" max="16384" width="9.140625" style="4"/>
  </cols>
  <sheetData>
    <row r="1" spans="3:6" ht="21">
      <c r="C1" s="12" t="s">
        <v>20</v>
      </c>
      <c r="D1" s="12"/>
      <c r="E1" s="12"/>
      <c r="F1" s="12"/>
    </row>
    <row r="3" spans="3:6">
      <c r="F3" s="11" t="s">
        <v>21</v>
      </c>
    </row>
    <row r="4" spans="3:6">
      <c r="C4" s="3" t="s">
        <v>13</v>
      </c>
      <c r="D4" s="3" t="s">
        <v>22</v>
      </c>
      <c r="E4" s="3" t="s">
        <v>23</v>
      </c>
      <c r="F4" s="3" t="s">
        <v>14</v>
      </c>
    </row>
    <row r="5" spans="3:6">
      <c r="C5" s="5" t="s">
        <v>12</v>
      </c>
      <c r="D5" s="6"/>
      <c r="E5" s="6"/>
      <c r="F5" s="6"/>
    </row>
    <row r="6" spans="3:6">
      <c r="C6" s="1" t="s">
        <v>0</v>
      </c>
      <c r="D6" s="7">
        <v>1822.8</v>
      </c>
      <c r="E6" s="7">
        <v>2036</v>
      </c>
      <c r="F6" s="8">
        <f>D6-E6</f>
        <v>-213.20000000000005</v>
      </c>
    </row>
    <row r="7" spans="3:6">
      <c r="C7" s="1" t="s">
        <v>1</v>
      </c>
      <c r="D7" s="7">
        <v>1795.2</v>
      </c>
      <c r="E7" s="7">
        <v>2375</v>
      </c>
      <c r="F7" s="8">
        <f t="shared" ref="F7:F75" si="0">D7-E7</f>
        <v>-579.79999999999995</v>
      </c>
    </row>
    <row r="8" spans="3:6">
      <c r="C8" s="1" t="s">
        <v>2</v>
      </c>
      <c r="D8" s="7">
        <v>1415.1</v>
      </c>
      <c r="E8" s="7">
        <v>2095</v>
      </c>
      <c r="F8" s="8">
        <f t="shared" si="0"/>
        <v>-679.90000000000009</v>
      </c>
    </row>
    <row r="9" spans="3:6">
      <c r="C9" s="1" t="s">
        <v>3</v>
      </c>
      <c r="D9" s="7">
        <v>1688.2</v>
      </c>
      <c r="E9" s="7">
        <v>2056</v>
      </c>
      <c r="F9" s="8">
        <f t="shared" si="0"/>
        <v>-367.79999999999995</v>
      </c>
    </row>
    <row r="10" spans="3:6">
      <c r="C10" s="1" t="s">
        <v>4</v>
      </c>
      <c r="D10" s="7">
        <v>1553.9</v>
      </c>
      <c r="E10" s="7">
        <v>2489</v>
      </c>
      <c r="F10" s="8">
        <f t="shared" si="0"/>
        <v>-935.09999999999991</v>
      </c>
    </row>
    <row r="11" spans="3:6">
      <c r="C11" s="1" t="s">
        <v>5</v>
      </c>
      <c r="D11" s="7">
        <v>1988.4</v>
      </c>
      <c r="E11" s="7">
        <v>2691</v>
      </c>
      <c r="F11" s="8">
        <f t="shared" si="0"/>
        <v>-702.59999999999991</v>
      </c>
    </row>
    <row r="12" spans="3:6">
      <c r="C12" s="1" t="s">
        <v>6</v>
      </c>
      <c r="D12" s="7">
        <v>1920.6</v>
      </c>
      <c r="E12" s="7">
        <v>2747</v>
      </c>
      <c r="F12" s="8">
        <f t="shared" si="0"/>
        <v>-826.40000000000009</v>
      </c>
    </row>
    <row r="13" spans="3:6">
      <c r="C13" s="1" t="s">
        <v>7</v>
      </c>
      <c r="D13" s="7">
        <v>1886</v>
      </c>
      <c r="E13" s="7">
        <v>2479</v>
      </c>
      <c r="F13" s="8">
        <f t="shared" si="0"/>
        <v>-593</v>
      </c>
    </row>
    <row r="14" spans="3:6">
      <c r="C14" s="1" t="s">
        <v>8</v>
      </c>
      <c r="D14" s="7">
        <v>2136.9</v>
      </c>
      <c r="E14" s="7">
        <v>2870</v>
      </c>
      <c r="F14" s="8">
        <f t="shared" si="0"/>
        <v>-733.09999999999991</v>
      </c>
    </row>
    <row r="15" spans="3:6">
      <c r="C15" s="1" t="s">
        <v>9</v>
      </c>
      <c r="D15" s="7">
        <v>2036.2</v>
      </c>
      <c r="E15" s="7">
        <v>2909</v>
      </c>
      <c r="F15" s="8">
        <f t="shared" si="0"/>
        <v>-872.8</v>
      </c>
    </row>
    <row r="16" spans="3:6">
      <c r="C16" s="1" t="s">
        <v>10</v>
      </c>
      <c r="D16" s="7">
        <v>2299</v>
      </c>
      <c r="E16" s="7">
        <v>2964</v>
      </c>
      <c r="F16" s="8">
        <f t="shared" si="0"/>
        <v>-665</v>
      </c>
    </row>
    <row r="17" spans="3:6">
      <c r="C17" s="1" t="s">
        <v>11</v>
      </c>
      <c r="D17" s="7">
        <v>2386</v>
      </c>
      <c r="E17" s="7">
        <v>2625</v>
      </c>
      <c r="F17" s="8">
        <f t="shared" si="0"/>
        <v>-239</v>
      </c>
    </row>
    <row r="18" spans="3:6">
      <c r="C18" s="2" t="s">
        <v>15</v>
      </c>
      <c r="D18" s="7"/>
      <c r="E18" s="7"/>
      <c r="F18" s="8"/>
    </row>
    <row r="19" spans="3:6">
      <c r="C19" s="1" t="s">
        <v>0</v>
      </c>
      <c r="D19" s="7">
        <v>2339.52</v>
      </c>
      <c r="E19" s="7">
        <v>2579</v>
      </c>
      <c r="F19" s="8">
        <f t="shared" si="0"/>
        <v>-239.48000000000002</v>
      </c>
    </row>
    <row r="20" spans="3:6">
      <c r="C20" s="1" t="s">
        <v>1</v>
      </c>
      <c r="D20" s="7">
        <v>2376.7400000000002</v>
      </c>
      <c r="E20" s="7">
        <v>2541</v>
      </c>
      <c r="F20" s="8">
        <f t="shared" si="0"/>
        <v>-164.25999999999976</v>
      </c>
    </row>
    <row r="21" spans="3:6">
      <c r="C21" s="1" t="s">
        <v>2</v>
      </c>
      <c r="D21" s="7">
        <v>1447.4699999999993</v>
      </c>
      <c r="E21" s="7">
        <v>2891</v>
      </c>
      <c r="F21" s="8">
        <f t="shared" si="0"/>
        <v>-1443.5300000000007</v>
      </c>
    </row>
    <row r="22" spans="3:6">
      <c r="C22" s="1" t="s">
        <v>3</v>
      </c>
      <c r="D22" s="7">
        <v>1954.7800000000007</v>
      </c>
      <c r="E22" s="7">
        <v>3195</v>
      </c>
      <c r="F22" s="8">
        <f t="shared" si="0"/>
        <v>-1240.2199999999993</v>
      </c>
    </row>
    <row r="23" spans="3:6">
      <c r="C23" s="1" t="s">
        <v>4</v>
      </c>
      <c r="D23" s="7">
        <v>1591.2399999999998</v>
      </c>
      <c r="E23" s="7">
        <v>2875</v>
      </c>
      <c r="F23" s="8">
        <f t="shared" si="0"/>
        <v>-1283.7600000000002</v>
      </c>
    </row>
    <row r="24" spans="3:6">
      <c r="C24" s="1" t="s">
        <v>5</v>
      </c>
      <c r="D24" s="7">
        <v>2064.8500000000004</v>
      </c>
      <c r="E24" s="7">
        <v>3133</v>
      </c>
      <c r="F24" s="8">
        <f t="shared" si="0"/>
        <v>-1068.1499999999996</v>
      </c>
    </row>
    <row r="25" spans="3:6">
      <c r="C25" s="1" t="s">
        <v>6</v>
      </c>
      <c r="D25" s="7">
        <v>2149.869999999999</v>
      </c>
      <c r="E25" s="7">
        <v>2694</v>
      </c>
      <c r="F25" s="8">
        <f t="shared" si="0"/>
        <v>-544.13000000000102</v>
      </c>
    </row>
    <row r="26" spans="3:6">
      <c r="C26" s="1" t="s">
        <v>7</v>
      </c>
      <c r="D26" s="7">
        <v>1979.33</v>
      </c>
      <c r="E26" s="7">
        <v>2197</v>
      </c>
      <c r="F26" s="8">
        <f t="shared" si="0"/>
        <v>-217.67000000000007</v>
      </c>
    </row>
    <row r="27" spans="3:6">
      <c r="C27" s="1" t="s">
        <v>8</v>
      </c>
      <c r="D27" s="7">
        <v>1982.260000000002</v>
      </c>
      <c r="E27" s="7">
        <v>2329</v>
      </c>
      <c r="F27" s="8">
        <f t="shared" si="0"/>
        <v>-346.73999999999796</v>
      </c>
    </row>
    <row r="28" spans="3:6">
      <c r="C28" s="1" t="s">
        <v>9</v>
      </c>
      <c r="D28" s="7">
        <v>1891</v>
      </c>
      <c r="E28" s="7">
        <v>2661</v>
      </c>
      <c r="F28" s="8">
        <f t="shared" si="0"/>
        <v>-770</v>
      </c>
    </row>
    <row r="29" spans="3:6">
      <c r="C29" s="1" t="s">
        <v>10</v>
      </c>
      <c r="D29" s="7">
        <v>2199.4</v>
      </c>
      <c r="E29" s="7">
        <v>3254</v>
      </c>
      <c r="F29" s="8">
        <f t="shared" si="0"/>
        <v>-1054.5999999999999</v>
      </c>
    </row>
    <row r="30" spans="3:6">
      <c r="C30" s="1" t="s">
        <v>11</v>
      </c>
      <c r="D30" s="7">
        <v>2325.4</v>
      </c>
      <c r="E30" s="7">
        <v>2960</v>
      </c>
      <c r="F30" s="8">
        <f t="shared" si="0"/>
        <v>-634.59999999999991</v>
      </c>
    </row>
    <row r="31" spans="3:6">
      <c r="C31" s="2" t="s">
        <v>16</v>
      </c>
      <c r="D31" s="7"/>
      <c r="E31" s="7"/>
      <c r="F31" s="8"/>
    </row>
    <row r="32" spans="3:6">
      <c r="C32" s="1" t="s">
        <v>0</v>
      </c>
      <c r="D32" s="7">
        <v>2440</v>
      </c>
      <c r="E32" s="7">
        <v>2895</v>
      </c>
      <c r="F32" s="8">
        <f t="shared" si="0"/>
        <v>-455</v>
      </c>
    </row>
    <row r="33" spans="3:7">
      <c r="C33" s="1" t="s">
        <v>1</v>
      </c>
      <c r="D33" s="7">
        <v>1951.4800000000005</v>
      </c>
      <c r="E33" s="7">
        <v>2335</v>
      </c>
      <c r="F33" s="8">
        <f t="shared" si="0"/>
        <v>-383.51999999999953</v>
      </c>
    </row>
    <row r="34" spans="3:7">
      <c r="C34" s="1" t="s">
        <v>2</v>
      </c>
      <c r="D34" s="7">
        <v>1900.8899999999994</v>
      </c>
      <c r="E34" s="7">
        <v>2820</v>
      </c>
      <c r="F34" s="8">
        <f t="shared" si="0"/>
        <v>-919.11000000000058</v>
      </c>
    </row>
    <row r="35" spans="3:7">
      <c r="C35" s="1" t="s">
        <v>3</v>
      </c>
      <c r="D35" s="7">
        <v>2077.0299999999997</v>
      </c>
      <c r="E35" s="7">
        <v>2700</v>
      </c>
      <c r="F35" s="8">
        <f t="shared" si="0"/>
        <v>-622.97000000000025</v>
      </c>
    </row>
    <row r="36" spans="3:7">
      <c r="C36" s="1" t="s">
        <v>4</v>
      </c>
      <c r="D36" s="7">
        <v>1765.0900000000001</v>
      </c>
      <c r="E36" s="7">
        <v>2724</v>
      </c>
      <c r="F36" s="8">
        <f t="shared" si="0"/>
        <v>-958.90999999999985</v>
      </c>
    </row>
    <row r="37" spans="3:7">
      <c r="C37" s="1" t="s">
        <v>5</v>
      </c>
      <c r="D37" s="7">
        <v>2466.16</v>
      </c>
      <c r="E37" s="7">
        <v>2588</v>
      </c>
      <c r="F37" s="8">
        <f t="shared" si="0"/>
        <v>-121.84000000000015</v>
      </c>
    </row>
    <row r="38" spans="3:7">
      <c r="C38" s="1" t="s">
        <v>6</v>
      </c>
      <c r="D38" s="7">
        <v>2554.2800000000007</v>
      </c>
      <c r="E38" s="7">
        <v>3184</v>
      </c>
      <c r="F38" s="8">
        <f t="shared" si="0"/>
        <v>-629.71999999999935</v>
      </c>
    </row>
    <row r="39" spans="3:7">
      <c r="C39" s="1" t="s">
        <v>7</v>
      </c>
      <c r="D39" s="7">
        <v>2246.5100000000002</v>
      </c>
      <c r="E39" s="7">
        <v>2538</v>
      </c>
      <c r="F39" s="8">
        <f t="shared" si="0"/>
        <v>-291.48999999999978</v>
      </c>
    </row>
    <row r="40" spans="3:7">
      <c r="C40" s="1" t="s">
        <v>8</v>
      </c>
      <c r="D40" s="7">
        <v>2303.4199999999983</v>
      </c>
      <c r="E40" s="7">
        <v>2436</v>
      </c>
      <c r="F40" s="8">
        <f t="shared" si="0"/>
        <v>-132.58000000000175</v>
      </c>
    </row>
    <row r="41" spans="3:7">
      <c r="C41" s="1" t="s">
        <v>9</v>
      </c>
      <c r="D41" s="7">
        <v>2079.1500000000015</v>
      </c>
      <c r="E41" s="7">
        <v>3110</v>
      </c>
      <c r="F41" s="8">
        <f t="shared" si="0"/>
        <v>-1030.8499999999985</v>
      </c>
    </row>
    <row r="42" spans="3:7">
      <c r="C42" s="1" t="s">
        <v>10</v>
      </c>
      <c r="D42" s="7">
        <v>2538.8100000000013</v>
      </c>
      <c r="E42" s="7">
        <v>2901</v>
      </c>
      <c r="F42" s="8">
        <f t="shared" si="0"/>
        <v>-362.18999999999869</v>
      </c>
    </row>
    <row r="43" spans="3:7">
      <c r="C43" s="1" t="s">
        <v>11</v>
      </c>
      <c r="D43" s="7">
        <v>2705.4599999999991</v>
      </c>
      <c r="E43" s="7">
        <v>3345</v>
      </c>
      <c r="F43" s="8">
        <f t="shared" si="0"/>
        <v>-639.54000000000087</v>
      </c>
    </row>
    <row r="44" spans="3:7">
      <c r="C44" s="2" t="s">
        <v>17</v>
      </c>
      <c r="D44" s="7"/>
      <c r="E44" s="7"/>
      <c r="F44" s="8"/>
      <c r="G44" s="9"/>
    </row>
    <row r="45" spans="3:7">
      <c r="C45" s="1" t="s">
        <v>0</v>
      </c>
      <c r="D45" s="7">
        <v>3024.29</v>
      </c>
      <c r="E45" s="7">
        <v>3125</v>
      </c>
      <c r="F45" s="8">
        <f t="shared" si="0"/>
        <v>-100.71000000000004</v>
      </c>
    </row>
    <row r="46" spans="3:7">
      <c r="C46" s="1" t="s">
        <v>1</v>
      </c>
      <c r="D46" s="7">
        <v>2013.4399999999996</v>
      </c>
      <c r="E46" s="7">
        <v>2658</v>
      </c>
      <c r="F46" s="8">
        <f t="shared" si="0"/>
        <v>-644.5600000000004</v>
      </c>
    </row>
    <row r="47" spans="3:7">
      <c r="C47" s="1" t="s">
        <v>2</v>
      </c>
      <c r="D47" s="7">
        <v>2590.2400000000007</v>
      </c>
      <c r="E47" s="7">
        <v>3021</v>
      </c>
      <c r="F47" s="8">
        <f t="shared" si="0"/>
        <v>-430.75999999999931</v>
      </c>
    </row>
    <row r="48" spans="3:7">
      <c r="C48" s="1" t="s">
        <v>3</v>
      </c>
      <c r="D48" s="7">
        <v>2119.1999999999998</v>
      </c>
      <c r="E48" s="7">
        <v>2751</v>
      </c>
      <c r="F48" s="8">
        <f t="shared" si="0"/>
        <v>-631.80000000000018</v>
      </c>
    </row>
    <row r="49" spans="3:6">
      <c r="C49" s="1" t="s">
        <v>4</v>
      </c>
      <c r="D49" s="7">
        <v>2212.4400000000005</v>
      </c>
      <c r="E49" s="7">
        <v>2506</v>
      </c>
      <c r="F49" s="8">
        <f t="shared" si="0"/>
        <v>-293.55999999999949</v>
      </c>
    </row>
    <row r="50" spans="3:6">
      <c r="C50" s="1" t="s">
        <v>5</v>
      </c>
      <c r="D50" s="7">
        <v>2726.1999999999989</v>
      </c>
      <c r="E50" s="7">
        <v>2886</v>
      </c>
      <c r="F50" s="8">
        <f t="shared" si="0"/>
        <v>-159.80000000000109</v>
      </c>
    </row>
    <row r="51" spans="3:6">
      <c r="C51" s="1" t="s">
        <v>6</v>
      </c>
      <c r="D51" s="7">
        <v>2753.7700000000023</v>
      </c>
      <c r="E51" s="7">
        <v>3067</v>
      </c>
      <c r="F51" s="8">
        <f t="shared" si="0"/>
        <v>-313.22999999999774</v>
      </c>
    </row>
    <row r="52" spans="3:6">
      <c r="C52" s="1" t="s">
        <v>7</v>
      </c>
      <c r="D52" s="7">
        <v>2389.4199999999983</v>
      </c>
      <c r="E52" s="7">
        <v>3133</v>
      </c>
      <c r="F52" s="8">
        <f t="shared" si="0"/>
        <v>-743.58000000000175</v>
      </c>
    </row>
    <row r="53" spans="3:6">
      <c r="C53" s="1" t="s">
        <v>8</v>
      </c>
      <c r="D53" s="7">
        <v>2413.66</v>
      </c>
      <c r="E53" s="7">
        <v>3760</v>
      </c>
      <c r="F53" s="8">
        <f t="shared" si="0"/>
        <v>-1346.3400000000001</v>
      </c>
    </row>
    <row r="54" spans="3:6">
      <c r="C54" s="1" t="s">
        <v>9</v>
      </c>
      <c r="D54" s="7">
        <v>2411.7299999999996</v>
      </c>
      <c r="E54" s="7">
        <v>2918</v>
      </c>
      <c r="F54" s="8">
        <f>D54-E54</f>
        <v>-506.27000000000044</v>
      </c>
    </row>
    <row r="55" spans="3:6">
      <c r="C55" s="1" t="s">
        <v>10</v>
      </c>
      <c r="D55" s="7">
        <v>2722.1800000000003</v>
      </c>
      <c r="E55" s="7">
        <v>3354</v>
      </c>
      <c r="F55" s="8">
        <f t="shared" si="0"/>
        <v>-631.81999999999971</v>
      </c>
    </row>
    <row r="56" spans="3:6">
      <c r="C56" s="1" t="s">
        <v>11</v>
      </c>
      <c r="D56" s="7">
        <v>2800.2299999999996</v>
      </c>
      <c r="E56" s="7">
        <v>3392</v>
      </c>
      <c r="F56" s="8">
        <f t="shared" si="0"/>
        <v>-591.77000000000044</v>
      </c>
    </row>
    <row r="57" spans="3:6">
      <c r="C57" s="2" t="s">
        <v>18</v>
      </c>
      <c r="D57" s="7"/>
      <c r="E57" s="7"/>
      <c r="F57" s="8"/>
    </row>
    <row r="58" spans="3:6">
      <c r="C58" s="1" t="s">
        <v>0</v>
      </c>
      <c r="D58" s="10">
        <v>2965</v>
      </c>
      <c r="E58" s="7">
        <v>2770</v>
      </c>
      <c r="F58" s="8">
        <f t="shared" si="0"/>
        <v>195</v>
      </c>
    </row>
    <row r="59" spans="3:6">
      <c r="C59" s="1" t="s">
        <v>1</v>
      </c>
      <c r="D59" s="10">
        <v>2109</v>
      </c>
      <c r="E59" s="7">
        <v>3319</v>
      </c>
      <c r="F59" s="8">
        <f t="shared" si="0"/>
        <v>-1210</v>
      </c>
    </row>
    <row r="60" spans="3:6">
      <c r="C60" s="1" t="s">
        <v>2</v>
      </c>
      <c r="D60" s="10">
        <v>2509</v>
      </c>
      <c r="E60" s="7">
        <v>3920</v>
      </c>
      <c r="F60" s="8">
        <f t="shared" si="0"/>
        <v>-1411</v>
      </c>
    </row>
    <row r="61" spans="3:6">
      <c r="C61" s="1" t="s">
        <v>3</v>
      </c>
      <c r="D61" s="10">
        <v>1923</v>
      </c>
      <c r="E61" s="7">
        <v>2122</v>
      </c>
      <c r="F61" s="8">
        <f t="shared" si="0"/>
        <v>-199</v>
      </c>
    </row>
    <row r="62" spans="3:6">
      <c r="C62" s="1" t="s">
        <v>4</v>
      </c>
      <c r="D62" s="10">
        <v>2383</v>
      </c>
      <c r="E62" s="7">
        <v>2777</v>
      </c>
      <c r="F62" s="8">
        <f t="shared" si="0"/>
        <v>-394</v>
      </c>
    </row>
    <row r="63" spans="3:6">
      <c r="C63" s="1" t="s">
        <v>5</v>
      </c>
      <c r="D63" s="10">
        <v>2808</v>
      </c>
      <c r="E63" s="7">
        <v>2847</v>
      </c>
      <c r="F63" s="8">
        <f t="shared" si="0"/>
        <v>-39</v>
      </c>
    </row>
    <row r="64" spans="3:6">
      <c r="C64" s="1" t="s">
        <v>6</v>
      </c>
      <c r="D64" s="7">
        <v>2843</v>
      </c>
      <c r="E64" s="7">
        <v>3364</v>
      </c>
      <c r="F64" s="8">
        <f t="shared" si="0"/>
        <v>-521</v>
      </c>
    </row>
    <row r="65" spans="3:6">
      <c r="C65" s="1" t="s">
        <v>7</v>
      </c>
      <c r="D65" s="7">
        <v>2521</v>
      </c>
      <c r="E65" s="7">
        <v>2314</v>
      </c>
      <c r="F65" s="8">
        <f t="shared" si="0"/>
        <v>207</v>
      </c>
    </row>
    <row r="66" spans="3:6">
      <c r="C66" s="1" t="s">
        <v>8</v>
      </c>
      <c r="D66" s="7">
        <v>2551</v>
      </c>
      <c r="E66" s="7">
        <v>3065</v>
      </c>
      <c r="F66" s="8">
        <f t="shared" si="0"/>
        <v>-514</v>
      </c>
    </row>
    <row r="67" spans="3:6">
      <c r="C67" s="1" t="s">
        <v>9</v>
      </c>
      <c r="D67" s="7">
        <v>2354</v>
      </c>
      <c r="E67" s="7">
        <v>3453</v>
      </c>
      <c r="F67" s="8">
        <f t="shared" si="0"/>
        <v>-1099</v>
      </c>
    </row>
    <row r="68" spans="3:6">
      <c r="C68" s="1" t="s">
        <v>10</v>
      </c>
      <c r="D68" s="7">
        <v>2797</v>
      </c>
      <c r="E68" s="7">
        <v>3511</v>
      </c>
      <c r="F68" s="8">
        <f t="shared" si="0"/>
        <v>-714</v>
      </c>
    </row>
    <row r="69" spans="3:6">
      <c r="C69" s="1" t="s">
        <v>11</v>
      </c>
      <c r="D69" s="7">
        <v>3005</v>
      </c>
      <c r="E69" s="7">
        <v>3185</v>
      </c>
      <c r="F69" s="8">
        <f t="shared" si="0"/>
        <v>-180</v>
      </c>
    </row>
    <row r="70" spans="3:6">
      <c r="C70" s="2" t="s">
        <v>19</v>
      </c>
      <c r="D70" s="7"/>
      <c r="E70" s="7"/>
      <c r="F70" s="8"/>
    </row>
    <row r="71" spans="3:6">
      <c r="C71" s="1" t="s">
        <v>0</v>
      </c>
      <c r="D71" s="7">
        <v>2604</v>
      </c>
      <c r="E71" s="7">
        <v>2681</v>
      </c>
      <c r="F71" s="8">
        <f t="shared" si="0"/>
        <v>-77</v>
      </c>
    </row>
    <row r="72" spans="3:6">
      <c r="C72" s="1" t="s">
        <v>1</v>
      </c>
      <c r="D72" s="7">
        <v>2700</v>
      </c>
      <c r="E72" s="7">
        <v>3226</v>
      </c>
      <c r="F72" s="8">
        <f t="shared" si="0"/>
        <v>-526</v>
      </c>
    </row>
    <row r="73" spans="3:6">
      <c r="C73" s="1" t="s">
        <v>2</v>
      </c>
      <c r="D73" s="7">
        <v>2336</v>
      </c>
      <c r="E73" s="7">
        <v>3248</v>
      </c>
      <c r="F73" s="8">
        <f t="shared" si="0"/>
        <v>-912</v>
      </c>
    </row>
    <row r="74" spans="3:6">
      <c r="C74" s="1" t="s">
        <v>3</v>
      </c>
      <c r="D74" s="7">
        <v>2232</v>
      </c>
      <c r="E74" s="7">
        <v>2697</v>
      </c>
      <c r="F74" s="8">
        <f t="shared" si="0"/>
        <v>-465</v>
      </c>
    </row>
    <row r="75" spans="3:6">
      <c r="C75" s="1" t="s">
        <v>4</v>
      </c>
      <c r="D75" s="7">
        <v>2701</v>
      </c>
      <c r="E75" s="7">
        <v>3752</v>
      </c>
      <c r="F75" s="8">
        <f t="shared" si="0"/>
        <v>-1051</v>
      </c>
    </row>
    <row r="76" spans="3:6">
      <c r="C76" s="1" t="s">
        <v>5</v>
      </c>
      <c r="D76" s="7">
        <v>3156</v>
      </c>
      <c r="E76" s="7">
        <v>3387</v>
      </c>
      <c r="F76" s="8">
        <f t="shared" ref="F76:F95" si="1">D76-E76</f>
        <v>-231</v>
      </c>
    </row>
    <row r="77" spans="3:6">
      <c r="C77" s="1" t="s">
        <v>6</v>
      </c>
      <c r="D77" s="7">
        <v>3058</v>
      </c>
      <c r="E77" s="7">
        <v>3549</v>
      </c>
      <c r="F77" s="8">
        <f t="shared" si="1"/>
        <v>-491</v>
      </c>
    </row>
    <row r="78" spans="3:6">
      <c r="C78" s="1" t="s">
        <v>7</v>
      </c>
      <c r="D78" s="7">
        <v>2789</v>
      </c>
      <c r="E78" s="4">
        <f>25764-22661</f>
        <v>3103</v>
      </c>
      <c r="F78" s="8">
        <f t="shared" si="1"/>
        <v>-314</v>
      </c>
    </row>
    <row r="79" spans="3:6">
      <c r="C79" s="1" t="s">
        <v>8</v>
      </c>
      <c r="D79" s="7">
        <v>2777</v>
      </c>
      <c r="E79" s="1">
        <v>3361</v>
      </c>
      <c r="F79" s="8">
        <f t="shared" si="1"/>
        <v>-584</v>
      </c>
    </row>
    <row r="80" spans="3:6">
      <c r="C80" s="1" t="s">
        <v>9</v>
      </c>
      <c r="D80" s="1">
        <v>2635</v>
      </c>
      <c r="E80" s="1">
        <v>3264</v>
      </c>
      <c r="F80" s="8">
        <f t="shared" si="1"/>
        <v>-629</v>
      </c>
    </row>
    <row r="81" spans="3:6">
      <c r="C81" s="1" t="s">
        <v>10</v>
      </c>
      <c r="D81" s="1">
        <v>2931</v>
      </c>
      <c r="E81" s="1">
        <v>3925</v>
      </c>
      <c r="F81" s="8">
        <f t="shared" si="1"/>
        <v>-994</v>
      </c>
    </row>
    <row r="82" spans="3:6">
      <c r="C82" s="1" t="s">
        <v>11</v>
      </c>
      <c r="D82" s="1">
        <v>3522</v>
      </c>
      <c r="E82" s="1">
        <v>3531</v>
      </c>
      <c r="F82" s="8">
        <f t="shared" si="1"/>
        <v>-9</v>
      </c>
    </row>
    <row r="83" spans="3:6">
      <c r="C83" s="2" t="s">
        <v>24</v>
      </c>
      <c r="D83" s="1"/>
      <c r="E83" s="1"/>
      <c r="F83" s="8"/>
    </row>
    <row r="84" spans="3:6">
      <c r="C84" s="1" t="s">
        <v>0</v>
      </c>
      <c r="D84" s="1">
        <v>2486</v>
      </c>
      <c r="E84" s="1">
        <v>2722</v>
      </c>
      <c r="F84" s="8">
        <f t="shared" si="1"/>
        <v>-236</v>
      </c>
    </row>
    <row r="85" spans="3:6">
      <c r="C85" s="1" t="s">
        <v>1</v>
      </c>
      <c r="D85" s="1">
        <v>3224</v>
      </c>
      <c r="E85" s="1">
        <v>3513</v>
      </c>
      <c r="F85" s="8">
        <f t="shared" si="1"/>
        <v>-289</v>
      </c>
    </row>
    <row r="86" spans="3:6">
      <c r="C86" s="1" t="s">
        <v>2</v>
      </c>
      <c r="D86" s="4">
        <f>7909-5710</f>
        <v>2199</v>
      </c>
      <c r="E86" s="4">
        <v>3267</v>
      </c>
      <c r="F86" s="8">
        <f t="shared" si="1"/>
        <v>-1068</v>
      </c>
    </row>
    <row r="87" spans="3:6">
      <c r="C87" s="1" t="s">
        <v>3</v>
      </c>
      <c r="D87" s="1">
        <v>2632</v>
      </c>
      <c r="E87" s="1">
        <v>3816</v>
      </c>
      <c r="F87" s="8">
        <f t="shared" si="1"/>
        <v>-1184</v>
      </c>
    </row>
    <row r="88" spans="3:6">
      <c r="C88" s="1" t="s">
        <v>4</v>
      </c>
      <c r="D88" s="1">
        <v>2801</v>
      </c>
      <c r="E88" s="1">
        <v>3908</v>
      </c>
      <c r="F88" s="8">
        <f t="shared" si="1"/>
        <v>-1107</v>
      </c>
    </row>
    <row r="89" spans="3:6">
      <c r="C89" s="1" t="s">
        <v>5</v>
      </c>
      <c r="D89" s="1">
        <f>16410-13344</f>
        <v>3066</v>
      </c>
      <c r="E89" s="1">
        <f>20920-17224</f>
        <v>3696</v>
      </c>
      <c r="F89" s="8">
        <f t="shared" si="1"/>
        <v>-630</v>
      </c>
    </row>
    <row r="90" spans="3:6">
      <c r="C90" s="1" t="s">
        <v>6</v>
      </c>
      <c r="D90" s="1">
        <f>19618-16410</f>
        <v>3208</v>
      </c>
      <c r="E90" s="1">
        <f>24900-20920</f>
        <v>3980</v>
      </c>
      <c r="F90" s="8">
        <f t="shared" si="1"/>
        <v>-772</v>
      </c>
    </row>
    <row r="91" spans="3:6">
      <c r="C91" s="1" t="s">
        <v>7</v>
      </c>
      <c r="D91" s="1">
        <f>22291-19618</f>
        <v>2673</v>
      </c>
      <c r="E91" s="1">
        <f>28380-24900</f>
        <v>3480</v>
      </c>
      <c r="F91" s="8">
        <f t="shared" si="1"/>
        <v>-807</v>
      </c>
    </row>
    <row r="92" spans="3:6">
      <c r="C92" s="1" t="s">
        <v>8</v>
      </c>
      <c r="D92" s="1">
        <f>25330-22291</f>
        <v>3039</v>
      </c>
      <c r="E92" s="1">
        <f>32368-28380</f>
        <v>3988</v>
      </c>
      <c r="F92" s="8">
        <f t="shared" si="1"/>
        <v>-949</v>
      </c>
    </row>
    <row r="93" spans="3:6">
      <c r="C93" s="1" t="s">
        <v>9</v>
      </c>
      <c r="D93" s="1">
        <f>28048-25330</f>
        <v>2718</v>
      </c>
      <c r="E93" s="1">
        <f>36227-32368</f>
        <v>3859</v>
      </c>
      <c r="F93" s="8">
        <f t="shared" si="1"/>
        <v>-1141</v>
      </c>
    </row>
    <row r="94" spans="3:6">
      <c r="C94" s="1" t="s">
        <v>10</v>
      </c>
      <c r="D94" s="1">
        <f>31055-28048</f>
        <v>3007</v>
      </c>
      <c r="E94" s="1">
        <f>40253-36227</f>
        <v>4026</v>
      </c>
      <c r="F94" s="8">
        <f t="shared" si="1"/>
        <v>-1019</v>
      </c>
    </row>
    <row r="95" spans="3:6">
      <c r="C95" s="1" t="s">
        <v>11</v>
      </c>
      <c r="D95" s="1">
        <f>34019-31055</f>
        <v>2964</v>
      </c>
      <c r="E95" s="1">
        <f>43491-40253</f>
        <v>3238</v>
      </c>
      <c r="F95" s="8">
        <f t="shared" si="1"/>
        <v>-274</v>
      </c>
    </row>
    <row r="96" spans="3:6">
      <c r="C96" s="1"/>
      <c r="D96" s="1"/>
      <c r="E96" s="1"/>
      <c r="F96" s="1"/>
    </row>
    <row r="97" spans="3:6">
      <c r="C97" s="1"/>
      <c r="D97" s="1"/>
      <c r="E97" s="1"/>
      <c r="F97" s="1"/>
    </row>
    <row r="98" spans="3:6">
      <c r="C98" s="1"/>
      <c r="D98" s="1"/>
      <c r="E98" s="1"/>
      <c r="F98" s="1"/>
    </row>
    <row r="99" spans="3:6">
      <c r="C99" s="1"/>
      <c r="D99" s="1"/>
      <c r="E99" s="1"/>
      <c r="F99" s="1"/>
    </row>
    <row r="100" spans="3:6">
      <c r="C100" s="1"/>
      <c r="D100" s="1"/>
      <c r="E100" s="1"/>
      <c r="F100" s="1"/>
    </row>
    <row r="101" spans="3:6">
      <c r="C101" s="1"/>
      <c r="D101" s="1"/>
      <c r="E101" s="1"/>
      <c r="F101" s="1"/>
    </row>
    <row r="102" spans="3:6">
      <c r="C102" s="1"/>
      <c r="D102" s="1"/>
      <c r="E102" s="1"/>
      <c r="F102" s="1"/>
    </row>
  </sheetData>
  <mergeCells count="1">
    <mergeCell ref="C1:F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2017-08-31T05:58:48Z</dcterms:modified>
</cp:coreProperties>
</file>