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320" windowHeight="8115" activeTab="9"/>
  </bookViews>
  <sheets>
    <sheet name="KIAB" sheetId="10" r:id="rId1"/>
    <sheet name="Location" sheetId="1" r:id="rId2"/>
    <sheet name="Outlet" sheetId="2" r:id="rId3"/>
    <sheet name="District" sheetId="16" r:id="rId4"/>
    <sheet name="Matrix" sheetId="18" r:id="rId5"/>
    <sheet name="Deposit Acct" sheetId="3" r:id="rId6"/>
    <sheet name="Balance" sheetId="4" r:id="rId7"/>
    <sheet name="Gender" sheetId="20" r:id="rId8"/>
    <sheet name="Types" sheetId="14" r:id="rId9"/>
    <sheet name="Loan Acct" sheetId="5" r:id="rId10"/>
    <sheet name="Loan Outstanding" sheetId="6" r:id="rId11"/>
    <sheet name="Disburse" sheetId="7" r:id="rId12"/>
    <sheet name="Transaction" sheetId="8" r:id="rId13"/>
    <sheet name="Transaction amt" sheetId="9" r:id="rId14"/>
    <sheet name="Trans" sheetId="13" r:id="rId15"/>
    <sheet name="Trans 2" sheetId="12" r:id="rId16"/>
  </sheets>
  <definedNames>
    <definedName name="_xlnm._FilterDatabase" localSheetId="4" hidden="1">Matrix!$A$3:$SK$3</definedName>
    <definedName name="_xlnm._FilterDatabase" localSheetId="12" hidden="1">Transaction!$A$1:$T$40</definedName>
    <definedName name="_xlnm.Print_Area" localSheetId="6">Balance!$A$1:$T$48</definedName>
    <definedName name="_xlnm.Print_Area" localSheetId="5">'Deposit Acct'!$A$1:$T$48</definedName>
    <definedName name="_xlnm.Print_Area" localSheetId="11">Disburse!$A$1:$T$51</definedName>
    <definedName name="_xlnm.Print_Area" localSheetId="7">Gender!$A$1:$CD$46</definedName>
    <definedName name="_xlnm.Print_Area" localSheetId="0">KIAB!$A$1:$F$122</definedName>
    <definedName name="_xlnm.Print_Area" localSheetId="9">'Loan Acct'!$A$1:$T$48</definedName>
    <definedName name="_xlnm.Print_Area" localSheetId="10">'Loan Outstanding'!$A$1:$T$53</definedName>
    <definedName name="_xlnm.Print_Area" localSheetId="1">Location!$A$1:$M$57</definedName>
    <definedName name="_xlnm.Print_Area" localSheetId="4">Matrix!$A$1:$SK$54</definedName>
    <definedName name="_xlnm.Print_Area" localSheetId="2">Outlet!$A$1:$S$54</definedName>
    <definedName name="_xlnm.Print_Area" localSheetId="14">Trans!$A$1:$V$60</definedName>
    <definedName name="_xlnm.Print_Area" localSheetId="15">'Trans 2'!$A$1:$V$48</definedName>
    <definedName name="_xlnm.Print_Area" localSheetId="12">Transaction!$A$1:$T$53</definedName>
    <definedName name="_xlnm.Print_Area" localSheetId="13">'Transaction amt'!$A$1:$T$53</definedName>
    <definedName name="_xlnm.Print_Area" localSheetId="8">Types!$A$1:$Q$52</definedName>
    <definedName name="_xlnm.Print_Titles" localSheetId="6">Balance!$A:$T,Balance!$1:$4</definedName>
    <definedName name="_xlnm.Print_Titles" localSheetId="5">'Deposit Acct'!$A:$T,'Deposit Acct'!$1:$4</definedName>
    <definedName name="_xlnm.Print_Titles" localSheetId="11">Disburse!$A:$T,Disburse!$1:$4</definedName>
    <definedName name="_xlnm.Print_Titles" localSheetId="3">District!$A:$A,District!$1:$3</definedName>
    <definedName name="_xlnm.Print_Titles" localSheetId="7">Gender!$A:$A,Gender!$1:$4</definedName>
    <definedName name="_xlnm.Print_Titles" localSheetId="0">KIAB!$A:$F,KIAB!$1:$3</definedName>
    <definedName name="_xlnm.Print_Titles" localSheetId="9">'Loan Acct'!$A:$T,'Loan Acct'!$1:$4</definedName>
    <definedName name="_xlnm.Print_Titles" localSheetId="10">'Loan Outstanding'!$A:$T,'Loan Outstanding'!$1:$4</definedName>
    <definedName name="_xlnm.Print_Titles" localSheetId="1">Location!$A:$M,Location!$1:$4</definedName>
    <definedName name="_xlnm.Print_Titles" localSheetId="4">Matrix!$A:$A,Matrix!$1:$4</definedName>
    <definedName name="_xlnm.Print_Titles" localSheetId="2">Outlet!$A:$S,Outlet!$1:$4</definedName>
    <definedName name="_xlnm.Print_Titles" localSheetId="14">Trans!$A:$A,Trans!$1:$4</definedName>
    <definedName name="_xlnm.Print_Titles" localSheetId="15">'Trans 2'!$A:$V,'Trans 2'!$1:$4</definedName>
    <definedName name="_xlnm.Print_Titles" localSheetId="12">Transaction!$A:$T,Transaction!$1:$4</definedName>
    <definedName name="_xlnm.Print_Titles" localSheetId="13">'Transaction amt'!$A:$T,'Transaction amt'!$1:$4</definedName>
    <definedName name="_xlnm.Print_Titles" localSheetId="8">Types!$A:$Q,Types!$1:$4</definedName>
  </definedNames>
  <calcPr calcId="125725"/>
</workbook>
</file>

<file path=xl/calcChain.xml><?xml version="1.0" encoding="utf-8"?>
<calcChain xmlns="http://schemas.openxmlformats.org/spreadsheetml/2006/main">
  <c r="H37" i="1"/>
  <c r="K37"/>
  <c r="M37"/>
  <c r="U44" i="12"/>
  <c r="T44"/>
  <c r="BV44" i="20"/>
  <c r="BW44"/>
  <c r="BX44"/>
  <c r="BY44"/>
  <c r="BZ44"/>
  <c r="CA44"/>
  <c r="CB44"/>
  <c r="CC44"/>
  <c r="CD44"/>
  <c r="V44" i="12" l="1"/>
  <c r="BV43" i="20"/>
  <c r="BW43"/>
  <c r="BX43"/>
  <c r="BY43"/>
  <c r="BZ43"/>
  <c r="CA43"/>
  <c r="CB43"/>
  <c r="CC43"/>
  <c r="CD43"/>
  <c r="U6" i="13" l="1"/>
  <c r="U5" s="1"/>
  <c r="T6"/>
  <c r="T5" s="1"/>
  <c r="Q6" i="14"/>
  <c r="P6"/>
  <c r="F23" i="10"/>
  <c r="F21" s="1"/>
  <c r="E23"/>
  <c r="E21" s="1"/>
  <c r="D23"/>
  <c r="D21" s="1"/>
  <c r="C23"/>
  <c r="C21" s="1"/>
  <c r="C28" i="20" l="1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15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5"/>
  <c r="CD42"/>
  <c r="BW42"/>
  <c r="BX42"/>
  <c r="BY42"/>
  <c r="BZ42"/>
  <c r="CA42"/>
  <c r="CB42"/>
  <c r="CC42"/>
  <c r="BV42"/>
  <c r="BV30"/>
  <c r="BW30"/>
  <c r="BX30"/>
  <c r="BY30"/>
  <c r="BZ30"/>
  <c r="CA30"/>
  <c r="CB30"/>
  <c r="CC30"/>
  <c r="CD30"/>
  <c r="BV31"/>
  <c r="BW31"/>
  <c r="BX31"/>
  <c r="BY31"/>
  <c r="BZ31"/>
  <c r="CA31"/>
  <c r="CB31"/>
  <c r="CC31"/>
  <c r="CD31"/>
  <c r="BV32"/>
  <c r="BW32"/>
  <c r="BX32"/>
  <c r="BY32"/>
  <c r="BZ32"/>
  <c r="CA32"/>
  <c r="CB32"/>
  <c r="CC32"/>
  <c r="CD32"/>
  <c r="BV33"/>
  <c r="BW33"/>
  <c r="BX33"/>
  <c r="BY33"/>
  <c r="BZ33"/>
  <c r="CA33"/>
  <c r="CB33"/>
  <c r="CC33"/>
  <c r="CD33"/>
  <c r="BV34"/>
  <c r="BW34"/>
  <c r="BX34"/>
  <c r="BY34"/>
  <c r="BZ34"/>
  <c r="CA34"/>
  <c r="CB34"/>
  <c r="CC34"/>
  <c r="CD34"/>
  <c r="BV35"/>
  <c r="BW35"/>
  <c r="BX35"/>
  <c r="BY35"/>
  <c r="BZ35"/>
  <c r="CA35"/>
  <c r="CB35"/>
  <c r="CC35"/>
  <c r="CD35"/>
  <c r="BV36"/>
  <c r="BW36"/>
  <c r="BX36"/>
  <c r="BY36"/>
  <c r="BZ36"/>
  <c r="CA36"/>
  <c r="CB36"/>
  <c r="CC36"/>
  <c r="CD36"/>
  <c r="BV37"/>
  <c r="BW37"/>
  <c r="BX37"/>
  <c r="BY37"/>
  <c r="BZ37"/>
  <c r="CA37"/>
  <c r="CB37"/>
  <c r="CC37"/>
  <c r="CD37"/>
  <c r="BV38"/>
  <c r="BW38"/>
  <c r="BX38"/>
  <c r="BY38"/>
  <c r="BZ38"/>
  <c r="CA38"/>
  <c r="CB38"/>
  <c r="CC38"/>
  <c r="CD38"/>
  <c r="BV39"/>
  <c r="BW39"/>
  <c r="BX39"/>
  <c r="BY39"/>
  <c r="BZ39"/>
  <c r="CA39"/>
  <c r="CB39"/>
  <c r="CC39"/>
  <c r="CD39"/>
  <c r="BV40"/>
  <c r="BV28" s="1"/>
  <c r="BW40"/>
  <c r="BW28" s="1"/>
  <c r="BX40"/>
  <c r="BX28" s="1"/>
  <c r="BY40"/>
  <c r="BY28" s="1"/>
  <c r="BZ40"/>
  <c r="BZ28" s="1"/>
  <c r="CA40"/>
  <c r="CA28" s="1"/>
  <c r="CB40"/>
  <c r="CB28" s="1"/>
  <c r="CC40"/>
  <c r="CC28" s="1"/>
  <c r="CD40"/>
  <c r="CD28" s="1"/>
  <c r="BW29"/>
  <c r="BX29"/>
  <c r="BY29"/>
  <c r="BZ29"/>
  <c r="CA29"/>
  <c r="CB29"/>
  <c r="CC29"/>
  <c r="CD29"/>
  <c r="BV29"/>
  <c r="BV17"/>
  <c r="BW17"/>
  <c r="BX17"/>
  <c r="BY17"/>
  <c r="BZ17"/>
  <c r="CA17"/>
  <c r="CB17"/>
  <c r="CC17"/>
  <c r="CD17"/>
  <c r="BV18"/>
  <c r="BW18"/>
  <c r="BX18"/>
  <c r="BY18"/>
  <c r="BZ18"/>
  <c r="CA18"/>
  <c r="CB18"/>
  <c r="CC18"/>
  <c r="CD18"/>
  <c r="BV19"/>
  <c r="BW19"/>
  <c r="BX19"/>
  <c r="BY19"/>
  <c r="BZ19"/>
  <c r="CA19"/>
  <c r="CB19"/>
  <c r="CC19"/>
  <c r="CD19"/>
  <c r="BV20"/>
  <c r="BW20"/>
  <c r="BX20"/>
  <c r="BY20"/>
  <c r="BZ20"/>
  <c r="CA20"/>
  <c r="CB20"/>
  <c r="CC20"/>
  <c r="CD20"/>
  <c r="BV21"/>
  <c r="BW21"/>
  <c r="BX21"/>
  <c r="BY21"/>
  <c r="BZ21"/>
  <c r="CA21"/>
  <c r="CB21"/>
  <c r="CC21"/>
  <c r="CD21"/>
  <c r="BV22"/>
  <c r="BW22"/>
  <c r="BX22"/>
  <c r="BY22"/>
  <c r="BZ22"/>
  <c r="CA22"/>
  <c r="CB22"/>
  <c r="CC22"/>
  <c r="CD22"/>
  <c r="BV23"/>
  <c r="BW23"/>
  <c r="BX23"/>
  <c r="BY23"/>
  <c r="BZ23"/>
  <c r="CA23"/>
  <c r="CB23"/>
  <c r="CC23"/>
  <c r="CD23"/>
  <c r="BV24"/>
  <c r="BW24"/>
  <c r="BX24"/>
  <c r="BY24"/>
  <c r="BZ24"/>
  <c r="CA24"/>
  <c r="CB24"/>
  <c r="CC24"/>
  <c r="CD24"/>
  <c r="BV25"/>
  <c r="BW25"/>
  <c r="BX25"/>
  <c r="BY25"/>
  <c r="BZ25"/>
  <c r="CA25"/>
  <c r="CB25"/>
  <c r="CC25"/>
  <c r="CD25"/>
  <c r="BV26"/>
  <c r="BW26"/>
  <c r="BX26"/>
  <c r="BY26"/>
  <c r="BZ26"/>
  <c r="CA26"/>
  <c r="CB26"/>
  <c r="CC26"/>
  <c r="CD26"/>
  <c r="BV27"/>
  <c r="BV15" s="1"/>
  <c r="BW27"/>
  <c r="BW15" s="1"/>
  <c r="BX27"/>
  <c r="BX15" s="1"/>
  <c r="BY27"/>
  <c r="BY15" s="1"/>
  <c r="BZ27"/>
  <c r="BZ15" s="1"/>
  <c r="CA27"/>
  <c r="CA15" s="1"/>
  <c r="CB27"/>
  <c r="CB15" s="1"/>
  <c r="CC27"/>
  <c r="CC15" s="1"/>
  <c r="CD27"/>
  <c r="CD15" s="1"/>
  <c r="BW16"/>
  <c r="BX16"/>
  <c r="BY16"/>
  <c r="BZ16"/>
  <c r="CA16"/>
  <c r="CB16"/>
  <c r="CC16"/>
  <c r="CD16"/>
  <c r="BV16"/>
  <c r="BV7"/>
  <c r="BW7"/>
  <c r="BX7"/>
  <c r="BY7"/>
  <c r="BZ7"/>
  <c r="CA7"/>
  <c r="CB7"/>
  <c r="CC7"/>
  <c r="CD7"/>
  <c r="BV8"/>
  <c r="BW8"/>
  <c r="BX8"/>
  <c r="BY8"/>
  <c r="BZ8"/>
  <c r="CA8"/>
  <c r="CB8"/>
  <c r="CC8"/>
  <c r="CD8"/>
  <c r="BV9"/>
  <c r="BW9"/>
  <c r="BX9"/>
  <c r="BY9"/>
  <c r="BZ9"/>
  <c r="CA9"/>
  <c r="CB9"/>
  <c r="CC9"/>
  <c r="CD9"/>
  <c r="BV10"/>
  <c r="BW10"/>
  <c r="BX10"/>
  <c r="BY10"/>
  <c r="BZ10"/>
  <c r="CA10"/>
  <c r="CB10"/>
  <c r="CC10"/>
  <c r="CD10"/>
  <c r="BV11"/>
  <c r="BW11"/>
  <c r="BX11"/>
  <c r="BY11"/>
  <c r="BZ11"/>
  <c r="CA11"/>
  <c r="CB11"/>
  <c r="CC11"/>
  <c r="CD11"/>
  <c r="BV12"/>
  <c r="BW12"/>
  <c r="BX12"/>
  <c r="BY12"/>
  <c r="BZ12"/>
  <c r="CA12"/>
  <c r="CB12"/>
  <c r="CC12"/>
  <c r="CD12"/>
  <c r="BV13"/>
  <c r="BW13"/>
  <c r="BX13"/>
  <c r="BY13"/>
  <c r="BZ13"/>
  <c r="CA13"/>
  <c r="CB13"/>
  <c r="CC13"/>
  <c r="CD13"/>
  <c r="BV14"/>
  <c r="BV5" s="1"/>
  <c r="BW14"/>
  <c r="BW5" s="1"/>
  <c r="BX14"/>
  <c r="BX5" s="1"/>
  <c r="BY14"/>
  <c r="BY5" s="1"/>
  <c r="BZ14"/>
  <c r="BZ5" s="1"/>
  <c r="CA14"/>
  <c r="CA5" s="1"/>
  <c r="CB14"/>
  <c r="CB5" s="1"/>
  <c r="CC14"/>
  <c r="CC5" s="1"/>
  <c r="CD14"/>
  <c r="CD5" s="1"/>
  <c r="BY6"/>
  <c r="BZ6"/>
  <c r="CA6"/>
  <c r="CB6"/>
  <c r="CC6"/>
  <c r="CD6"/>
  <c r="BW6"/>
  <c r="BX6"/>
  <c r="BV6"/>
  <c r="C34" i="18" l="1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JF34"/>
  <c r="JG34"/>
  <c r="JH34"/>
  <c r="JI34"/>
  <c r="JJ34"/>
  <c r="JK34"/>
  <c r="JL34"/>
  <c r="JM34"/>
  <c r="JN34"/>
  <c r="JO34"/>
  <c r="JP34"/>
  <c r="JQ34"/>
  <c r="JR34"/>
  <c r="JS34"/>
  <c r="JT34"/>
  <c r="JU34"/>
  <c r="JV34"/>
  <c r="JW34"/>
  <c r="JX34"/>
  <c r="JY34"/>
  <c r="JZ34"/>
  <c r="KA34"/>
  <c r="KB34"/>
  <c r="KC34"/>
  <c r="KD34"/>
  <c r="KE34"/>
  <c r="KF34"/>
  <c r="KG34"/>
  <c r="KH34"/>
  <c r="KI34"/>
  <c r="KJ34"/>
  <c r="KK34"/>
  <c r="KL34"/>
  <c r="KM34"/>
  <c r="KN34"/>
  <c r="KO34"/>
  <c r="KP34"/>
  <c r="KQ34"/>
  <c r="KR34"/>
  <c r="KS34"/>
  <c r="KT34"/>
  <c r="KU34"/>
  <c r="KV34"/>
  <c r="KW34"/>
  <c r="KX34"/>
  <c r="KY34"/>
  <c r="KZ34"/>
  <c r="LA34"/>
  <c r="LB34"/>
  <c r="LC34"/>
  <c r="LD34"/>
  <c r="LE34"/>
  <c r="LF34"/>
  <c r="LG34"/>
  <c r="LH34"/>
  <c r="LI34"/>
  <c r="LJ34"/>
  <c r="LK34"/>
  <c r="LL34"/>
  <c r="LM34"/>
  <c r="LN34"/>
  <c r="LO34"/>
  <c r="LP34"/>
  <c r="LQ34"/>
  <c r="LR34"/>
  <c r="LS34"/>
  <c r="LT34"/>
  <c r="LU34"/>
  <c r="LV34"/>
  <c r="LW34"/>
  <c r="LX34"/>
  <c r="LY34"/>
  <c r="LZ34"/>
  <c r="MA34"/>
  <c r="MB34"/>
  <c r="MC34"/>
  <c r="MD34"/>
  <c r="ME34"/>
  <c r="MF34"/>
  <c r="MG34"/>
  <c r="MH34"/>
  <c r="MI34"/>
  <c r="MJ34"/>
  <c r="MK34"/>
  <c r="ML34"/>
  <c r="MM34"/>
  <c r="MN34"/>
  <c r="MO34"/>
  <c r="MP34"/>
  <c r="MQ34"/>
  <c r="MR34"/>
  <c r="MS34"/>
  <c r="MT34"/>
  <c r="MU34"/>
  <c r="MV34"/>
  <c r="MW34"/>
  <c r="MX34"/>
  <c r="MY34"/>
  <c r="MZ34"/>
  <c r="NA34"/>
  <c r="NB34"/>
  <c r="NC34"/>
  <c r="ND34"/>
  <c r="NE34"/>
  <c r="NF34"/>
  <c r="NG34"/>
  <c r="NH34"/>
  <c r="NI34"/>
  <c r="NJ34"/>
  <c r="NK34"/>
  <c r="NL34"/>
  <c r="NM34"/>
  <c r="NN34"/>
  <c r="NO34"/>
  <c r="NP34"/>
  <c r="NQ34"/>
  <c r="NR34"/>
  <c r="NS34"/>
  <c r="NT34"/>
  <c r="NU34"/>
  <c r="NV34"/>
  <c r="NW34"/>
  <c r="NX34"/>
  <c r="NY34"/>
  <c r="NZ34"/>
  <c r="OA34"/>
  <c r="OB34"/>
  <c r="OC34"/>
  <c r="OD34"/>
  <c r="OE34"/>
  <c r="OF34"/>
  <c r="OG34"/>
  <c r="OH34"/>
  <c r="OI34"/>
  <c r="OJ34"/>
  <c r="OK34"/>
  <c r="OL34"/>
  <c r="OM34"/>
  <c r="ON34"/>
  <c r="OO34"/>
  <c r="OP34"/>
  <c r="OQ34"/>
  <c r="OR34"/>
  <c r="OS34"/>
  <c r="OT34"/>
  <c r="OU34"/>
  <c r="OV34"/>
  <c r="OW34"/>
  <c r="OX34"/>
  <c r="OY34"/>
  <c r="OZ34"/>
  <c r="PA34"/>
  <c r="PB34"/>
  <c r="PC34"/>
  <c r="PD34"/>
  <c r="PE34"/>
  <c r="PF34"/>
  <c r="PG34"/>
  <c r="PH34"/>
  <c r="PI34"/>
  <c r="PJ34"/>
  <c r="PK34"/>
  <c r="PL34"/>
  <c r="PM34"/>
  <c r="PN34"/>
  <c r="PO34"/>
  <c r="PP34"/>
  <c r="PQ34"/>
  <c r="PR34"/>
  <c r="PS34"/>
  <c r="PT34"/>
  <c r="PU34"/>
  <c r="PV34"/>
  <c r="PW34"/>
  <c r="PX34"/>
  <c r="PY34"/>
  <c r="PZ34"/>
  <c r="QA34"/>
  <c r="QB34"/>
  <c r="QC34"/>
  <c r="QD34"/>
  <c r="QE34"/>
  <c r="QF34"/>
  <c r="QG34"/>
  <c r="QH34"/>
  <c r="QI34"/>
  <c r="QJ34"/>
  <c r="QK34"/>
  <c r="QL34"/>
  <c r="QM34"/>
  <c r="QN34"/>
  <c r="QO34"/>
  <c r="QP34"/>
  <c r="QQ34"/>
  <c r="QR34"/>
  <c r="QS34"/>
  <c r="QT34"/>
  <c r="QU34"/>
  <c r="QV34"/>
  <c r="QW34"/>
  <c r="QX34"/>
  <c r="QY34"/>
  <c r="QZ34"/>
  <c r="RA34"/>
  <c r="RB34"/>
  <c r="RC34"/>
  <c r="RD34"/>
  <c r="RE34"/>
  <c r="RF34"/>
  <c r="RG34"/>
  <c r="RH34"/>
  <c r="RI34"/>
  <c r="RJ34"/>
  <c r="RK34"/>
  <c r="RL34"/>
  <c r="RM34"/>
  <c r="RN34"/>
  <c r="RO34"/>
  <c r="RP34"/>
  <c r="RQ34"/>
  <c r="RR34"/>
  <c r="RS34"/>
  <c r="RT34"/>
  <c r="RU34"/>
  <c r="RV34"/>
  <c r="RW34"/>
  <c r="RX34"/>
  <c r="RY34"/>
  <c r="RZ34"/>
  <c r="SA34"/>
  <c r="SB34"/>
  <c r="SC34"/>
  <c r="SD34"/>
  <c r="SE34"/>
  <c r="SF34"/>
  <c r="SG34"/>
  <c r="SH34"/>
  <c r="SI34"/>
  <c r="SJ34"/>
  <c r="SK34"/>
  <c r="B34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JF21"/>
  <c r="JG21"/>
  <c r="JH21"/>
  <c r="JI21"/>
  <c r="JJ21"/>
  <c r="JK21"/>
  <c r="JL21"/>
  <c r="JM21"/>
  <c r="JN21"/>
  <c r="JO21"/>
  <c r="JP21"/>
  <c r="JQ21"/>
  <c r="JR21"/>
  <c r="JS21"/>
  <c r="JT21"/>
  <c r="JU21"/>
  <c r="JV21"/>
  <c r="JW21"/>
  <c r="JX21"/>
  <c r="JY21"/>
  <c r="JZ21"/>
  <c r="KA21"/>
  <c r="KB21"/>
  <c r="KC21"/>
  <c r="KD21"/>
  <c r="KE21"/>
  <c r="KF21"/>
  <c r="KG21"/>
  <c r="KH21"/>
  <c r="KI21"/>
  <c r="KJ21"/>
  <c r="KK21"/>
  <c r="KL21"/>
  <c r="KM21"/>
  <c r="KN21"/>
  <c r="KO21"/>
  <c r="KP21"/>
  <c r="KQ21"/>
  <c r="KR21"/>
  <c r="KS21"/>
  <c r="KT21"/>
  <c r="KU21"/>
  <c r="KV21"/>
  <c r="KW21"/>
  <c r="KX21"/>
  <c r="KY21"/>
  <c r="KZ21"/>
  <c r="LA21"/>
  <c r="LB21"/>
  <c r="LC21"/>
  <c r="LD21"/>
  <c r="LE21"/>
  <c r="LF21"/>
  <c r="LG21"/>
  <c r="LH21"/>
  <c r="LI21"/>
  <c r="LJ21"/>
  <c r="LK21"/>
  <c r="LL21"/>
  <c r="LM21"/>
  <c r="LN21"/>
  <c r="LO21"/>
  <c r="LP21"/>
  <c r="LQ21"/>
  <c r="LR21"/>
  <c r="LS21"/>
  <c r="LT21"/>
  <c r="LU21"/>
  <c r="LV21"/>
  <c r="LW21"/>
  <c r="LX21"/>
  <c r="LY21"/>
  <c r="LZ21"/>
  <c r="MA21"/>
  <c r="MB21"/>
  <c r="MC21"/>
  <c r="MD21"/>
  <c r="ME21"/>
  <c r="MF21"/>
  <c r="MG21"/>
  <c r="MH21"/>
  <c r="MI21"/>
  <c r="MJ21"/>
  <c r="MK21"/>
  <c r="ML21"/>
  <c r="MM21"/>
  <c r="MN21"/>
  <c r="MO21"/>
  <c r="MP21"/>
  <c r="MQ21"/>
  <c r="MR21"/>
  <c r="MS21"/>
  <c r="MT21"/>
  <c r="MU21"/>
  <c r="MV21"/>
  <c r="MW21"/>
  <c r="MX21"/>
  <c r="MY21"/>
  <c r="MZ21"/>
  <c r="NA21"/>
  <c r="NB21"/>
  <c r="NC21"/>
  <c r="ND21"/>
  <c r="NE21"/>
  <c r="NF21"/>
  <c r="NG21"/>
  <c r="NH21"/>
  <c r="NI21"/>
  <c r="NJ21"/>
  <c r="NK21"/>
  <c r="NL21"/>
  <c r="NM21"/>
  <c r="NN21"/>
  <c r="NO21"/>
  <c r="NP21"/>
  <c r="NQ21"/>
  <c r="NR21"/>
  <c r="NS21"/>
  <c r="NT21"/>
  <c r="NU21"/>
  <c r="NV21"/>
  <c r="NW21"/>
  <c r="NX21"/>
  <c r="NY21"/>
  <c r="NZ21"/>
  <c r="OA21"/>
  <c r="OB21"/>
  <c r="OC21"/>
  <c r="OD21"/>
  <c r="OE21"/>
  <c r="OF21"/>
  <c r="OG21"/>
  <c r="OH21"/>
  <c r="OI21"/>
  <c r="OJ21"/>
  <c r="OK21"/>
  <c r="OL21"/>
  <c r="OM21"/>
  <c r="ON21"/>
  <c r="OO21"/>
  <c r="OP21"/>
  <c r="OQ21"/>
  <c r="OR21"/>
  <c r="OS21"/>
  <c r="OT21"/>
  <c r="OU21"/>
  <c r="OV21"/>
  <c r="OW21"/>
  <c r="OX21"/>
  <c r="OY21"/>
  <c r="OZ21"/>
  <c r="PA21"/>
  <c r="PB21"/>
  <c r="PC21"/>
  <c r="PD21"/>
  <c r="PE21"/>
  <c r="PF21"/>
  <c r="PG21"/>
  <c r="PH21"/>
  <c r="PI21"/>
  <c r="PJ21"/>
  <c r="PK21"/>
  <c r="PL21"/>
  <c r="PM21"/>
  <c r="PN21"/>
  <c r="PO21"/>
  <c r="PP21"/>
  <c r="PQ21"/>
  <c r="PR21"/>
  <c r="PS21"/>
  <c r="PT21"/>
  <c r="PU21"/>
  <c r="PV21"/>
  <c r="PW21"/>
  <c r="PX21"/>
  <c r="PY21"/>
  <c r="PZ21"/>
  <c r="QA21"/>
  <c r="QB21"/>
  <c r="QC21"/>
  <c r="QD21"/>
  <c r="QE21"/>
  <c r="QF21"/>
  <c r="QG21"/>
  <c r="QH21"/>
  <c r="QI21"/>
  <c r="QJ21"/>
  <c r="QK21"/>
  <c r="QL21"/>
  <c r="QM21"/>
  <c r="QN21"/>
  <c r="QO21"/>
  <c r="QP21"/>
  <c r="QQ21"/>
  <c r="QR21"/>
  <c r="QS21"/>
  <c r="QT21"/>
  <c r="QU21"/>
  <c r="QV21"/>
  <c r="QW21"/>
  <c r="QX21"/>
  <c r="QY21"/>
  <c r="QZ21"/>
  <c r="RA21"/>
  <c r="RB21"/>
  <c r="RC21"/>
  <c r="RD21"/>
  <c r="RE21"/>
  <c r="RF21"/>
  <c r="RG21"/>
  <c r="RH21"/>
  <c r="RI21"/>
  <c r="RJ21"/>
  <c r="RK21"/>
  <c r="RL21"/>
  <c r="RM21"/>
  <c r="RN21"/>
  <c r="RO21"/>
  <c r="RP21"/>
  <c r="RQ21"/>
  <c r="RR21"/>
  <c r="RS21"/>
  <c r="RT21"/>
  <c r="RU21"/>
  <c r="RV21"/>
  <c r="RW21"/>
  <c r="RX21"/>
  <c r="RY21"/>
  <c r="RZ21"/>
  <c r="SA21"/>
  <c r="SB21"/>
  <c r="SC21"/>
  <c r="SD21"/>
  <c r="SE21"/>
  <c r="SF21"/>
  <c r="SG21"/>
  <c r="SH21"/>
  <c r="SI21"/>
  <c r="SJ21"/>
  <c r="SK21"/>
  <c r="B21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KD8"/>
  <c r="KE8"/>
  <c r="KF8"/>
  <c r="KG8"/>
  <c r="KH8"/>
  <c r="KI8"/>
  <c r="KJ8"/>
  <c r="KK8"/>
  <c r="KL8"/>
  <c r="KM8"/>
  <c r="KN8"/>
  <c r="KO8"/>
  <c r="KP8"/>
  <c r="KQ8"/>
  <c r="KR8"/>
  <c r="KS8"/>
  <c r="KT8"/>
  <c r="KU8"/>
  <c r="KV8"/>
  <c r="KW8"/>
  <c r="KX8"/>
  <c r="KY8"/>
  <c r="KZ8"/>
  <c r="LA8"/>
  <c r="LB8"/>
  <c r="LC8"/>
  <c r="LD8"/>
  <c r="LE8"/>
  <c r="LF8"/>
  <c r="LG8"/>
  <c r="LH8"/>
  <c r="LI8"/>
  <c r="LJ8"/>
  <c r="LK8"/>
  <c r="LL8"/>
  <c r="LM8"/>
  <c r="LN8"/>
  <c r="LO8"/>
  <c r="LP8"/>
  <c r="LQ8"/>
  <c r="LR8"/>
  <c r="LS8"/>
  <c r="LT8"/>
  <c r="LU8"/>
  <c r="LV8"/>
  <c r="LW8"/>
  <c r="LX8"/>
  <c r="LY8"/>
  <c r="LZ8"/>
  <c r="MA8"/>
  <c r="MB8"/>
  <c r="MC8"/>
  <c r="MD8"/>
  <c r="ME8"/>
  <c r="MF8"/>
  <c r="MG8"/>
  <c r="MH8"/>
  <c r="MI8"/>
  <c r="MJ8"/>
  <c r="MK8"/>
  <c r="ML8"/>
  <c r="MM8"/>
  <c r="MN8"/>
  <c r="MO8"/>
  <c r="MP8"/>
  <c r="MQ8"/>
  <c r="MR8"/>
  <c r="MS8"/>
  <c r="MT8"/>
  <c r="MU8"/>
  <c r="MV8"/>
  <c r="MW8"/>
  <c r="MX8"/>
  <c r="MY8"/>
  <c r="MZ8"/>
  <c r="NA8"/>
  <c r="NB8"/>
  <c r="NC8"/>
  <c r="ND8"/>
  <c r="NE8"/>
  <c r="NF8"/>
  <c r="NG8"/>
  <c r="NH8"/>
  <c r="NI8"/>
  <c r="NJ8"/>
  <c r="NK8"/>
  <c r="NL8"/>
  <c r="NM8"/>
  <c r="NN8"/>
  <c r="NO8"/>
  <c r="NP8"/>
  <c r="NQ8"/>
  <c r="NR8"/>
  <c r="NS8"/>
  <c r="NT8"/>
  <c r="NU8"/>
  <c r="NV8"/>
  <c r="NW8"/>
  <c r="NX8"/>
  <c r="NY8"/>
  <c r="NZ8"/>
  <c r="OA8"/>
  <c r="OB8"/>
  <c r="OC8"/>
  <c r="OD8"/>
  <c r="OE8"/>
  <c r="OF8"/>
  <c r="OG8"/>
  <c r="OH8"/>
  <c r="OI8"/>
  <c r="OJ8"/>
  <c r="OK8"/>
  <c r="OL8"/>
  <c r="OM8"/>
  <c r="ON8"/>
  <c r="OO8"/>
  <c r="OP8"/>
  <c r="OQ8"/>
  <c r="OR8"/>
  <c r="OS8"/>
  <c r="OT8"/>
  <c r="OU8"/>
  <c r="OV8"/>
  <c r="OW8"/>
  <c r="OX8"/>
  <c r="OY8"/>
  <c r="OZ8"/>
  <c r="PA8"/>
  <c r="PB8"/>
  <c r="PC8"/>
  <c r="PD8"/>
  <c r="PE8"/>
  <c r="PF8"/>
  <c r="PG8"/>
  <c r="PH8"/>
  <c r="PI8"/>
  <c r="PJ8"/>
  <c r="PK8"/>
  <c r="PL8"/>
  <c r="PM8"/>
  <c r="PN8"/>
  <c r="PO8"/>
  <c r="PP8"/>
  <c r="PQ8"/>
  <c r="PR8"/>
  <c r="PS8"/>
  <c r="PT8"/>
  <c r="PU8"/>
  <c r="PV8"/>
  <c r="PW8"/>
  <c r="PX8"/>
  <c r="PY8"/>
  <c r="PZ8"/>
  <c r="QA8"/>
  <c r="QB8"/>
  <c r="QC8"/>
  <c r="QD8"/>
  <c r="QE8"/>
  <c r="QF8"/>
  <c r="QG8"/>
  <c r="QH8"/>
  <c r="QI8"/>
  <c r="QJ8"/>
  <c r="QK8"/>
  <c r="QL8"/>
  <c r="QM8"/>
  <c r="QN8"/>
  <c r="QO8"/>
  <c r="QP8"/>
  <c r="QQ8"/>
  <c r="QR8"/>
  <c r="QS8"/>
  <c r="QT8"/>
  <c r="QU8"/>
  <c r="QV8"/>
  <c r="QW8"/>
  <c r="QX8"/>
  <c r="QY8"/>
  <c r="QZ8"/>
  <c r="RA8"/>
  <c r="RB8"/>
  <c r="RC8"/>
  <c r="RD8"/>
  <c r="RE8"/>
  <c r="RF8"/>
  <c r="RG8"/>
  <c r="RH8"/>
  <c r="RI8"/>
  <c r="RJ8"/>
  <c r="RK8"/>
  <c r="RL8"/>
  <c r="RM8"/>
  <c r="RN8"/>
  <c r="RO8"/>
  <c r="RP8"/>
  <c r="RQ8"/>
  <c r="RR8"/>
  <c r="RS8"/>
  <c r="RT8"/>
  <c r="RU8"/>
  <c r="RV8"/>
  <c r="RW8"/>
  <c r="RX8"/>
  <c r="RY8"/>
  <c r="RZ8"/>
  <c r="SA8"/>
  <c r="SB8"/>
  <c r="SC8"/>
  <c r="SD8"/>
  <c r="SE8"/>
  <c r="SF8"/>
  <c r="SG8"/>
  <c r="SH8"/>
  <c r="SI8"/>
  <c r="SJ8"/>
  <c r="SK8"/>
  <c r="B8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KD5"/>
  <c r="KE5"/>
  <c r="KF5"/>
  <c r="KG5"/>
  <c r="KH5"/>
  <c r="KI5"/>
  <c r="KJ5"/>
  <c r="KK5"/>
  <c r="KL5"/>
  <c r="KM5"/>
  <c r="KN5"/>
  <c r="KO5"/>
  <c r="KP5"/>
  <c r="KQ5"/>
  <c r="KR5"/>
  <c r="KS5"/>
  <c r="KT5"/>
  <c r="KU5"/>
  <c r="KV5"/>
  <c r="KW5"/>
  <c r="KX5"/>
  <c r="KY5"/>
  <c r="KZ5"/>
  <c r="LA5"/>
  <c r="LB5"/>
  <c r="LC5"/>
  <c r="LD5"/>
  <c r="LE5"/>
  <c r="LF5"/>
  <c r="LG5"/>
  <c r="LH5"/>
  <c r="LI5"/>
  <c r="LJ5"/>
  <c r="LK5"/>
  <c r="LL5"/>
  <c r="LM5"/>
  <c r="LN5"/>
  <c r="LO5"/>
  <c r="LP5"/>
  <c r="LQ5"/>
  <c r="LR5"/>
  <c r="LS5"/>
  <c r="LT5"/>
  <c r="LU5"/>
  <c r="LV5"/>
  <c r="LW5"/>
  <c r="LX5"/>
  <c r="LY5"/>
  <c r="LZ5"/>
  <c r="MA5"/>
  <c r="MB5"/>
  <c r="MC5"/>
  <c r="MD5"/>
  <c r="ME5"/>
  <c r="MF5"/>
  <c r="MG5"/>
  <c r="MH5"/>
  <c r="MI5"/>
  <c r="MJ5"/>
  <c r="MK5"/>
  <c r="ML5"/>
  <c r="MM5"/>
  <c r="MN5"/>
  <c r="MO5"/>
  <c r="MP5"/>
  <c r="MQ5"/>
  <c r="MR5"/>
  <c r="MS5"/>
  <c r="MT5"/>
  <c r="MU5"/>
  <c r="MV5"/>
  <c r="MW5"/>
  <c r="MX5"/>
  <c r="MY5"/>
  <c r="MZ5"/>
  <c r="NA5"/>
  <c r="NB5"/>
  <c r="NC5"/>
  <c r="ND5"/>
  <c r="NE5"/>
  <c r="NF5"/>
  <c r="NG5"/>
  <c r="NH5"/>
  <c r="NI5"/>
  <c r="NJ5"/>
  <c r="NK5"/>
  <c r="NL5"/>
  <c r="NM5"/>
  <c r="NN5"/>
  <c r="NO5"/>
  <c r="NP5"/>
  <c r="NQ5"/>
  <c r="NR5"/>
  <c r="NS5"/>
  <c r="NT5"/>
  <c r="NU5"/>
  <c r="NV5"/>
  <c r="NW5"/>
  <c r="NX5"/>
  <c r="NY5"/>
  <c r="NZ5"/>
  <c r="OA5"/>
  <c r="OB5"/>
  <c r="OC5"/>
  <c r="OD5"/>
  <c r="OE5"/>
  <c r="OF5"/>
  <c r="OG5"/>
  <c r="OH5"/>
  <c r="OI5"/>
  <c r="OJ5"/>
  <c r="OK5"/>
  <c r="OL5"/>
  <c r="OM5"/>
  <c r="ON5"/>
  <c r="OO5"/>
  <c r="OP5"/>
  <c r="OQ5"/>
  <c r="OR5"/>
  <c r="OS5"/>
  <c r="OT5"/>
  <c r="OU5"/>
  <c r="OV5"/>
  <c r="OW5"/>
  <c r="OX5"/>
  <c r="OY5"/>
  <c r="OZ5"/>
  <c r="PA5"/>
  <c r="PB5"/>
  <c r="PC5"/>
  <c r="PD5"/>
  <c r="PE5"/>
  <c r="PF5"/>
  <c r="PG5"/>
  <c r="PH5"/>
  <c r="PI5"/>
  <c r="PJ5"/>
  <c r="PK5"/>
  <c r="PL5"/>
  <c r="PM5"/>
  <c r="PN5"/>
  <c r="PO5"/>
  <c r="PP5"/>
  <c r="PQ5"/>
  <c r="PR5"/>
  <c r="PS5"/>
  <c r="PT5"/>
  <c r="PU5"/>
  <c r="PV5"/>
  <c r="PW5"/>
  <c r="PX5"/>
  <c r="PY5"/>
  <c r="PZ5"/>
  <c r="QA5"/>
  <c r="QB5"/>
  <c r="QC5"/>
  <c r="QD5"/>
  <c r="QE5"/>
  <c r="QF5"/>
  <c r="QG5"/>
  <c r="QH5"/>
  <c r="QI5"/>
  <c r="QJ5"/>
  <c r="QK5"/>
  <c r="QL5"/>
  <c r="QM5"/>
  <c r="QN5"/>
  <c r="QO5"/>
  <c r="QP5"/>
  <c r="QQ5"/>
  <c r="QR5"/>
  <c r="QS5"/>
  <c r="QT5"/>
  <c r="QU5"/>
  <c r="QV5"/>
  <c r="QW5"/>
  <c r="QX5"/>
  <c r="QY5"/>
  <c r="QZ5"/>
  <c r="RA5"/>
  <c r="RB5"/>
  <c r="RC5"/>
  <c r="RD5"/>
  <c r="RE5"/>
  <c r="RF5"/>
  <c r="RG5"/>
  <c r="RH5"/>
  <c r="RI5"/>
  <c r="RJ5"/>
  <c r="RK5"/>
  <c r="RL5"/>
  <c r="RM5"/>
  <c r="RN5"/>
  <c r="RO5"/>
  <c r="RP5"/>
  <c r="RQ5"/>
  <c r="RR5"/>
  <c r="RS5"/>
  <c r="RT5"/>
  <c r="RU5"/>
  <c r="RV5"/>
  <c r="RW5"/>
  <c r="RX5"/>
  <c r="RY5"/>
  <c r="RZ5"/>
  <c r="SA5"/>
  <c r="SB5"/>
  <c r="SC5"/>
  <c r="SD5"/>
  <c r="SE5"/>
  <c r="SF5"/>
  <c r="SG5"/>
  <c r="SH5"/>
  <c r="SI5"/>
  <c r="SJ5"/>
  <c r="SK5"/>
  <c r="B5"/>
  <c r="D5" i="9" l="1"/>
  <c r="E5"/>
  <c r="D15"/>
  <c r="E15"/>
  <c r="D28"/>
  <c r="E28"/>
  <c r="C4" i="16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B4"/>
  <c r="BC4"/>
  <c r="BD4"/>
  <c r="BE4"/>
  <c r="BF4"/>
  <c r="BG4"/>
  <c r="BH4"/>
  <c r="BI4"/>
  <c r="BJ4"/>
  <c r="BK4"/>
  <c r="BL4"/>
  <c r="BM4"/>
  <c r="B4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33"/>
  <c r="C20" l="1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20"/>
  <c r="C7" l="1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7"/>
  <c r="D111" i="10" l="1"/>
  <c r="E107"/>
  <c r="F107"/>
  <c r="D107"/>
  <c r="E106"/>
  <c r="F106"/>
  <c r="D106"/>
  <c r="E75"/>
  <c r="F75"/>
  <c r="D75"/>
  <c r="E72"/>
  <c r="F72"/>
  <c r="D72"/>
  <c r="E111"/>
  <c r="F111"/>
  <c r="C28" i="14" l="1"/>
  <c r="D28"/>
  <c r="E28"/>
  <c r="F28"/>
  <c r="G28"/>
  <c r="H28"/>
  <c r="I28"/>
  <c r="J28"/>
  <c r="K28"/>
  <c r="L28"/>
  <c r="M28"/>
  <c r="N28"/>
  <c r="O28"/>
  <c r="P28"/>
  <c r="Q28"/>
  <c r="B28"/>
  <c r="C15"/>
  <c r="D15"/>
  <c r="E15"/>
  <c r="F15"/>
  <c r="G15"/>
  <c r="H15"/>
  <c r="I15"/>
  <c r="J15"/>
  <c r="K15"/>
  <c r="L15"/>
  <c r="M15"/>
  <c r="N15"/>
  <c r="O15"/>
  <c r="P15"/>
  <c r="Q15"/>
  <c r="B15"/>
  <c r="C5"/>
  <c r="D5"/>
  <c r="E5"/>
  <c r="F5"/>
  <c r="G5"/>
  <c r="H5"/>
  <c r="I5"/>
  <c r="J5"/>
  <c r="K5"/>
  <c r="L5"/>
  <c r="M5"/>
  <c r="N5"/>
  <c r="O5"/>
  <c r="P5"/>
  <c r="Q5"/>
  <c r="B5"/>
  <c r="D31" i="10" l="1"/>
  <c r="E31"/>
  <c r="F31"/>
  <c r="C31"/>
  <c r="C28" i="13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C28" i="12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C15" i="13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C15" i="12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F28" i="10" l="1"/>
  <c r="E28"/>
  <c r="D28"/>
  <c r="C5" i="13"/>
  <c r="E5"/>
  <c r="F5"/>
  <c r="H5"/>
  <c r="I5"/>
  <c r="K5"/>
  <c r="L5"/>
  <c r="N5"/>
  <c r="O5"/>
  <c r="Q5"/>
  <c r="R5"/>
  <c r="C5" i="12"/>
  <c r="E5"/>
  <c r="F5"/>
  <c r="H5"/>
  <c r="I5"/>
  <c r="K5"/>
  <c r="L5"/>
  <c r="N5"/>
  <c r="O5"/>
  <c r="Q5"/>
  <c r="R5"/>
  <c r="T5"/>
  <c r="U5"/>
  <c r="S8"/>
  <c r="P8"/>
  <c r="M8"/>
  <c r="J8"/>
  <c r="G8"/>
  <c r="D8"/>
  <c r="V8"/>
  <c r="S8" i="13"/>
  <c r="P8"/>
  <c r="M8"/>
  <c r="J8"/>
  <c r="G8"/>
  <c r="D8"/>
  <c r="D5" s="1"/>
  <c r="D7" i="12"/>
  <c r="D5" s="1"/>
  <c r="G7"/>
  <c r="J7"/>
  <c r="M7"/>
  <c r="P7"/>
  <c r="S7"/>
  <c r="V7"/>
  <c r="S7" i="13"/>
  <c r="P7"/>
  <c r="M7"/>
  <c r="J7"/>
  <c r="G7"/>
  <c r="D7"/>
  <c r="S6" i="12"/>
  <c r="P6"/>
  <c r="M6"/>
  <c r="M5" s="1"/>
  <c r="J6"/>
  <c r="J5" s="1"/>
  <c r="G6"/>
  <c r="D6"/>
  <c r="V6"/>
  <c r="V7" i="13"/>
  <c r="V8"/>
  <c r="V6"/>
  <c r="S6"/>
  <c r="P6"/>
  <c r="P5" s="1"/>
  <c r="M6"/>
  <c r="J6"/>
  <c r="G6"/>
  <c r="G5" s="1"/>
  <c r="D6"/>
  <c r="B28"/>
  <c r="B15"/>
  <c r="B5"/>
  <c r="B28" i="12"/>
  <c r="B15"/>
  <c r="B5"/>
  <c r="M5" i="13" l="1"/>
  <c r="S5"/>
  <c r="P5" i="12"/>
  <c r="J5" i="13"/>
  <c r="G5" i="12"/>
  <c r="V5"/>
  <c r="S5"/>
  <c r="V5" i="13"/>
  <c r="E83" i="10"/>
  <c r="D83"/>
  <c r="F83"/>
  <c r="E78"/>
  <c r="D78"/>
  <c r="F78"/>
  <c r="E69"/>
  <c r="F69"/>
  <c r="D69"/>
  <c r="E66"/>
  <c r="F66"/>
  <c r="D66"/>
  <c r="E63"/>
  <c r="F63"/>
  <c r="D63"/>
  <c r="E58"/>
  <c r="F58"/>
  <c r="D58"/>
  <c r="E53"/>
  <c r="F53"/>
  <c r="D53"/>
  <c r="E49"/>
  <c r="F49"/>
  <c r="D49"/>
  <c r="D105" l="1"/>
  <c r="E105"/>
  <c r="F105"/>
  <c r="F52"/>
  <c r="E52"/>
  <c r="D52"/>
  <c r="F39"/>
  <c r="F109" s="1"/>
  <c r="F44"/>
  <c r="F110" l="1"/>
  <c r="F38"/>
  <c r="E44"/>
  <c r="E39"/>
  <c r="E109" s="1"/>
  <c r="D44"/>
  <c r="D39"/>
  <c r="D109" s="1"/>
  <c r="E110" l="1"/>
  <c r="F108"/>
  <c r="D110"/>
  <c r="E38"/>
  <c r="D38"/>
  <c r="E25"/>
  <c r="F25"/>
  <c r="D25"/>
  <c r="F19"/>
  <c r="E19"/>
  <c r="D19"/>
  <c r="C19"/>
  <c r="F14"/>
  <c r="F12" s="1"/>
  <c r="F11" s="1"/>
  <c r="E14"/>
  <c r="E12" s="1"/>
  <c r="E11" s="1"/>
  <c r="D14"/>
  <c r="D12" s="1"/>
  <c r="D11" s="1"/>
  <c r="C14"/>
  <c r="C12" s="1"/>
  <c r="C11" s="1"/>
  <c r="D8"/>
  <c r="E8"/>
  <c r="F8"/>
  <c r="C8"/>
  <c r="I37" i="1"/>
  <c r="J37"/>
  <c r="L37"/>
  <c r="I24"/>
  <c r="J24"/>
  <c r="K24"/>
  <c r="L24"/>
  <c r="M24"/>
  <c r="H24"/>
  <c r="I11"/>
  <c r="K11"/>
  <c r="L11"/>
  <c r="H11"/>
  <c r="I5"/>
  <c r="K5"/>
  <c r="L5"/>
  <c r="H5"/>
  <c r="C37"/>
  <c r="D37"/>
  <c r="E37"/>
  <c r="F37"/>
  <c r="G37"/>
  <c r="B37"/>
  <c r="C24"/>
  <c r="D24"/>
  <c r="E24"/>
  <c r="F24"/>
  <c r="G24"/>
  <c r="B24"/>
  <c r="C11"/>
  <c r="D11"/>
  <c r="E11"/>
  <c r="F11"/>
  <c r="G11"/>
  <c r="B11"/>
  <c r="C5"/>
  <c r="E5"/>
  <c r="F5"/>
  <c r="B5"/>
  <c r="C15"/>
  <c r="C34" i="2"/>
  <c r="D34"/>
  <c r="E34"/>
  <c r="F34"/>
  <c r="G34"/>
  <c r="H34"/>
  <c r="I34"/>
  <c r="J34"/>
  <c r="K34"/>
  <c r="L34"/>
  <c r="M34"/>
  <c r="N34"/>
  <c r="O34"/>
  <c r="P34"/>
  <c r="Q34"/>
  <c r="R34"/>
  <c r="S34"/>
  <c r="B34"/>
  <c r="C21"/>
  <c r="D21"/>
  <c r="E21"/>
  <c r="F21"/>
  <c r="G21"/>
  <c r="H21"/>
  <c r="I21"/>
  <c r="J21"/>
  <c r="K21"/>
  <c r="L21"/>
  <c r="M21"/>
  <c r="N21"/>
  <c r="O21"/>
  <c r="P21"/>
  <c r="Q21"/>
  <c r="R21"/>
  <c r="S21"/>
  <c r="B21"/>
  <c r="C8"/>
  <c r="D8"/>
  <c r="E8"/>
  <c r="F8"/>
  <c r="G8"/>
  <c r="H8"/>
  <c r="I8"/>
  <c r="J8"/>
  <c r="K8"/>
  <c r="L8"/>
  <c r="M8"/>
  <c r="N8"/>
  <c r="O8"/>
  <c r="P8"/>
  <c r="Q8"/>
  <c r="R8"/>
  <c r="S8"/>
  <c r="B8"/>
  <c r="C5"/>
  <c r="D5"/>
  <c r="E5"/>
  <c r="F5"/>
  <c r="G5"/>
  <c r="H5"/>
  <c r="I5"/>
  <c r="J5"/>
  <c r="K5"/>
  <c r="L5"/>
  <c r="M5"/>
  <c r="N5"/>
  <c r="O5"/>
  <c r="P5"/>
  <c r="Q5"/>
  <c r="R5"/>
  <c r="S5"/>
  <c r="B5"/>
  <c r="D17" i="10" l="1"/>
  <c r="C17"/>
  <c r="E108"/>
  <c r="D108"/>
  <c r="F17"/>
  <c r="E17"/>
  <c r="F16" l="1"/>
  <c r="D16"/>
  <c r="D90" s="1"/>
  <c r="E16"/>
  <c r="C16"/>
  <c r="C28" i="3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T5"/>
  <c r="B5"/>
  <c r="C28" i="4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T5"/>
  <c r="B5"/>
  <c r="C28" i="5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T5"/>
  <c r="B5"/>
  <c r="C28" i="6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T5"/>
  <c r="B5"/>
  <c r="C28" i="7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B5"/>
  <c r="C28" i="8"/>
  <c r="D28"/>
  <c r="E28"/>
  <c r="F28"/>
  <c r="G28"/>
  <c r="H28"/>
  <c r="I28"/>
  <c r="J28"/>
  <c r="K28"/>
  <c r="L28"/>
  <c r="M28"/>
  <c r="N28"/>
  <c r="O28"/>
  <c r="P28"/>
  <c r="Q28"/>
  <c r="R28"/>
  <c r="S28"/>
  <c r="T28"/>
  <c r="B28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B15"/>
  <c r="C5"/>
  <c r="D5"/>
  <c r="E5"/>
  <c r="F5"/>
  <c r="G5"/>
  <c r="H5"/>
  <c r="I5"/>
  <c r="J5"/>
  <c r="K5"/>
  <c r="L5"/>
  <c r="M5"/>
  <c r="N5"/>
  <c r="O5"/>
  <c r="P5"/>
  <c r="Q5"/>
  <c r="R5"/>
  <c r="S5"/>
  <c r="B5"/>
  <c r="C28" i="9"/>
  <c r="F28"/>
  <c r="G28"/>
  <c r="H28"/>
  <c r="I28"/>
  <c r="J28"/>
  <c r="K28"/>
  <c r="L28"/>
  <c r="M28"/>
  <c r="N28"/>
  <c r="O28"/>
  <c r="P28"/>
  <c r="Q28"/>
  <c r="R28"/>
  <c r="S28"/>
  <c r="T28"/>
  <c r="B28"/>
  <c r="C5"/>
  <c r="F5"/>
  <c r="G5"/>
  <c r="H5"/>
  <c r="I5"/>
  <c r="J5"/>
  <c r="K5"/>
  <c r="L5"/>
  <c r="M5"/>
  <c r="N5"/>
  <c r="O5"/>
  <c r="P5"/>
  <c r="Q5"/>
  <c r="R5"/>
  <c r="S5"/>
  <c r="B5"/>
  <c r="C15"/>
  <c r="F15"/>
  <c r="G15"/>
  <c r="H15"/>
  <c r="I15"/>
  <c r="J15"/>
  <c r="K15"/>
  <c r="L15"/>
  <c r="M15"/>
  <c r="N15"/>
  <c r="O15"/>
  <c r="P15"/>
  <c r="Q15"/>
  <c r="R15"/>
  <c r="S15"/>
  <c r="T15"/>
  <c r="B15"/>
  <c r="F95" i="10" l="1"/>
  <c r="F93"/>
  <c r="F94"/>
  <c r="F90"/>
  <c r="D95"/>
  <c r="D93"/>
  <c r="D94"/>
  <c r="E95"/>
  <c r="E93"/>
  <c r="E94"/>
  <c r="E90"/>
  <c r="T11" i="7"/>
  <c r="T12"/>
  <c r="T7" i="6"/>
  <c r="T8"/>
  <c r="T9"/>
  <c r="T10"/>
  <c r="T11"/>
  <c r="T12"/>
  <c r="T7" i="5"/>
  <c r="T8"/>
  <c r="T9"/>
  <c r="T10"/>
  <c r="T11"/>
  <c r="T12"/>
  <c r="T8" i="4"/>
  <c r="T9"/>
  <c r="T10"/>
  <c r="T11"/>
  <c r="T12"/>
  <c r="T8" i="3"/>
  <c r="T9"/>
  <c r="T10"/>
  <c r="T11"/>
  <c r="T12"/>
  <c r="T7" i="4" l="1"/>
  <c r="T7" i="3"/>
  <c r="T6"/>
  <c r="M7" i="1"/>
  <c r="M8"/>
  <c r="M9"/>
  <c r="M10"/>
  <c r="M12"/>
  <c r="M13"/>
  <c r="M14"/>
  <c r="M16"/>
  <c r="M17"/>
  <c r="M6"/>
  <c r="J7"/>
  <c r="J8"/>
  <c r="J9"/>
  <c r="J10"/>
  <c r="J12"/>
  <c r="J13"/>
  <c r="J14"/>
  <c r="J16"/>
  <c r="J17"/>
  <c r="J6"/>
  <c r="G7"/>
  <c r="G8"/>
  <c r="G9"/>
  <c r="G10"/>
  <c r="G5" s="1"/>
  <c r="G12"/>
  <c r="G13"/>
  <c r="G14"/>
  <c r="G16"/>
  <c r="G17"/>
  <c r="G6"/>
  <c r="D7"/>
  <c r="D8"/>
  <c r="D9"/>
  <c r="D10"/>
  <c r="D5" s="1"/>
  <c r="D12"/>
  <c r="D13"/>
  <c r="D14"/>
  <c r="D16"/>
  <c r="D17"/>
  <c r="D6"/>
  <c r="T10" i="9"/>
  <c r="T9"/>
  <c r="T8"/>
  <c r="T7"/>
  <c r="T6"/>
  <c r="T10" i="8"/>
  <c r="T9"/>
  <c r="T8"/>
  <c r="T7"/>
  <c r="T6"/>
  <c r="T7" i="7"/>
  <c r="T8"/>
  <c r="T9"/>
  <c r="T10"/>
  <c r="T6"/>
  <c r="T6" i="6"/>
  <c r="T6" i="5"/>
  <c r="T6" i="4"/>
  <c r="J11" i="1" l="1"/>
  <c r="T5" i="8"/>
  <c r="T5" i="7"/>
  <c r="M5" i="1"/>
  <c r="J5"/>
  <c r="M11"/>
  <c r="T5" i="9"/>
</calcChain>
</file>

<file path=xl/sharedStrings.xml><?xml version="1.0" encoding="utf-8"?>
<sst xmlns="http://schemas.openxmlformats.org/spreadsheetml/2006/main" count="1959" uniqueCount="769">
  <si>
    <t>Period</t>
  </si>
  <si>
    <t>Urban</t>
  </si>
  <si>
    <t>Total</t>
  </si>
  <si>
    <t>August</t>
  </si>
  <si>
    <t>September</t>
  </si>
  <si>
    <t>October</t>
  </si>
  <si>
    <t>November</t>
  </si>
  <si>
    <t>December</t>
  </si>
  <si>
    <t>January</t>
  </si>
  <si>
    <t>BARISHAL</t>
  </si>
  <si>
    <t>CHATTOGRAM</t>
  </si>
  <si>
    <t>DHAKA</t>
  </si>
  <si>
    <t>KHULNA</t>
  </si>
  <si>
    <t>MYMENSINGH</t>
  </si>
  <si>
    <t>RAJSHAHI</t>
  </si>
  <si>
    <t>RANGPUR</t>
  </si>
  <si>
    <t>SYLHET</t>
  </si>
  <si>
    <t>Grand Total</t>
  </si>
  <si>
    <t>February</t>
  </si>
  <si>
    <t>March</t>
  </si>
  <si>
    <t>April</t>
  </si>
  <si>
    <t>Rural</t>
  </si>
  <si>
    <t>May</t>
  </si>
  <si>
    <t>June</t>
  </si>
  <si>
    <t>July</t>
  </si>
  <si>
    <t xml:space="preserve"> Total</t>
  </si>
  <si>
    <t>Operating Banks</t>
  </si>
  <si>
    <t>Agents</t>
  </si>
  <si>
    <t xml:space="preserve">     Master</t>
  </si>
  <si>
    <t xml:space="preserve">     Unit</t>
  </si>
  <si>
    <t>Outlet</t>
  </si>
  <si>
    <t xml:space="preserve">     Urban   </t>
  </si>
  <si>
    <t xml:space="preserve">     Rural</t>
  </si>
  <si>
    <t>New  Outlet</t>
  </si>
  <si>
    <t xml:space="preserve">     Urban</t>
  </si>
  <si>
    <t>Deposit A/C</t>
  </si>
  <si>
    <t xml:space="preserve">      Individual</t>
  </si>
  <si>
    <t xml:space="preserve">      Institution</t>
  </si>
  <si>
    <t>Deposit Balance</t>
  </si>
  <si>
    <t>Loan A/C</t>
  </si>
  <si>
    <t>Loan Outstanding</t>
  </si>
  <si>
    <t>Loan Disbursement</t>
  </si>
  <si>
    <t>Loan Recovary</t>
  </si>
  <si>
    <t xml:space="preserve">      A/C Cash Transactin</t>
  </si>
  <si>
    <t xml:space="preserve">     A/C Fund Transfer</t>
  </si>
  <si>
    <t>Unit</t>
  </si>
  <si>
    <t>In Number</t>
  </si>
  <si>
    <t>Barishal City Corporation</t>
  </si>
  <si>
    <t>Chattogram City Corporation</t>
  </si>
  <si>
    <t>Dhaka North City Corporation</t>
  </si>
  <si>
    <t>Dhaka South City Corporation</t>
  </si>
  <si>
    <t>Gazipur City Corporation</t>
  </si>
  <si>
    <t>Narayanganj City Corporation</t>
  </si>
  <si>
    <t>Khulna City Corporation</t>
  </si>
  <si>
    <t>Mymensingh City Corporation</t>
  </si>
  <si>
    <t>Rajshahi City Corporation</t>
  </si>
  <si>
    <t>Rangpur City Corporation</t>
  </si>
  <si>
    <t>Sylhet City Corporation</t>
  </si>
  <si>
    <t>Agent</t>
  </si>
  <si>
    <t xml:space="preserve">    Rural</t>
  </si>
  <si>
    <t xml:space="preserve">    Urban</t>
  </si>
  <si>
    <t xml:space="preserve">     Utility and Other payments</t>
  </si>
  <si>
    <t>Cash Deposits</t>
  </si>
  <si>
    <t>Cash Withdrawl</t>
  </si>
  <si>
    <t>Inward Remittances</t>
  </si>
  <si>
    <t>Fund Transfer</t>
  </si>
  <si>
    <t>Utility Bill Payments</t>
  </si>
  <si>
    <t>Other Payments</t>
  </si>
  <si>
    <t>Closed  Outlet</t>
  </si>
  <si>
    <t>Outlet Type</t>
  </si>
  <si>
    <t xml:space="preserve">     UDC</t>
  </si>
  <si>
    <t xml:space="preserve">    CDC</t>
  </si>
  <si>
    <t xml:space="preserve">    PO</t>
  </si>
  <si>
    <t xml:space="preserve">     PDC</t>
  </si>
  <si>
    <t xml:space="preserve">    General</t>
  </si>
  <si>
    <t xml:space="preserve">    Others</t>
  </si>
  <si>
    <t>Savings</t>
  </si>
  <si>
    <t>Current</t>
  </si>
  <si>
    <t>DPS</t>
  </si>
  <si>
    <t>FDR</t>
  </si>
  <si>
    <t>School Banking</t>
  </si>
  <si>
    <t>Special</t>
  </si>
  <si>
    <t>Others</t>
  </si>
  <si>
    <t>A/C</t>
  </si>
  <si>
    <t>Balance</t>
  </si>
  <si>
    <t>Per Outlet</t>
  </si>
  <si>
    <t>In Taka</t>
  </si>
  <si>
    <t>Average</t>
  </si>
  <si>
    <t xml:space="preserve">   Rural Deposit A/C</t>
  </si>
  <si>
    <t xml:space="preserve">   Rural Deposit Balance</t>
  </si>
  <si>
    <t xml:space="preserve">   Rural Loan A/C</t>
  </si>
  <si>
    <t>Rural Per Urban</t>
  </si>
  <si>
    <t xml:space="preserve">    Rural Loan Outstanding</t>
  </si>
  <si>
    <t xml:space="preserve">   Rural Transactions </t>
  </si>
  <si>
    <t xml:space="preserve">   Rural Transaction Amount</t>
  </si>
  <si>
    <t xml:space="preserve">   Avg. Balance per  Deposit A/C</t>
  </si>
  <si>
    <t xml:space="preserve">   Avg. Amount per Transaction</t>
  </si>
  <si>
    <t xml:space="preserve">   Avg. Remittance per  Transaction</t>
  </si>
  <si>
    <t xml:space="preserve">   Rural Outlet</t>
  </si>
  <si>
    <t xml:space="preserve">   Deposit A/C</t>
  </si>
  <si>
    <t xml:space="preserve">   Deposit  Balance</t>
  </si>
  <si>
    <t xml:space="preserve">   Loan A/C</t>
  </si>
  <si>
    <t xml:space="preserve">   Loan Outstanding</t>
  </si>
  <si>
    <t xml:space="preserve">         Male</t>
  </si>
  <si>
    <t xml:space="preserve">         Female</t>
  </si>
  <si>
    <t xml:space="preserve">   Avg. Amount per Rural Transaction</t>
  </si>
  <si>
    <t xml:space="preserve">   Avg. Amount per Urban  Transaction</t>
  </si>
  <si>
    <t xml:space="preserve">   Avg. Balance per  Urban Deposit A/C</t>
  </si>
  <si>
    <t xml:space="preserve">   Avg. Balance per Rural  Deposit A/C</t>
  </si>
  <si>
    <t xml:space="preserve">   Male  Deposit A/C</t>
  </si>
  <si>
    <t xml:space="preserve">   Female Deposit A/C</t>
  </si>
  <si>
    <t>Cumilla City Corporation</t>
  </si>
  <si>
    <t>BARGUNA</t>
  </si>
  <si>
    <t>BHOLA</t>
  </si>
  <si>
    <t>JHALOKATHI</t>
  </si>
  <si>
    <t>PATUAKHALI</t>
  </si>
  <si>
    <t>PIROJPUR</t>
  </si>
  <si>
    <t>BANDARBAN</t>
  </si>
  <si>
    <t>BRAHMANBARIA</t>
  </si>
  <si>
    <t>CHANDPUR</t>
  </si>
  <si>
    <t>COXSBAZAR</t>
  </si>
  <si>
    <t>CUMILLA</t>
  </si>
  <si>
    <t>FENI</t>
  </si>
  <si>
    <t>KHAGRACHARI</t>
  </si>
  <si>
    <t>LAKSHMIPUR</t>
  </si>
  <si>
    <t>NOAKHALI</t>
  </si>
  <si>
    <t>RANGAMATI</t>
  </si>
  <si>
    <t>FARIDPUR</t>
  </si>
  <si>
    <t>GAZIPUR</t>
  </si>
  <si>
    <t>GOPALGANJ</t>
  </si>
  <si>
    <t>KISHOREGANJ</t>
  </si>
  <si>
    <t>MADARIPUR</t>
  </si>
  <si>
    <t>MANIKGANJ</t>
  </si>
  <si>
    <t>MUNSHIGANJ</t>
  </si>
  <si>
    <t>NARAYANGANJ</t>
  </si>
  <si>
    <t>NARSINGDI</t>
  </si>
  <si>
    <t>RAJBARI</t>
  </si>
  <si>
    <t>SHARIATPUR</t>
  </si>
  <si>
    <t>TANGAIL</t>
  </si>
  <si>
    <t>BAGERHAT</t>
  </si>
  <si>
    <t>CHUADANGA</t>
  </si>
  <si>
    <t>JASHORE</t>
  </si>
  <si>
    <t>JHENAIDAH</t>
  </si>
  <si>
    <t>KUSHTIA</t>
  </si>
  <si>
    <t>MAGURA</t>
  </si>
  <si>
    <t>MEHERPUR</t>
  </si>
  <si>
    <t>NARAIL</t>
  </si>
  <si>
    <t>SATKHIRA</t>
  </si>
  <si>
    <t>JAMALPUR</t>
  </si>
  <si>
    <t>NETROKONA</t>
  </si>
  <si>
    <t>SHERPUR</t>
  </si>
  <si>
    <t>BOGURA</t>
  </si>
  <si>
    <t>C.NAWABGANJ</t>
  </si>
  <si>
    <t>JOYPURHAT</t>
  </si>
  <si>
    <t>NAOGAON</t>
  </si>
  <si>
    <t>NATORE</t>
  </si>
  <si>
    <t>PABNA</t>
  </si>
  <si>
    <t>SIRAJGANJ</t>
  </si>
  <si>
    <t>DINAJPUR</t>
  </si>
  <si>
    <t>GAIBANDHA</t>
  </si>
  <si>
    <t>KURIGRAM</t>
  </si>
  <si>
    <t>LALMONIRHAT</t>
  </si>
  <si>
    <t>NILPHAMARI</t>
  </si>
  <si>
    <t>PANCHAGARH</t>
  </si>
  <si>
    <t>THAKURGAON</t>
  </si>
  <si>
    <t>HABIGANJ</t>
  </si>
  <si>
    <t>MOULVIBAZAR</t>
  </si>
  <si>
    <t>SUNAMGANJ</t>
  </si>
  <si>
    <t xml:space="preserve"> </t>
  </si>
  <si>
    <t>Tk. in Million</t>
  </si>
  <si>
    <t>Amtali</t>
  </si>
  <si>
    <t>Bamna</t>
  </si>
  <si>
    <t>Barguna Sadar</t>
  </si>
  <si>
    <t>Betagi</t>
  </si>
  <si>
    <t>Patharghata</t>
  </si>
  <si>
    <t>Taltali</t>
  </si>
  <si>
    <t>Agailjhara</t>
  </si>
  <si>
    <t>Babuganj</t>
  </si>
  <si>
    <t>Bakerganj</t>
  </si>
  <si>
    <t>Banaripara</t>
  </si>
  <si>
    <t>Barishal Sadar</t>
  </si>
  <si>
    <t>Gouranadi</t>
  </si>
  <si>
    <t>Hizla</t>
  </si>
  <si>
    <t>Mehendiganj</t>
  </si>
  <si>
    <t>Muladi</t>
  </si>
  <si>
    <t>Wazirpur</t>
  </si>
  <si>
    <t>Bhola Sadar</t>
  </si>
  <si>
    <t>Burhanuddin</t>
  </si>
  <si>
    <t>Charfassion</t>
  </si>
  <si>
    <t>Daulatkhan</t>
  </si>
  <si>
    <t>Lalmohan</t>
  </si>
  <si>
    <t>Monpura</t>
  </si>
  <si>
    <t>Tazumuddin</t>
  </si>
  <si>
    <t>Jhalokathi Sadar</t>
  </si>
  <si>
    <t>Kathalia</t>
  </si>
  <si>
    <t>Nalchity</t>
  </si>
  <si>
    <t>Rajapur</t>
  </si>
  <si>
    <t>Bauphal</t>
  </si>
  <si>
    <t>Dashmina</t>
  </si>
  <si>
    <t>Dumki</t>
  </si>
  <si>
    <t>Galachipa</t>
  </si>
  <si>
    <t>Kalapara</t>
  </si>
  <si>
    <t>Mirjaganj</t>
  </si>
  <si>
    <t>Patuakhali Sadar</t>
  </si>
  <si>
    <t>Rangabali</t>
  </si>
  <si>
    <t>Bhandaria</t>
  </si>
  <si>
    <t>Indurkani</t>
  </si>
  <si>
    <t>Mathbaria</t>
  </si>
  <si>
    <t>Nazirpur</t>
  </si>
  <si>
    <t>Nesarabad</t>
  </si>
  <si>
    <t>Pirojpur Sadar</t>
  </si>
  <si>
    <t>Alikadam</t>
  </si>
  <si>
    <t>Bandarban Sadar</t>
  </si>
  <si>
    <t>Lama</t>
  </si>
  <si>
    <t>Naikhongchhari</t>
  </si>
  <si>
    <t>Rowangchhari</t>
  </si>
  <si>
    <t>Ruma</t>
  </si>
  <si>
    <t>Thanchi</t>
  </si>
  <si>
    <t>Akhaura</t>
  </si>
  <si>
    <t>Ashuganj</t>
  </si>
  <si>
    <t>Bancharampur</t>
  </si>
  <si>
    <t>Bijoynagar</t>
  </si>
  <si>
    <t>Brahmanbaria Sadar</t>
  </si>
  <si>
    <t>Kasba</t>
  </si>
  <si>
    <t>Nabinagar</t>
  </si>
  <si>
    <t>Nasirnagar</t>
  </si>
  <si>
    <t>Sarail</t>
  </si>
  <si>
    <t>Chandpur Sadar</t>
  </si>
  <si>
    <t>Faridganj</t>
  </si>
  <si>
    <t>Haimchar</t>
  </si>
  <si>
    <t>Hajiganj</t>
  </si>
  <si>
    <t>Kachua</t>
  </si>
  <si>
    <t>Matlab South</t>
  </si>
  <si>
    <t>Matlab Uttar</t>
  </si>
  <si>
    <t>Shahrasti</t>
  </si>
  <si>
    <t>Anowara</t>
  </si>
  <si>
    <t>Banshkhali</t>
  </si>
  <si>
    <t>Boalkhali</t>
  </si>
  <si>
    <t>Chandanaish</t>
  </si>
  <si>
    <t>Fatikchhari</t>
  </si>
  <si>
    <t>Hathazari</t>
  </si>
  <si>
    <t>Karnafuli</t>
  </si>
  <si>
    <t>Lohagara</t>
  </si>
  <si>
    <t>Mirsharai</t>
  </si>
  <si>
    <t>Patiya</t>
  </si>
  <si>
    <t>Rangunia</t>
  </si>
  <si>
    <t>Raujan</t>
  </si>
  <si>
    <t>Sandwip</t>
  </si>
  <si>
    <t>Satkania</t>
  </si>
  <si>
    <t>Sitakunda</t>
  </si>
  <si>
    <t>Chakoria</t>
  </si>
  <si>
    <t>Coxsbazar Sadar</t>
  </si>
  <si>
    <t>Kutubdia</t>
  </si>
  <si>
    <t>Moheskhali</t>
  </si>
  <si>
    <t>Pekua</t>
  </si>
  <si>
    <t>Ramu</t>
  </si>
  <si>
    <t>Teknaf</t>
  </si>
  <si>
    <t>Ukhiya</t>
  </si>
  <si>
    <t>Barura</t>
  </si>
  <si>
    <t>Brahmanpara</t>
  </si>
  <si>
    <t>Burichong</t>
  </si>
  <si>
    <t>Chandina</t>
  </si>
  <si>
    <t>Chouddagram</t>
  </si>
  <si>
    <t>Daudkandi</t>
  </si>
  <si>
    <t>Debidwar</t>
  </si>
  <si>
    <t>Homna</t>
  </si>
  <si>
    <t>Laksham</t>
  </si>
  <si>
    <t>Lalmai</t>
  </si>
  <si>
    <t>Meghna</t>
  </si>
  <si>
    <t>Monohorganj</t>
  </si>
  <si>
    <t>Muradnagar</t>
  </si>
  <si>
    <t>Nangalkot</t>
  </si>
  <si>
    <t>Titas</t>
  </si>
  <si>
    <t>Chhagalniya</t>
  </si>
  <si>
    <t>Daganbhuiyan</t>
  </si>
  <si>
    <t>Feni Sadar</t>
  </si>
  <si>
    <t>Fulgazi</t>
  </si>
  <si>
    <t>Porshuram</t>
  </si>
  <si>
    <t>Sonagazi</t>
  </si>
  <si>
    <t>Dighinala</t>
  </si>
  <si>
    <t>Guimara</t>
  </si>
  <si>
    <t>Khagrchari Sadar</t>
  </si>
  <si>
    <t>Lakshmichari</t>
  </si>
  <si>
    <t>Mahalchari</t>
  </si>
  <si>
    <t>Manikchari</t>
  </si>
  <si>
    <t>Matiranga</t>
  </si>
  <si>
    <t>Panchari</t>
  </si>
  <si>
    <t>Ramgarh</t>
  </si>
  <si>
    <t>Kamalnagar</t>
  </si>
  <si>
    <t>Lakshmipur Sadar</t>
  </si>
  <si>
    <t>Raipur</t>
  </si>
  <si>
    <t>Ramganj</t>
  </si>
  <si>
    <t>Ramgati</t>
  </si>
  <si>
    <t>Begumganj</t>
  </si>
  <si>
    <t>Chatkhil</t>
  </si>
  <si>
    <t>Companiganj</t>
  </si>
  <si>
    <t>Hatiya</t>
  </si>
  <si>
    <t>Kabirhat</t>
  </si>
  <si>
    <t>Noakhali Sadar</t>
  </si>
  <si>
    <t>Senbagh</t>
  </si>
  <si>
    <t>Sonaimuri</t>
  </si>
  <si>
    <t>Subarnachar</t>
  </si>
  <si>
    <t>Baghaichari</t>
  </si>
  <si>
    <t>Barkal</t>
  </si>
  <si>
    <t>Belaichhari</t>
  </si>
  <si>
    <t>Juraichari</t>
  </si>
  <si>
    <t>Kaptai</t>
  </si>
  <si>
    <t>Kawkhali</t>
  </si>
  <si>
    <t>Langadu</t>
  </si>
  <si>
    <t>Nanniarchar</t>
  </si>
  <si>
    <t>Rajasthali</t>
  </si>
  <si>
    <t>Rangamati Sadar</t>
  </si>
  <si>
    <t>Dhamrai</t>
  </si>
  <si>
    <t>Dohar</t>
  </si>
  <si>
    <t>Keraniganj</t>
  </si>
  <si>
    <t>Nawabganj</t>
  </si>
  <si>
    <t>Savar</t>
  </si>
  <si>
    <t>Alfadanga</t>
  </si>
  <si>
    <t>Bhanga</t>
  </si>
  <si>
    <t>Boalmari</t>
  </si>
  <si>
    <t>Charbhadrasan</t>
  </si>
  <si>
    <t>Faridpur Sadar</t>
  </si>
  <si>
    <t>Madhukhali</t>
  </si>
  <si>
    <t>Nagarkanda</t>
  </si>
  <si>
    <t>Sadarpur</t>
  </si>
  <si>
    <t>Saltha</t>
  </si>
  <si>
    <t>Gazipur Sadar</t>
  </si>
  <si>
    <t>Kaliakoir</t>
  </si>
  <si>
    <t>Kaliganj</t>
  </si>
  <si>
    <t>Kapasia</t>
  </si>
  <si>
    <t>Sreepur</t>
  </si>
  <si>
    <t>Gopalganj Sadar</t>
  </si>
  <si>
    <t>Kashiani</t>
  </si>
  <si>
    <t>Kotalipara</t>
  </si>
  <si>
    <t>Muksudpur</t>
  </si>
  <si>
    <t>Tungipara</t>
  </si>
  <si>
    <t>Austagram</t>
  </si>
  <si>
    <t>Bajitpur</t>
  </si>
  <si>
    <t>Bhairab</t>
  </si>
  <si>
    <t>Hossainpur</t>
  </si>
  <si>
    <t>Itna</t>
  </si>
  <si>
    <t>Karimganj</t>
  </si>
  <si>
    <t>Katiadi</t>
  </si>
  <si>
    <t>Kishoreganj Sadar</t>
  </si>
  <si>
    <t>Kuliarchar</t>
  </si>
  <si>
    <t>Mithamoin</t>
  </si>
  <si>
    <t>Nikli</t>
  </si>
  <si>
    <t>Pakundia</t>
  </si>
  <si>
    <t>Tarail</t>
  </si>
  <si>
    <t>Kalkini</t>
  </si>
  <si>
    <t>Madaripur Sadar</t>
  </si>
  <si>
    <t>Rajoir</t>
  </si>
  <si>
    <t>Shibchar</t>
  </si>
  <si>
    <t>Daulatpur</t>
  </si>
  <si>
    <t>Ghior</t>
  </si>
  <si>
    <t>Harirampur</t>
  </si>
  <si>
    <t>Manikganj Sadar</t>
  </si>
  <si>
    <t>Saturia</t>
  </si>
  <si>
    <t>Shibalaya</t>
  </si>
  <si>
    <t>Singair</t>
  </si>
  <si>
    <t>Gazaria</t>
  </si>
  <si>
    <t>Lohajong</t>
  </si>
  <si>
    <t>Munshiganj Sadar</t>
  </si>
  <si>
    <t>Serajdikhan</t>
  </si>
  <si>
    <t>Sreenagar</t>
  </si>
  <si>
    <t>Tongibari</t>
  </si>
  <si>
    <t>Araihazar</t>
  </si>
  <si>
    <t>Bandar</t>
  </si>
  <si>
    <t>Narayanganj Sadar</t>
  </si>
  <si>
    <t>Rupganj</t>
  </si>
  <si>
    <t>Sonargaon</t>
  </si>
  <si>
    <t>Belabo</t>
  </si>
  <si>
    <t>Monohardi</t>
  </si>
  <si>
    <t>Narsingdi Sadar</t>
  </si>
  <si>
    <t>Palash</t>
  </si>
  <si>
    <t>Raipura</t>
  </si>
  <si>
    <t>Shibpur</t>
  </si>
  <si>
    <t>Baliakandi</t>
  </si>
  <si>
    <t>Goalanda</t>
  </si>
  <si>
    <t>Kalukhali</t>
  </si>
  <si>
    <t>Pangsha</t>
  </si>
  <si>
    <t>Rajbari Sadar</t>
  </si>
  <si>
    <t>Bhederganj</t>
  </si>
  <si>
    <t>Damudya</t>
  </si>
  <si>
    <t>Gooshairhat</t>
  </si>
  <si>
    <t>Naria</t>
  </si>
  <si>
    <t>Shariatpur Sadar</t>
  </si>
  <si>
    <t>Zajira</t>
  </si>
  <si>
    <t>Basail</t>
  </si>
  <si>
    <t>Bhuapur</t>
  </si>
  <si>
    <t>Delduar</t>
  </si>
  <si>
    <t>Dhanbari</t>
  </si>
  <si>
    <t>Ghatail</t>
  </si>
  <si>
    <t>Gopalpur</t>
  </si>
  <si>
    <t>Kalihati</t>
  </si>
  <si>
    <t>Madhupur</t>
  </si>
  <si>
    <t>Mirzapur</t>
  </si>
  <si>
    <t>Nagarpur</t>
  </si>
  <si>
    <t>Sakhipur</t>
  </si>
  <si>
    <t>Tangail Sadar</t>
  </si>
  <si>
    <t>Bagerhat Sadar</t>
  </si>
  <si>
    <t>Chitalmari</t>
  </si>
  <si>
    <t>Fakirhat</t>
  </si>
  <si>
    <t>Mollahat</t>
  </si>
  <si>
    <t>Mongla</t>
  </si>
  <si>
    <t>Morrelganj</t>
  </si>
  <si>
    <t>Rampal</t>
  </si>
  <si>
    <t>Sarankhola</t>
  </si>
  <si>
    <t>Alamdanga</t>
  </si>
  <si>
    <t>Chuadanga Sadar</t>
  </si>
  <si>
    <t>Damurhuda</t>
  </si>
  <si>
    <t>Jiban Nagar</t>
  </si>
  <si>
    <t>Abhoynagar</t>
  </si>
  <si>
    <t>Bagherpara</t>
  </si>
  <si>
    <t>Chaugacha</t>
  </si>
  <si>
    <t>Jashore Sadar</t>
  </si>
  <si>
    <t>Jhikargacha</t>
  </si>
  <si>
    <t>Keshabpur</t>
  </si>
  <si>
    <t>Monirampur</t>
  </si>
  <si>
    <t>Sharsha</t>
  </si>
  <si>
    <t>Harinakundu</t>
  </si>
  <si>
    <t>Jhenaidaha Sadar</t>
  </si>
  <si>
    <t>Kotchandpur</t>
  </si>
  <si>
    <t>Moheshpur</t>
  </si>
  <si>
    <t>Shailkupa</t>
  </si>
  <si>
    <t>Batiaghata</t>
  </si>
  <si>
    <t>Dacope</t>
  </si>
  <si>
    <t>Dighalia</t>
  </si>
  <si>
    <t>Dumuria</t>
  </si>
  <si>
    <t>Koyra</t>
  </si>
  <si>
    <t>Paikgacha</t>
  </si>
  <si>
    <t>Phultala</t>
  </si>
  <si>
    <t>Rupsa</t>
  </si>
  <si>
    <t>Terokhada</t>
  </si>
  <si>
    <t>Bheramara</t>
  </si>
  <si>
    <t>Khoksa</t>
  </si>
  <si>
    <t>Kumarkhali</t>
  </si>
  <si>
    <t>Kushtia Sadar</t>
  </si>
  <si>
    <t>Mirpur</t>
  </si>
  <si>
    <t>Magura Sadar</t>
  </si>
  <si>
    <t>Mohammadpur</t>
  </si>
  <si>
    <t>Shalikha</t>
  </si>
  <si>
    <t>Gangni</t>
  </si>
  <si>
    <t>Meherpur Sadar</t>
  </si>
  <si>
    <t>Mujibnagar</t>
  </si>
  <si>
    <t>Kalia</t>
  </si>
  <si>
    <t>Narail Sadar</t>
  </si>
  <si>
    <t>Ashasuni</t>
  </si>
  <si>
    <t>Debhata</t>
  </si>
  <si>
    <t>Kalaroa</t>
  </si>
  <si>
    <t>Satkhira Sadar</t>
  </si>
  <si>
    <t>Shyamnagar</t>
  </si>
  <si>
    <t>Tala</t>
  </si>
  <si>
    <t>Bakshiganj</t>
  </si>
  <si>
    <t>Dewanganj</t>
  </si>
  <si>
    <t>Islampur</t>
  </si>
  <si>
    <t>Jamalpur Sadar</t>
  </si>
  <si>
    <t>Madarganj</t>
  </si>
  <si>
    <t>Melandah</t>
  </si>
  <si>
    <t>Sarishabari</t>
  </si>
  <si>
    <t>Bhaluka</t>
  </si>
  <si>
    <t>Dhobaura</t>
  </si>
  <si>
    <t>Fulbaria</t>
  </si>
  <si>
    <t>Fulpur</t>
  </si>
  <si>
    <t>Gaffargaon</t>
  </si>
  <si>
    <t>Gauripur</t>
  </si>
  <si>
    <t>Haluaghat</t>
  </si>
  <si>
    <t>Ishwarganj</t>
  </si>
  <si>
    <t>Muktagacha</t>
  </si>
  <si>
    <t>Mymensingh Sadar</t>
  </si>
  <si>
    <t>Nandail</t>
  </si>
  <si>
    <t>Tarakanda</t>
  </si>
  <si>
    <t>Trishal</t>
  </si>
  <si>
    <t>Atpara</t>
  </si>
  <si>
    <t>Barhatta</t>
  </si>
  <si>
    <t>Durgapur</t>
  </si>
  <si>
    <t>Kalmakanda</t>
  </si>
  <si>
    <t>Kendua</t>
  </si>
  <si>
    <t>Khaliajuri</t>
  </si>
  <si>
    <t>Madan</t>
  </si>
  <si>
    <t>Mohanganj</t>
  </si>
  <si>
    <t>Netrokona Sadar</t>
  </si>
  <si>
    <t>Purbadhala</t>
  </si>
  <si>
    <t>Jhenaigati</t>
  </si>
  <si>
    <t>Nakla</t>
  </si>
  <si>
    <t>Nalitabari</t>
  </si>
  <si>
    <t>Sherpur Sadar</t>
  </si>
  <si>
    <t>Sreebordi</t>
  </si>
  <si>
    <t>Adamdighi</t>
  </si>
  <si>
    <t>Bogura Sadar</t>
  </si>
  <si>
    <t>Dhunat</t>
  </si>
  <si>
    <t>Dhupchanchia</t>
  </si>
  <si>
    <t>Gabtali</t>
  </si>
  <si>
    <t>Kahaloo</t>
  </si>
  <si>
    <t>Nandigram</t>
  </si>
  <si>
    <t>Sariakandi</t>
  </si>
  <si>
    <t>Shajahanpur</t>
  </si>
  <si>
    <t>Sherpur</t>
  </si>
  <si>
    <t>Shibganj</t>
  </si>
  <si>
    <t>Sonatola</t>
  </si>
  <si>
    <t>Bholahat</t>
  </si>
  <si>
    <t>Chapainawabganj Sadar</t>
  </si>
  <si>
    <t>Gomastapur</t>
  </si>
  <si>
    <t>Nachole</t>
  </si>
  <si>
    <t>Akkelpur</t>
  </si>
  <si>
    <t>Joypurhat Sadar</t>
  </si>
  <si>
    <t>Kalai</t>
  </si>
  <si>
    <t>Khetlal</t>
  </si>
  <si>
    <t>Panchbibi</t>
  </si>
  <si>
    <t>Atrai</t>
  </si>
  <si>
    <t>Badalgachi</t>
  </si>
  <si>
    <t>Dhamoirhat</t>
  </si>
  <si>
    <t>Manda</t>
  </si>
  <si>
    <t>Mohadevpur</t>
  </si>
  <si>
    <t>Naogaon Sadar</t>
  </si>
  <si>
    <t>Niamatpur</t>
  </si>
  <si>
    <t>Patnitala</t>
  </si>
  <si>
    <t>Porsha</t>
  </si>
  <si>
    <t>Raninagar</t>
  </si>
  <si>
    <t>Shapahar</t>
  </si>
  <si>
    <t>Bagatipara</t>
  </si>
  <si>
    <t>Baraigram</t>
  </si>
  <si>
    <t>Gurudaspur</t>
  </si>
  <si>
    <t>Lalpur</t>
  </si>
  <si>
    <t>Naldanga</t>
  </si>
  <si>
    <t>Natore Sadar</t>
  </si>
  <si>
    <t>Singra</t>
  </si>
  <si>
    <t>Atgharia</t>
  </si>
  <si>
    <t>Bera</t>
  </si>
  <si>
    <t>Bhangura</t>
  </si>
  <si>
    <t>Chatmohar</t>
  </si>
  <si>
    <t>Ishwardi</t>
  </si>
  <si>
    <t>Pabna Sadar</t>
  </si>
  <si>
    <t>Santhia</t>
  </si>
  <si>
    <t>Sujanagar</t>
  </si>
  <si>
    <t>Bagha</t>
  </si>
  <si>
    <t>Bagmara</t>
  </si>
  <si>
    <t>Charghat</t>
  </si>
  <si>
    <t>Godagari</t>
  </si>
  <si>
    <t>Mohanpur</t>
  </si>
  <si>
    <t>Paba</t>
  </si>
  <si>
    <t>Puthia</t>
  </si>
  <si>
    <t>Tanore</t>
  </si>
  <si>
    <t>Belkuchi</t>
  </si>
  <si>
    <t>Chowhali</t>
  </si>
  <si>
    <t>Kamarkhanda</t>
  </si>
  <si>
    <t>Kazipur</t>
  </si>
  <si>
    <t>Raiganj</t>
  </si>
  <si>
    <t>Shahjadpur</t>
  </si>
  <si>
    <t>Sirajganj Sadar</t>
  </si>
  <si>
    <t>Tarash</t>
  </si>
  <si>
    <t>Ullahpara</t>
  </si>
  <si>
    <t>Birampur</t>
  </si>
  <si>
    <t>Birganj</t>
  </si>
  <si>
    <t>Birol</t>
  </si>
  <si>
    <t>Bochaganj</t>
  </si>
  <si>
    <t>Chirirbandar</t>
  </si>
  <si>
    <t>Dinajpur Sadar</t>
  </si>
  <si>
    <t>Fulbari</t>
  </si>
  <si>
    <t>Ghoraghat</t>
  </si>
  <si>
    <t>Hakimpur</t>
  </si>
  <si>
    <t>Kaharol</t>
  </si>
  <si>
    <t>Khanshama</t>
  </si>
  <si>
    <t>Parbatipur</t>
  </si>
  <si>
    <t>Fulchhari</t>
  </si>
  <si>
    <t>Gaibandha Sadar</t>
  </si>
  <si>
    <t>Gobindaganj</t>
  </si>
  <si>
    <t>Palashbari</t>
  </si>
  <si>
    <t>Sadullapur</t>
  </si>
  <si>
    <t>Saghata</t>
  </si>
  <si>
    <t>Sundarganj</t>
  </si>
  <si>
    <t>Bhurungamari</t>
  </si>
  <si>
    <t>Chilmari</t>
  </si>
  <si>
    <t>Kurigram Sadar</t>
  </si>
  <si>
    <t>Nageswari</t>
  </si>
  <si>
    <t>Rajarhat</t>
  </si>
  <si>
    <t>Rajibpur</t>
  </si>
  <si>
    <t>Rowmari</t>
  </si>
  <si>
    <t>Ulipur</t>
  </si>
  <si>
    <t>Aditmari</t>
  </si>
  <si>
    <t>Hatibandha</t>
  </si>
  <si>
    <t>Lalmonirhat Sadar</t>
  </si>
  <si>
    <t>Patgram</t>
  </si>
  <si>
    <t>Dimla</t>
  </si>
  <si>
    <t>Domar</t>
  </si>
  <si>
    <t>Jaldhaka</t>
  </si>
  <si>
    <t>Kishoreganj</t>
  </si>
  <si>
    <t>Nilphamari Sadar</t>
  </si>
  <si>
    <t>Sayedpur</t>
  </si>
  <si>
    <t>Atwari</t>
  </si>
  <si>
    <t>Boda</t>
  </si>
  <si>
    <t>Debiganj</t>
  </si>
  <si>
    <t>Panchagarh Sadar</t>
  </si>
  <si>
    <t>Tetulia</t>
  </si>
  <si>
    <t>Badarganj</t>
  </si>
  <si>
    <t>Gangachara</t>
  </si>
  <si>
    <t>Kaunia</t>
  </si>
  <si>
    <t>Mithapukur</t>
  </si>
  <si>
    <t>Pirgacha</t>
  </si>
  <si>
    <t>Pirganj</t>
  </si>
  <si>
    <t>Rangpur Sadar</t>
  </si>
  <si>
    <t>Taraganj</t>
  </si>
  <si>
    <t>Baliadangi</t>
  </si>
  <si>
    <t>Haripur</t>
  </si>
  <si>
    <t>Ranisankail</t>
  </si>
  <si>
    <t>Thakurgaon Sadar</t>
  </si>
  <si>
    <t>Azmiriganj</t>
  </si>
  <si>
    <t>Bahubal</t>
  </si>
  <si>
    <t>Baniachong</t>
  </si>
  <si>
    <t>Chunarughat</t>
  </si>
  <si>
    <t>Habiganj Sadar</t>
  </si>
  <si>
    <t>Lakhai</t>
  </si>
  <si>
    <t>Madhabpur</t>
  </si>
  <si>
    <t>Nabiganj</t>
  </si>
  <si>
    <t>Shayestaganj</t>
  </si>
  <si>
    <t>Barlekha</t>
  </si>
  <si>
    <t>Juri</t>
  </si>
  <si>
    <t>Kamalganj</t>
  </si>
  <si>
    <t>Kulaura</t>
  </si>
  <si>
    <t>Moulvibazar Sadar</t>
  </si>
  <si>
    <t>Rajnagar</t>
  </si>
  <si>
    <t>Sreemangal</t>
  </si>
  <si>
    <t>Biswamvarpur</t>
  </si>
  <si>
    <t>Chatak</t>
  </si>
  <si>
    <t>Dakshin Sunamganj</t>
  </si>
  <si>
    <t>Derai</t>
  </si>
  <si>
    <t>Dharamapasha</t>
  </si>
  <si>
    <t>Dowarabazar</t>
  </si>
  <si>
    <t>Jagannathpur</t>
  </si>
  <si>
    <t>Jamalganj</t>
  </si>
  <si>
    <t>Sulla</t>
  </si>
  <si>
    <t>Sunamganj Sadar</t>
  </si>
  <si>
    <t>Tahirpur</t>
  </si>
  <si>
    <t>Balaganj</t>
  </si>
  <si>
    <t>Beani Bazar</t>
  </si>
  <si>
    <t>Biswanath</t>
  </si>
  <si>
    <t>Dakshin Surma</t>
  </si>
  <si>
    <t>Fenchuganj</t>
  </si>
  <si>
    <t>Golapganj</t>
  </si>
  <si>
    <t>Gowainghat</t>
  </si>
  <si>
    <t>Jointiapur</t>
  </si>
  <si>
    <t>Kanaighat</t>
  </si>
  <si>
    <t>Osmaninagar</t>
  </si>
  <si>
    <t>Sylhet Sadar</t>
  </si>
  <si>
    <t>Zakiganj</t>
  </si>
  <si>
    <t xml:space="preserve">Kawkhali </t>
  </si>
  <si>
    <t>Faridpur</t>
  </si>
  <si>
    <t>Barguna</t>
  </si>
  <si>
    <t>Barishal</t>
  </si>
  <si>
    <t>Bhola</t>
  </si>
  <si>
    <t>Jhalokathi</t>
  </si>
  <si>
    <t xml:space="preserve">Patuakhali </t>
  </si>
  <si>
    <t>Pirojpur</t>
  </si>
  <si>
    <t>Bandarban</t>
  </si>
  <si>
    <t>Brahmanbaria</t>
  </si>
  <si>
    <t>Chandpur</t>
  </si>
  <si>
    <t xml:space="preserve">Chattogram </t>
  </si>
  <si>
    <t>Coxsbazar</t>
  </si>
  <si>
    <t xml:space="preserve">Cumilla </t>
  </si>
  <si>
    <t xml:space="preserve">Feni </t>
  </si>
  <si>
    <t>Khagrchari</t>
  </si>
  <si>
    <t>Lakshmipur</t>
  </si>
  <si>
    <t xml:space="preserve">Noakhali </t>
  </si>
  <si>
    <t xml:space="preserve">Rangamati </t>
  </si>
  <si>
    <t>Dhaka</t>
  </si>
  <si>
    <t>Gazipur</t>
  </si>
  <si>
    <t xml:space="preserve">Gopalganj </t>
  </si>
  <si>
    <t>Madaripur</t>
  </si>
  <si>
    <t xml:space="preserve">Manikganj </t>
  </si>
  <si>
    <t>Munshiganj</t>
  </si>
  <si>
    <t>Narayanganj</t>
  </si>
  <si>
    <t>Narsingdi</t>
  </si>
  <si>
    <t xml:space="preserve">Rajbari </t>
  </si>
  <si>
    <t>Shariatpur</t>
  </si>
  <si>
    <t>Tangail</t>
  </si>
  <si>
    <t xml:space="preserve">Bagerhat </t>
  </si>
  <si>
    <t xml:space="preserve">Chuadanga </t>
  </si>
  <si>
    <t>Jashore</t>
  </si>
  <si>
    <t>Jhenaidaha</t>
  </si>
  <si>
    <t>Khulna</t>
  </si>
  <si>
    <t>Kushtia</t>
  </si>
  <si>
    <t>Magura</t>
  </si>
  <si>
    <t>Meherpur</t>
  </si>
  <si>
    <t xml:space="preserve">Narail </t>
  </si>
  <si>
    <t xml:space="preserve">Satkhira </t>
  </si>
  <si>
    <t xml:space="preserve">Jamalpur </t>
  </si>
  <si>
    <t>Mymensingh</t>
  </si>
  <si>
    <t xml:space="preserve">Netrokona </t>
  </si>
  <si>
    <t xml:space="preserve">Sherpur </t>
  </si>
  <si>
    <t>Bogura</t>
  </si>
  <si>
    <t xml:space="preserve">Chapainawabganj </t>
  </si>
  <si>
    <t>Joypurhat</t>
  </si>
  <si>
    <t xml:space="preserve">Naogaon </t>
  </si>
  <si>
    <t xml:space="preserve">Natore </t>
  </si>
  <si>
    <t xml:space="preserve">Pabna </t>
  </si>
  <si>
    <t>Rajshahi</t>
  </si>
  <si>
    <t xml:space="preserve">Sirajganj </t>
  </si>
  <si>
    <t>Dinajpur</t>
  </si>
  <si>
    <t>Gaibandha</t>
  </si>
  <si>
    <t xml:space="preserve">Kurigram </t>
  </si>
  <si>
    <t>Lalmonirhat</t>
  </si>
  <si>
    <t>Nilphamari</t>
  </si>
  <si>
    <t xml:space="preserve">Panchagarh </t>
  </si>
  <si>
    <t>Rangpur</t>
  </si>
  <si>
    <t xml:space="preserve">Thakurgaon </t>
  </si>
  <si>
    <t xml:space="preserve">Habiganj </t>
  </si>
  <si>
    <t xml:space="preserve">Moulvibazar </t>
  </si>
  <si>
    <t xml:space="preserve">Sunamganj </t>
  </si>
  <si>
    <t>Sylhet</t>
  </si>
  <si>
    <t>Barishal Division</t>
  </si>
  <si>
    <t>Dhaka  Division</t>
  </si>
  <si>
    <t>Khulna Division</t>
  </si>
  <si>
    <t>Mymensingh Division</t>
  </si>
  <si>
    <t>Rajshahi Division</t>
  </si>
  <si>
    <t>Rangpur Division</t>
  </si>
  <si>
    <t>Sylhet Division</t>
  </si>
  <si>
    <t>Chottagram Division</t>
  </si>
  <si>
    <t xml:space="preserve">Table 3: District wise Agent Banking Outlet </t>
  </si>
  <si>
    <t>Table 4: Geo-Outlet Matrix</t>
  </si>
  <si>
    <t>Table 5:  Agent Banking Deposit A/Cs</t>
  </si>
  <si>
    <t>Table 6:  Agent Banking Deposit  A/Cs Balance</t>
  </si>
  <si>
    <t>Male</t>
  </si>
  <si>
    <t>Female</t>
  </si>
  <si>
    <t>Institutions</t>
  </si>
  <si>
    <t>Table 7:  Geo-Gender/Institution wise  Deposit  A/Cs</t>
  </si>
  <si>
    <t>Source: Agent Banking Statistics Division, Statistics Department.</t>
  </si>
  <si>
    <t xml:space="preserve">        SOB</t>
  </si>
  <si>
    <t xml:space="preserve">        PCB</t>
  </si>
  <si>
    <t xml:space="preserve">           Islamic  Banks</t>
  </si>
  <si>
    <t>Outlets</t>
  </si>
  <si>
    <t>Additional Terms</t>
  </si>
  <si>
    <t xml:space="preserve">         A Type  Municipalities</t>
  </si>
  <si>
    <t xml:space="preserve">         City Corporations</t>
  </si>
  <si>
    <r>
      <t xml:space="preserve">     </t>
    </r>
    <r>
      <rPr>
        <b/>
        <sz val="10"/>
        <color theme="9" tint="-0.499984740745262"/>
        <rFont val="Times New Roman"/>
        <family val="1"/>
      </rPr>
      <t xml:space="preserve">    Key Information of Agent Banking    </t>
    </r>
    <r>
      <rPr>
        <b/>
        <sz val="10"/>
        <color theme="1"/>
        <rFont val="Times New Roman"/>
        <family val="1"/>
      </rPr>
      <t xml:space="preserve">                                                      </t>
    </r>
  </si>
  <si>
    <t xml:space="preserve">Table 2: Geolocation of Agents and Outlets </t>
  </si>
  <si>
    <t>New Agents</t>
  </si>
  <si>
    <t>New Outlets</t>
  </si>
  <si>
    <t>Division</t>
  </si>
  <si>
    <t>District</t>
  </si>
  <si>
    <t>Table 7:  Geolocation-Genderwise  Deposit  A/Cs</t>
  </si>
  <si>
    <t xml:space="preserve">Table 8:  Types of Accounts and Balances of Agent Banking </t>
  </si>
  <si>
    <t xml:space="preserve">Table 12:  Outlet Based Agent Banking Transactions (Number)  </t>
  </si>
  <si>
    <t>Table 9:   Agent Banking Loan A/Cs</t>
  </si>
  <si>
    <t>Table 10:  Outstanding of  Agent Banking Loan A/Cs</t>
  </si>
  <si>
    <t>Table 11:  Loans  Disbursement  in Agent Banking A/Cs</t>
  </si>
  <si>
    <t>…</t>
  </si>
  <si>
    <t xml:space="preserve">Note: Geolocation wise Agents and Outlets data are compiled  from August, 2021. </t>
  </si>
  <si>
    <t xml:space="preserve">          PDC: Pourashava Digital Center, CDC: City Corporation Digital Center, PO: Post Office</t>
  </si>
  <si>
    <t>Note: Transactions data  are compiled from April, 2022.</t>
  </si>
  <si>
    <t xml:space="preserve">          Data of new/closed Agents and outlets are partial in 2021.</t>
  </si>
  <si>
    <t xml:space="preserve">          On the other hand, all transactions data including deposits and loans are compiled from April, 2022.</t>
  </si>
  <si>
    <t xml:space="preserve">  Abbreviation: SOB:State Owned Banks, PCB:Private Commercial Banks, UDC: Union Digital Center, </t>
  </si>
  <si>
    <t>Outlet Transaction Amount</t>
  </si>
  <si>
    <t>Outlet Transaction Number</t>
  </si>
  <si>
    <t xml:space="preserve">          Data of Loans Disbursement, Recovery  and all atransactions are partial in 2022.</t>
  </si>
  <si>
    <t>Adarsha Sadar</t>
  </si>
  <si>
    <t>Cumilla Sadar South</t>
  </si>
  <si>
    <t>All Upazila including Sadar and City Corporations are incrporated in respected districts.</t>
  </si>
  <si>
    <t>Particulars</t>
  </si>
  <si>
    <t xml:space="preserve">         …  : Not Available</t>
  </si>
  <si>
    <t xml:space="preserve">Table 3: District wise Agent Banking Outlets </t>
  </si>
  <si>
    <t xml:space="preserve">                                             DHAKA</t>
  </si>
  <si>
    <t xml:space="preserve">Table 13:  Outlet Based Agent Banking Transactions (Amount)  </t>
  </si>
  <si>
    <t xml:space="preserve">Table 14: Category wise Outlet Based  Agent Banking Transactions (Number) </t>
  </si>
  <si>
    <t xml:space="preserve">Table 15:  Category wise Outlet Based Agent Banking Transactions (Amount) </t>
  </si>
  <si>
    <t xml:space="preserve">      Remittances</t>
  </si>
  <si>
    <t>Table 1: Agents and Outlets Statistics</t>
  </si>
  <si>
    <t>(Tk. in Million)</t>
  </si>
  <si>
    <t>SND Acconts are included in Others.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</si>
</sst>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0"/>
      <color rgb="FF0070C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9" tint="-0.499984740745262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1"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applyNumberFormat="1"/>
    <xf numFmtId="0" fontId="0" fillId="10" borderId="0" xfId="0" applyFill="1"/>
    <xf numFmtId="0" fontId="0" fillId="0" borderId="0" xfId="0"/>
    <xf numFmtId="0" fontId="0" fillId="16" borderId="0" xfId="0" applyFill="1"/>
    <xf numFmtId="0" fontId="7" fillId="18" borderId="0" xfId="0" applyFont="1" applyFill="1" applyAlignment="1">
      <alignment textRotation="90"/>
    </xf>
    <xf numFmtId="0" fontId="6" fillId="0" borderId="0" xfId="0" applyFont="1"/>
    <xf numFmtId="0" fontId="8" fillId="16" borderId="0" xfId="0" applyFont="1" applyFill="1"/>
    <xf numFmtId="0" fontId="6" fillId="1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0" xfId="0" applyFont="1" applyFill="1" applyAlignment="1">
      <alignment horizontal="left"/>
    </xf>
    <xf numFmtId="0" fontId="6" fillId="10" borderId="0" xfId="0" applyFont="1" applyFill="1"/>
    <xf numFmtId="0" fontId="6" fillId="17" borderId="0" xfId="0" applyFont="1" applyFill="1"/>
    <xf numFmtId="0" fontId="6" fillId="0" borderId="0" xfId="0" applyFont="1" applyFill="1"/>
    <xf numFmtId="0" fontId="7" fillId="0" borderId="0" xfId="0" applyFont="1"/>
    <xf numFmtId="0" fontId="9" fillId="16" borderId="0" xfId="0" applyFont="1" applyFill="1"/>
    <xf numFmtId="0" fontId="7" fillId="9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0" borderId="0" xfId="0" applyFont="1" applyFill="1" applyAlignment="1">
      <alignment horizontal="left"/>
    </xf>
    <xf numFmtId="164" fontId="7" fillId="10" borderId="0" xfId="0" applyNumberFormat="1" applyFont="1" applyFill="1"/>
    <xf numFmtId="164" fontId="7" fillId="0" borderId="0" xfId="0" applyNumberFormat="1" applyFont="1"/>
    <xf numFmtId="0" fontId="7" fillId="17" borderId="0" xfId="0" applyFont="1" applyFill="1"/>
    <xf numFmtId="164" fontId="7" fillId="17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10" fillId="0" borderId="0" xfId="0" applyFont="1"/>
    <xf numFmtId="0" fontId="7" fillId="10" borderId="0" xfId="0" applyFont="1" applyFill="1"/>
    <xf numFmtId="0" fontId="7" fillId="0" borderId="2" xfId="0" applyFont="1" applyBorder="1" applyAlignment="1">
      <alignment horizontal="center"/>
    </xf>
    <xf numFmtId="1" fontId="7" fillId="10" borderId="0" xfId="0" applyNumberFormat="1" applyFont="1" applyFill="1"/>
    <xf numFmtId="1" fontId="7" fillId="0" borderId="0" xfId="0" applyNumberFormat="1" applyFont="1"/>
    <xf numFmtId="1" fontId="7" fillId="17" borderId="0" xfId="0" applyNumberFormat="1" applyFont="1" applyFill="1"/>
    <xf numFmtId="1" fontId="7" fillId="0" borderId="0" xfId="0" applyNumberFormat="1" applyFont="1" applyFill="1"/>
    <xf numFmtId="1" fontId="11" fillId="0" borderId="0" xfId="0" applyNumberFormat="1" applyFont="1" applyFill="1" applyBorder="1" applyAlignment="1"/>
    <xf numFmtId="0" fontId="7" fillId="12" borderId="0" xfId="0" applyFont="1" applyFill="1"/>
    <xf numFmtId="164" fontId="7" fillId="12" borderId="0" xfId="0" applyNumberFormat="1" applyFont="1" applyFill="1"/>
    <xf numFmtId="0" fontId="7" fillId="21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7" fillId="12" borderId="0" xfId="0" applyNumberFormat="1" applyFont="1" applyFill="1"/>
    <xf numFmtId="0" fontId="7" fillId="16" borderId="0" xfId="0" applyFont="1" applyFill="1"/>
    <xf numFmtId="0" fontId="7" fillId="19" borderId="0" xfId="0" applyFont="1" applyFill="1"/>
    <xf numFmtId="0" fontId="7" fillId="7" borderId="0" xfId="0" applyFont="1" applyFill="1"/>
    <xf numFmtId="0" fontId="7" fillId="20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24" borderId="0" xfId="0" applyFont="1" applyFill="1"/>
    <xf numFmtId="164" fontId="7" fillId="7" borderId="0" xfId="0" applyNumberFormat="1" applyFont="1" applyFill="1"/>
    <xf numFmtId="1" fontId="7" fillId="7" borderId="0" xfId="0" applyNumberFormat="1" applyFont="1" applyFill="1"/>
    <xf numFmtId="0" fontId="14" fillId="6" borderId="0" xfId="0" applyFont="1" applyFill="1"/>
    <xf numFmtId="0" fontId="7" fillId="20" borderId="0" xfId="0" applyFont="1" applyFill="1" applyAlignment="1">
      <alignment horizontal="right"/>
    </xf>
    <xf numFmtId="0" fontId="7" fillId="24" borderId="0" xfId="0" applyFont="1" applyFill="1" applyAlignment="1">
      <alignment horizontal="right"/>
    </xf>
    <xf numFmtId="0" fontId="7" fillId="35" borderId="0" xfId="0" applyFont="1" applyFill="1"/>
    <xf numFmtId="0" fontId="7" fillId="0" borderId="0" xfId="0" applyFont="1" applyBorder="1" applyAlignment="1">
      <alignment textRotation="90"/>
    </xf>
    <xf numFmtId="0" fontId="7" fillId="28" borderId="0" xfId="0" applyFont="1" applyFill="1" applyBorder="1" applyAlignment="1">
      <alignment textRotation="90"/>
    </xf>
    <xf numFmtId="0" fontId="7" fillId="18" borderId="0" xfId="0" applyFont="1" applyFill="1" applyBorder="1" applyAlignment="1">
      <alignment textRotation="90"/>
    </xf>
    <xf numFmtId="0" fontId="7" fillId="0" borderId="0" xfId="0" applyFont="1" applyAlignment="1">
      <alignment textRotation="90"/>
    </xf>
    <xf numFmtId="0" fontId="7" fillId="28" borderId="0" xfId="0" applyFont="1" applyFill="1" applyAlignment="1">
      <alignment textRotation="90"/>
    </xf>
    <xf numFmtId="0" fontId="0" fillId="17" borderId="0" xfId="0" applyFill="1"/>
    <xf numFmtId="0" fontId="7" fillId="0" borderId="2" xfId="0" applyFont="1" applyBorder="1"/>
    <xf numFmtId="1" fontId="7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/>
    </xf>
    <xf numFmtId="1" fontId="7" fillId="17" borderId="0" xfId="0" applyNumberFormat="1" applyFont="1" applyFill="1" applyBorder="1" applyAlignment="1">
      <alignment horizontal="right"/>
    </xf>
    <xf numFmtId="1" fontId="11" fillId="17" borderId="0" xfId="0" applyNumberFormat="1" applyFont="1" applyFill="1" applyBorder="1" applyAlignment="1">
      <alignment horizontal="right"/>
    </xf>
    <xf numFmtId="0" fontId="7" fillId="10" borderId="0" xfId="0" applyFont="1" applyFill="1" applyBorder="1" applyAlignment="1">
      <alignment horizontal="left"/>
    </xf>
    <xf numFmtId="164" fontId="7" fillId="10" borderId="0" xfId="0" applyNumberFormat="1" applyFont="1" applyFill="1" applyBorder="1"/>
    <xf numFmtId="0" fontId="15" fillId="0" borderId="0" xfId="0" applyFont="1"/>
    <xf numFmtId="0" fontId="1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10" borderId="0" xfId="0" applyFont="1" applyFill="1" applyBorder="1"/>
    <xf numFmtId="0" fontId="7" fillId="0" borderId="0" xfId="0" applyFont="1" applyBorder="1"/>
    <xf numFmtId="0" fontId="7" fillId="17" borderId="0" xfId="0" applyFont="1" applyFill="1" applyBorder="1"/>
    <xf numFmtId="164" fontId="7" fillId="0" borderId="0" xfId="0" applyNumberFormat="1" applyFont="1" applyAlignment="1"/>
    <xf numFmtId="164" fontId="7" fillId="17" borderId="0" xfId="0" applyNumberFormat="1" applyFont="1" applyFill="1" applyAlignment="1"/>
    <xf numFmtId="1" fontId="7" fillId="10" borderId="0" xfId="0" applyNumberFormat="1" applyFont="1" applyFill="1" applyAlignment="1">
      <alignment horizontal="center"/>
    </xf>
    <xf numFmtId="0" fontId="7" fillId="17" borderId="0" xfId="0" applyFont="1" applyFill="1" applyAlignment="1">
      <alignment horizontal="right"/>
    </xf>
    <xf numFmtId="0" fontId="0" fillId="0" borderId="1" xfId="0" applyBorder="1" applyAlignment="1">
      <alignment horizontal="center" vertical="center"/>
    </xf>
    <xf numFmtId="0" fontId="7" fillId="3" borderId="8" xfId="0" applyFont="1" applyFill="1" applyBorder="1" applyAlignment="1">
      <alignment horizontal="right" textRotation="90"/>
    </xf>
    <xf numFmtId="0" fontId="7" fillId="18" borderId="8" xfId="0" applyFont="1" applyFill="1" applyBorder="1" applyAlignment="1">
      <alignment horizontal="right" textRotation="90"/>
    </xf>
    <xf numFmtId="0" fontId="7" fillId="11" borderId="8" xfId="0" applyFont="1" applyFill="1" applyBorder="1" applyAlignment="1">
      <alignment horizontal="right" textRotation="90"/>
    </xf>
    <xf numFmtId="0" fontId="7" fillId="8" borderId="8" xfId="0" applyFont="1" applyFill="1" applyBorder="1" applyAlignment="1">
      <alignment horizontal="right" textRotation="90"/>
    </xf>
    <xf numFmtId="0" fontId="7" fillId="9" borderId="8" xfId="0" applyFont="1" applyFill="1" applyBorder="1" applyAlignment="1">
      <alignment horizontal="right" textRotation="90"/>
    </xf>
    <xf numFmtId="0" fontId="7" fillId="2" borderId="8" xfId="0" applyFont="1" applyFill="1" applyBorder="1" applyAlignment="1">
      <alignment horizontal="right" textRotation="90"/>
    </xf>
    <xf numFmtId="0" fontId="7" fillId="25" borderId="8" xfId="0" applyFont="1" applyFill="1" applyBorder="1" applyAlignment="1">
      <alignment horizontal="right" textRotation="90"/>
    </xf>
    <xf numFmtId="0" fontId="7" fillId="26" borderId="8" xfId="0" applyFont="1" applyFill="1" applyBorder="1" applyAlignment="1">
      <alignment horizontal="right" textRotation="90"/>
    </xf>
    <xf numFmtId="0" fontId="7" fillId="26" borderId="4" xfId="0" applyFont="1" applyFill="1" applyBorder="1" applyAlignment="1">
      <alignment horizontal="right" textRotation="90"/>
    </xf>
    <xf numFmtId="0" fontId="6" fillId="0" borderId="0" xfId="0" applyFont="1" applyBorder="1"/>
    <xf numFmtId="0" fontId="6" fillId="17" borderId="0" xfId="0" applyFont="1" applyFill="1" applyBorder="1"/>
    <xf numFmtId="0" fontId="7" fillId="0" borderId="0" xfId="0" applyFont="1" applyFill="1" applyBorder="1"/>
    <xf numFmtId="0" fontId="0" fillId="0" borderId="0" xfId="0" applyBorder="1"/>
    <xf numFmtId="164" fontId="7" fillId="0" borderId="0" xfId="0" applyNumberFormat="1" applyFont="1" applyBorder="1"/>
    <xf numFmtId="164" fontId="7" fillId="17" borderId="0" xfId="0" applyNumberFormat="1" applyFont="1" applyFill="1" applyBorder="1"/>
    <xf numFmtId="1" fontId="7" fillId="0" borderId="0" xfId="0" applyNumberFormat="1" applyFont="1" applyBorder="1"/>
    <xf numFmtId="1" fontId="7" fillId="17" borderId="0" xfId="0" applyNumberFormat="1" applyFont="1" applyFill="1" applyBorder="1"/>
    <xf numFmtId="0" fontId="0" fillId="17" borderId="0" xfId="0" applyFill="1" applyBorder="1"/>
    <xf numFmtId="0" fontId="7" fillId="17" borderId="0" xfId="0" applyFont="1" applyFill="1" applyBorder="1" applyAlignment="1">
      <alignment vertical="center"/>
    </xf>
    <xf numFmtId="164" fontId="7" fillId="17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11" fillId="17" borderId="0" xfId="0" applyFont="1" applyFill="1" applyBorder="1"/>
    <xf numFmtId="1" fontId="11" fillId="17" borderId="0" xfId="0" applyNumberFormat="1" applyFont="1" applyFill="1" applyBorder="1"/>
    <xf numFmtId="0" fontId="7" fillId="12" borderId="0" xfId="0" applyFont="1" applyFill="1" applyBorder="1"/>
    <xf numFmtId="164" fontId="7" fillId="12" borderId="0" xfId="0" applyNumberFormat="1" applyFont="1" applyFill="1" applyBorder="1"/>
    <xf numFmtId="1" fontId="7" fillId="12" borderId="0" xfId="0" applyNumberFormat="1" applyFont="1" applyFill="1" applyBorder="1"/>
    <xf numFmtId="1" fontId="0" fillId="0" borderId="0" xfId="0" applyNumberFormat="1"/>
    <xf numFmtId="0" fontId="6" fillId="17" borderId="2" xfId="0" applyFont="1" applyFill="1" applyBorder="1"/>
    <xf numFmtId="0" fontId="7" fillId="17" borderId="2" xfId="0" applyFont="1" applyFill="1" applyBorder="1"/>
    <xf numFmtId="0" fontId="7" fillId="17" borderId="8" xfId="0" applyFont="1" applyFill="1" applyBorder="1"/>
    <xf numFmtId="164" fontId="7" fillId="17" borderId="2" xfId="0" applyNumberFormat="1" applyFont="1" applyFill="1" applyBorder="1"/>
    <xf numFmtId="1" fontId="7" fillId="0" borderId="0" xfId="0" applyNumberFormat="1" applyFont="1" applyFill="1" applyBorder="1"/>
    <xf numFmtId="0" fontId="0" fillId="17" borderId="2" xfId="0" applyFill="1" applyBorder="1"/>
    <xf numFmtId="0" fontId="7" fillId="0" borderId="2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" fontId="7" fillId="17" borderId="2" xfId="0" applyNumberFormat="1" applyFont="1" applyFill="1" applyBorder="1"/>
    <xf numFmtId="0" fontId="7" fillId="12" borderId="2" xfId="0" applyFont="1" applyFill="1" applyBorder="1"/>
    <xf numFmtId="164" fontId="7" fillId="12" borderId="2" xfId="0" applyNumberFormat="1" applyFont="1" applyFill="1" applyBorder="1"/>
    <xf numFmtId="1" fontId="7" fillId="12" borderId="2" xfId="0" applyNumberFormat="1" applyFont="1" applyFill="1" applyBorder="1"/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31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22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29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7" fillId="27" borderId="0" xfId="0" applyFont="1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32" borderId="0" xfId="0" applyFont="1" applyFill="1" applyAlignment="1">
      <alignment horizontal="center"/>
    </xf>
    <xf numFmtId="0" fontId="7" fillId="33" borderId="0" xfId="0" applyFont="1" applyFill="1" applyAlignment="1">
      <alignment horizontal="center"/>
    </xf>
    <xf numFmtId="0" fontId="7" fillId="45" borderId="0" xfId="0" applyFont="1" applyFill="1" applyAlignment="1">
      <alignment horizontal="center"/>
    </xf>
    <xf numFmtId="0" fontId="7" fillId="42" borderId="0" xfId="0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7" fillId="19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35" borderId="0" xfId="0" applyFont="1" applyFill="1" applyAlignment="1">
      <alignment horizontal="center"/>
    </xf>
    <xf numFmtId="0" fontId="7" fillId="43" borderId="0" xfId="0" applyFont="1" applyFill="1" applyAlignment="1">
      <alignment horizontal="center"/>
    </xf>
    <xf numFmtId="0" fontId="7" fillId="36" borderId="0" xfId="0" applyFont="1" applyFill="1" applyAlignment="1">
      <alignment horizontal="center"/>
    </xf>
    <xf numFmtId="0" fontId="7" fillId="30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38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29" borderId="0" xfId="0" applyFont="1" applyFill="1" applyAlignment="1">
      <alignment horizontal="center"/>
    </xf>
    <xf numFmtId="0" fontId="7" fillId="40" borderId="0" xfId="0" applyFont="1" applyFill="1" applyAlignment="1">
      <alignment horizontal="center"/>
    </xf>
    <xf numFmtId="0" fontId="7" fillId="46" borderId="0" xfId="0" applyFont="1" applyFill="1" applyAlignment="1">
      <alignment horizontal="center"/>
    </xf>
    <xf numFmtId="0" fontId="7" fillId="44" borderId="0" xfId="0" applyFont="1" applyFill="1" applyAlignment="1">
      <alignment horizontal="center"/>
    </xf>
    <xf numFmtId="0" fontId="7" fillId="27" borderId="0" xfId="0" applyFont="1" applyFill="1" applyAlignment="1">
      <alignment horizontal="center"/>
    </xf>
    <xf numFmtId="0" fontId="7" fillId="49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7" fillId="47" borderId="0" xfId="0" applyFont="1" applyFill="1" applyAlignment="1">
      <alignment horizontal="center"/>
    </xf>
    <xf numFmtId="0" fontId="7" fillId="48" borderId="0" xfId="0" applyFont="1" applyFill="1" applyAlignment="1">
      <alignment horizontal="center"/>
    </xf>
    <xf numFmtId="0" fontId="7" fillId="26" borderId="0" xfId="0" applyFont="1" applyFill="1" applyAlignment="1">
      <alignment horizontal="center"/>
    </xf>
    <xf numFmtId="0" fontId="7" fillId="34" borderId="0" xfId="0" applyFont="1" applyFill="1" applyAlignment="1">
      <alignment horizontal="center"/>
    </xf>
    <xf numFmtId="0" fontId="7" fillId="52" borderId="0" xfId="0" applyFont="1" applyFill="1" applyAlignment="1">
      <alignment horizontal="center"/>
    </xf>
    <xf numFmtId="0" fontId="7" fillId="53" borderId="0" xfId="0" applyFont="1" applyFill="1" applyAlignment="1">
      <alignment horizontal="center"/>
    </xf>
    <xf numFmtId="0" fontId="7" fillId="39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37" borderId="0" xfId="0" applyFont="1" applyFill="1" applyAlignment="1">
      <alignment horizontal="center"/>
    </xf>
    <xf numFmtId="0" fontId="7" fillId="6" borderId="1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5" borderId="0" xfId="0" applyFont="1" applyFill="1" applyBorder="1" applyAlignment="1">
      <alignment horizontal="center"/>
    </xf>
    <xf numFmtId="0" fontId="7" fillId="50" borderId="0" xfId="0" applyFont="1" applyFill="1" applyBorder="1" applyAlignment="1">
      <alignment horizontal="center"/>
    </xf>
    <xf numFmtId="0" fontId="7" fillId="51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3" borderId="7" xfId="0" applyFont="1" applyFill="1" applyBorder="1" applyAlignment="1">
      <alignment horizontal="center"/>
    </xf>
    <xf numFmtId="0" fontId="7" fillId="23" borderId="8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11" borderId="7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66">
    <cellStyle name="Comma 3" xfId="24"/>
    <cellStyle name="Normal" xfId="0" builtinId="0"/>
    <cellStyle name="Normal 10" xfId="52"/>
    <cellStyle name="Normal 11" xfId="25"/>
    <cellStyle name="Normal 17" xfId="58"/>
    <cellStyle name="Normal 18" xfId="6"/>
    <cellStyle name="Normal 18 2" xfId="18"/>
    <cellStyle name="Normal 18 2 2" xfId="57"/>
    <cellStyle name="Normal 18 3" xfId="15"/>
    <cellStyle name="Normal 19" xfId="17"/>
    <cellStyle name="Normal 2" xfId="1"/>
    <cellStyle name="Normal 2 10" xfId="65"/>
    <cellStyle name="Normal 2 2" xfId="2"/>
    <cellStyle name="Normal 2 2 2" xfId="11"/>
    <cellStyle name="Normal 2 3" xfId="10"/>
    <cellStyle name="Normal 2 3 2" xfId="59"/>
    <cellStyle name="Normal 2 4" xfId="22"/>
    <cellStyle name="Normal 2 5" xfId="16"/>
    <cellStyle name="Normal 20" xfId="61"/>
    <cellStyle name="Normal 21" xfId="26"/>
    <cellStyle name="Normal 24" xfId="63"/>
    <cellStyle name="Normal 24 2" xfId="33"/>
    <cellStyle name="Normal 24 2 2" xfId="56"/>
    <cellStyle name="Normal 25" xfId="60"/>
    <cellStyle name="Normal 3" xfId="7"/>
    <cellStyle name="Normal 3 2" xfId="9"/>
    <cellStyle name="Normal 3 2 2" xfId="53"/>
    <cellStyle name="Normal 3 2 2 2" xfId="55"/>
    <cellStyle name="Normal 3 2 6" xfId="64"/>
    <cellStyle name="Normal 3 3" xfId="62"/>
    <cellStyle name="Normal 30" xfId="20"/>
    <cellStyle name="Normal 4" xfId="3"/>
    <cellStyle name="Normal 4 10" xfId="5"/>
    <cellStyle name="Normal 4 10 2" xfId="14"/>
    <cellStyle name="Normal 4 11" xfId="38"/>
    <cellStyle name="Normal 4 12" xfId="48"/>
    <cellStyle name="Normal 4 13" xfId="49"/>
    <cellStyle name="Normal 4 15" xfId="46"/>
    <cellStyle name="Normal 4 16" xfId="37"/>
    <cellStyle name="Normal 4 17" xfId="41"/>
    <cellStyle name="Normal 4 18" xfId="45"/>
    <cellStyle name="Normal 4 19" xfId="43"/>
    <cellStyle name="Normal 4 2" xfId="12"/>
    <cellStyle name="Normal 4 20" xfId="47"/>
    <cellStyle name="Normal 4 21" xfId="34"/>
    <cellStyle name="Normal 4 22" xfId="35"/>
    <cellStyle name="Normal 4 23" xfId="40"/>
    <cellStyle name="Normal 4 24" xfId="36"/>
    <cellStyle name="Normal 4 25" xfId="29"/>
    <cellStyle name="Normal 4 26" xfId="50"/>
    <cellStyle name="Normal 4 27" xfId="51"/>
    <cellStyle name="Normal 4 3" xfId="42"/>
    <cellStyle name="Normal 4 4" xfId="28"/>
    <cellStyle name="Normal 4 5" xfId="30"/>
    <cellStyle name="Normal 4 6" xfId="31"/>
    <cellStyle name="Normal 4 7" xfId="32"/>
    <cellStyle name="Normal 4 8" xfId="39"/>
    <cellStyle name="Normal 4 9" xfId="44"/>
    <cellStyle name="Normal 5" xfId="8"/>
    <cellStyle name="Normal 5 2" xfId="27"/>
    <cellStyle name="Normal 5 2 2" xfId="54"/>
    <cellStyle name="Normal 6" xfId="23"/>
    <cellStyle name="Normal 63" xfId="19"/>
    <cellStyle name="Normal 8" xfId="21"/>
    <cellStyle name="Normal 9" xfId="4"/>
    <cellStyle name="Normal 9 2" xfId="13"/>
  </cellStyles>
  <dxfs count="0"/>
  <tableStyles count="0" defaultTableStyle="TableStyleMedium9" defaultPivotStyle="PivotStyleLight16"/>
  <colors>
    <mruColors>
      <color rgb="FFCCECFF"/>
      <color rgb="FFFF9999"/>
      <color rgb="FFCCFF33"/>
      <color rgb="FFCCCC00"/>
      <color rgb="FF66FFCC"/>
      <color rgb="FF33CCCC"/>
      <color rgb="FFCCFFFF"/>
      <color rgb="FFFF99FF"/>
      <color rgb="FFFF9900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3"/>
  <sheetViews>
    <sheetView topLeftCell="A37" zoomScale="120" zoomScaleNormal="120" workbookViewId="0">
      <selection activeCell="J116" sqref="J116"/>
    </sheetView>
  </sheetViews>
  <sheetFormatPr defaultRowHeight="15"/>
  <cols>
    <col min="1" max="1" width="33.7109375" customWidth="1"/>
    <col min="2" max="2" width="10.85546875" customWidth="1"/>
    <col min="3" max="3" width="10.28515625" customWidth="1"/>
    <col min="4" max="4" width="9.5703125" bestFit="1" customWidth="1"/>
    <col min="5" max="5" width="10" bestFit="1" customWidth="1"/>
    <col min="6" max="6" width="11.5703125" customWidth="1"/>
  </cols>
  <sheetData>
    <row r="1" spans="1:9">
      <c r="A1" s="119" t="s">
        <v>733</v>
      </c>
      <c r="B1" s="119"/>
      <c r="C1" s="119"/>
      <c r="D1" s="119"/>
      <c r="E1" s="119"/>
      <c r="F1" s="119"/>
    </row>
    <row r="2" spans="1:9">
      <c r="A2" s="17"/>
      <c r="B2" s="17"/>
      <c r="C2" s="17"/>
      <c r="D2" s="17"/>
      <c r="E2" s="17"/>
      <c r="F2" s="17"/>
    </row>
    <row r="3" spans="1:9">
      <c r="A3" s="42" t="s">
        <v>758</v>
      </c>
      <c r="B3" s="42" t="s">
        <v>45</v>
      </c>
      <c r="C3" s="42">
        <v>2021</v>
      </c>
      <c r="D3" s="42">
        <v>2022</v>
      </c>
      <c r="E3" s="42">
        <v>2023</v>
      </c>
      <c r="F3" s="42">
        <v>2024</v>
      </c>
    </row>
    <row r="4" spans="1:9">
      <c r="A4" s="43" t="s">
        <v>26</v>
      </c>
      <c r="B4" s="43" t="s">
        <v>46</v>
      </c>
      <c r="C4" s="43">
        <v>29</v>
      </c>
      <c r="D4" s="43">
        <v>31</v>
      </c>
      <c r="E4" s="43">
        <v>31</v>
      </c>
      <c r="F4" s="43">
        <v>31</v>
      </c>
    </row>
    <row r="5" spans="1:9" s="5" customFormat="1">
      <c r="A5" s="17" t="s">
        <v>726</v>
      </c>
      <c r="B5" s="17" t="s">
        <v>46</v>
      </c>
      <c r="C5" s="17">
        <v>1</v>
      </c>
      <c r="D5" s="17">
        <v>2</v>
      </c>
      <c r="E5" s="17">
        <v>2</v>
      </c>
      <c r="F5" s="17">
        <v>2</v>
      </c>
    </row>
    <row r="6" spans="1:9" s="5" customFormat="1">
      <c r="A6" s="17" t="s">
        <v>727</v>
      </c>
      <c r="B6" s="17" t="s">
        <v>46</v>
      </c>
      <c r="C6" s="17">
        <v>28</v>
      </c>
      <c r="D6" s="17">
        <v>29</v>
      </c>
      <c r="E6" s="17">
        <v>29</v>
      </c>
      <c r="F6" s="17">
        <v>29</v>
      </c>
    </row>
    <row r="7" spans="1:9" s="5" customFormat="1">
      <c r="A7" s="17" t="s">
        <v>728</v>
      </c>
      <c r="B7" s="17" t="s">
        <v>46</v>
      </c>
      <c r="C7" s="17">
        <v>8</v>
      </c>
      <c r="D7" s="17">
        <v>8</v>
      </c>
      <c r="E7" s="17">
        <v>8</v>
      </c>
      <c r="F7" s="17">
        <v>8</v>
      </c>
    </row>
    <row r="8" spans="1:9">
      <c r="A8" s="43" t="s">
        <v>27</v>
      </c>
      <c r="B8" s="43" t="s">
        <v>46</v>
      </c>
      <c r="C8" s="43">
        <f>C9+C10</f>
        <v>13951</v>
      </c>
      <c r="D8" s="43">
        <f t="shared" ref="D8:F8" si="0">D9+D10</f>
        <v>15226</v>
      </c>
      <c r="E8" s="43">
        <f t="shared" si="0"/>
        <v>15757</v>
      </c>
      <c r="F8" s="43">
        <f t="shared" si="0"/>
        <v>16019</v>
      </c>
    </row>
    <row r="9" spans="1:9">
      <c r="A9" s="17" t="s">
        <v>28</v>
      </c>
      <c r="B9" s="17" t="s">
        <v>46</v>
      </c>
      <c r="C9" s="17">
        <v>1128</v>
      </c>
      <c r="D9" s="17">
        <v>1237</v>
      </c>
      <c r="E9" s="17">
        <v>1339</v>
      </c>
      <c r="F9" s="17">
        <v>1273</v>
      </c>
    </row>
    <row r="10" spans="1:9">
      <c r="A10" s="17" t="s">
        <v>29</v>
      </c>
      <c r="B10" s="17" t="s">
        <v>46</v>
      </c>
      <c r="C10" s="17">
        <v>12823</v>
      </c>
      <c r="D10" s="17">
        <v>13989</v>
      </c>
      <c r="E10" s="17">
        <v>14418</v>
      </c>
      <c r="F10" s="17">
        <v>14746</v>
      </c>
    </row>
    <row r="11" spans="1:9" s="1" customFormat="1">
      <c r="A11" s="43" t="s">
        <v>27</v>
      </c>
      <c r="B11" s="43" t="s">
        <v>46</v>
      </c>
      <c r="C11" s="43">
        <f>C12+C15</f>
        <v>13951</v>
      </c>
      <c r="D11" s="43">
        <f t="shared" ref="D11:F11" si="1">D12+D15</f>
        <v>15226</v>
      </c>
      <c r="E11" s="43">
        <f t="shared" si="1"/>
        <v>15757</v>
      </c>
      <c r="F11" s="43">
        <f t="shared" si="1"/>
        <v>16019</v>
      </c>
    </row>
    <row r="12" spans="1:9" s="1" customFormat="1">
      <c r="A12" s="44" t="s">
        <v>31</v>
      </c>
      <c r="B12" s="44" t="s">
        <v>46</v>
      </c>
      <c r="C12" s="44">
        <f>C13+C14</f>
        <v>2210</v>
      </c>
      <c r="D12" s="44">
        <f t="shared" ref="D12:F12" si="2">D13+D14</f>
        <v>2317</v>
      </c>
      <c r="E12" s="44">
        <f t="shared" si="2"/>
        <v>2514</v>
      </c>
      <c r="F12" s="44">
        <f t="shared" si="2"/>
        <v>2541</v>
      </c>
      <c r="I12" s="5" t="s">
        <v>168</v>
      </c>
    </row>
    <row r="13" spans="1:9" s="1" customFormat="1">
      <c r="A13" s="17" t="s">
        <v>732</v>
      </c>
      <c r="B13" s="17" t="s">
        <v>46</v>
      </c>
      <c r="C13" s="17">
        <v>1131</v>
      </c>
      <c r="D13" s="17">
        <v>1202</v>
      </c>
      <c r="E13" s="17">
        <v>1286</v>
      </c>
      <c r="F13" s="17">
        <v>1283</v>
      </c>
    </row>
    <row r="14" spans="1:9" s="1" customFormat="1">
      <c r="A14" s="17" t="s">
        <v>731</v>
      </c>
      <c r="B14" s="17" t="s">
        <v>46</v>
      </c>
      <c r="C14" s="17">
        <f>2210-KIAB!C13</f>
        <v>1079</v>
      </c>
      <c r="D14" s="17">
        <f>2317-D13</f>
        <v>1115</v>
      </c>
      <c r="E14" s="17">
        <f>2514-E13</f>
        <v>1228</v>
      </c>
      <c r="F14" s="17">
        <f>2541-F13</f>
        <v>1258</v>
      </c>
    </row>
    <row r="15" spans="1:9" s="1" customFormat="1">
      <c r="A15" s="17" t="s">
        <v>32</v>
      </c>
      <c r="B15" s="17" t="s">
        <v>46</v>
      </c>
      <c r="C15" s="17">
        <v>11741</v>
      </c>
      <c r="D15" s="17">
        <v>12909</v>
      </c>
      <c r="E15" s="17">
        <v>13243</v>
      </c>
      <c r="F15" s="17">
        <v>13478</v>
      </c>
    </row>
    <row r="16" spans="1:9">
      <c r="A16" s="43" t="s">
        <v>729</v>
      </c>
      <c r="B16" s="43" t="s">
        <v>46</v>
      </c>
      <c r="C16" s="43">
        <f>C17+C20</f>
        <v>19247</v>
      </c>
      <c r="D16" s="43">
        <f t="shared" ref="D16:F16" si="3">D17+D20</f>
        <v>20836</v>
      </c>
      <c r="E16" s="43">
        <f t="shared" si="3"/>
        <v>21601</v>
      </c>
      <c r="F16" s="43">
        <f t="shared" si="3"/>
        <v>21248</v>
      </c>
    </row>
    <row r="17" spans="1:6">
      <c r="A17" s="44" t="s">
        <v>31</v>
      </c>
      <c r="B17" s="44" t="s">
        <v>46</v>
      </c>
      <c r="C17" s="44">
        <f>C18+C19</f>
        <v>2730</v>
      </c>
      <c r="D17" s="44">
        <f t="shared" ref="D17:F17" si="4">D18+D19</f>
        <v>2862</v>
      </c>
      <c r="E17" s="44">
        <f t="shared" si="4"/>
        <v>3131</v>
      </c>
      <c r="F17" s="44">
        <f t="shared" si="4"/>
        <v>3070</v>
      </c>
    </row>
    <row r="18" spans="1:6">
      <c r="A18" s="17" t="s">
        <v>732</v>
      </c>
      <c r="B18" s="17" t="s">
        <v>46</v>
      </c>
      <c r="C18" s="17">
        <v>1245</v>
      </c>
      <c r="D18" s="17">
        <v>1338</v>
      </c>
      <c r="E18" s="17">
        <v>1454</v>
      </c>
      <c r="F18" s="17">
        <v>1398</v>
      </c>
    </row>
    <row r="19" spans="1:6">
      <c r="A19" s="17" t="s">
        <v>731</v>
      </c>
      <c r="B19" s="17" t="s">
        <v>46</v>
      </c>
      <c r="C19" s="17">
        <f>2730-C18</f>
        <v>1485</v>
      </c>
      <c r="D19" s="17">
        <f>2862-D18</f>
        <v>1524</v>
      </c>
      <c r="E19" s="17">
        <f>3131-E18</f>
        <v>1677</v>
      </c>
      <c r="F19" s="17">
        <f>3070-F18</f>
        <v>1672</v>
      </c>
    </row>
    <row r="20" spans="1:6">
      <c r="A20" s="17" t="s">
        <v>32</v>
      </c>
      <c r="B20" s="17" t="s">
        <v>46</v>
      </c>
      <c r="C20" s="17">
        <v>16517</v>
      </c>
      <c r="D20" s="17">
        <v>17974</v>
      </c>
      <c r="E20" s="17">
        <v>18470</v>
      </c>
      <c r="F20" s="17">
        <v>18178</v>
      </c>
    </row>
    <row r="21" spans="1:6" s="5" customFormat="1">
      <c r="A21" s="43" t="s">
        <v>729</v>
      </c>
      <c r="B21" s="43" t="s">
        <v>46</v>
      </c>
      <c r="C21" s="43">
        <f>C22+C23</f>
        <v>19247</v>
      </c>
      <c r="D21" s="43">
        <f t="shared" ref="D21:F21" si="5">D22+D23</f>
        <v>20836</v>
      </c>
      <c r="E21" s="43">
        <f t="shared" si="5"/>
        <v>21601</v>
      </c>
      <c r="F21" s="43">
        <f t="shared" si="5"/>
        <v>21248</v>
      </c>
    </row>
    <row r="22" spans="1:6" s="5" customFormat="1">
      <c r="A22" s="17" t="s">
        <v>726</v>
      </c>
      <c r="B22" s="17" t="s">
        <v>46</v>
      </c>
      <c r="C22" s="17">
        <v>400</v>
      </c>
      <c r="D22" s="17">
        <v>653</v>
      </c>
      <c r="E22" s="17">
        <v>794</v>
      </c>
      <c r="F22" s="17">
        <v>736</v>
      </c>
    </row>
    <row r="23" spans="1:6" s="5" customFormat="1">
      <c r="A23" s="17" t="s">
        <v>727</v>
      </c>
      <c r="B23" s="17" t="s">
        <v>46</v>
      </c>
      <c r="C23" s="17">
        <f>15190+C24</f>
        <v>18847</v>
      </c>
      <c r="D23" s="17">
        <f>16222+D24</f>
        <v>20183</v>
      </c>
      <c r="E23" s="17">
        <f>16613+E24</f>
        <v>20807</v>
      </c>
      <c r="F23" s="17">
        <f>16343+F24</f>
        <v>20512</v>
      </c>
    </row>
    <row r="24" spans="1:6" s="5" customFormat="1">
      <c r="A24" s="17" t="s">
        <v>728</v>
      </c>
      <c r="B24" s="17" t="s">
        <v>46</v>
      </c>
      <c r="C24" s="17">
        <v>3657</v>
      </c>
      <c r="D24" s="17">
        <v>3961</v>
      </c>
      <c r="E24" s="17">
        <v>4194</v>
      </c>
      <c r="F24" s="17">
        <v>4169</v>
      </c>
    </row>
    <row r="25" spans="1:6">
      <c r="A25" s="43" t="s">
        <v>33</v>
      </c>
      <c r="B25" s="43" t="s">
        <v>46</v>
      </c>
      <c r="C25" s="45" t="s">
        <v>745</v>
      </c>
      <c r="D25" s="43">
        <f>D26+D27</f>
        <v>2453</v>
      </c>
      <c r="E25" s="43">
        <f t="shared" ref="E25:F25" si="6">E26+E27</f>
        <v>1587</v>
      </c>
      <c r="F25" s="43">
        <f t="shared" si="6"/>
        <v>736</v>
      </c>
    </row>
    <row r="26" spans="1:6" s="1" customFormat="1">
      <c r="A26" s="17" t="s">
        <v>34</v>
      </c>
      <c r="B26" s="17" t="s">
        <v>46</v>
      </c>
      <c r="C26" s="46"/>
      <c r="D26" s="17">
        <v>363</v>
      </c>
      <c r="E26" s="17">
        <v>341</v>
      </c>
      <c r="F26" s="17">
        <v>152</v>
      </c>
    </row>
    <row r="27" spans="1:6" s="1" customFormat="1">
      <c r="A27" s="17" t="s">
        <v>32</v>
      </c>
      <c r="B27" s="17" t="s">
        <v>46</v>
      </c>
      <c r="C27" s="46"/>
      <c r="D27" s="17">
        <v>2090</v>
      </c>
      <c r="E27" s="17">
        <v>1246</v>
      </c>
      <c r="F27" s="17">
        <v>584</v>
      </c>
    </row>
    <row r="28" spans="1:6" s="1" customFormat="1">
      <c r="A28" s="43" t="s">
        <v>68</v>
      </c>
      <c r="B28" s="43" t="s">
        <v>46</v>
      </c>
      <c r="C28" s="45" t="s">
        <v>745</v>
      </c>
      <c r="D28" s="43">
        <f>D29+D30</f>
        <v>864</v>
      </c>
      <c r="E28" s="43">
        <f t="shared" ref="E28:F28" si="7">E29+E30</f>
        <v>822</v>
      </c>
      <c r="F28" s="43">
        <f t="shared" si="7"/>
        <v>1089</v>
      </c>
    </row>
    <row r="29" spans="1:6" s="1" customFormat="1">
      <c r="A29" s="17" t="s">
        <v>34</v>
      </c>
      <c r="B29" s="17" t="s">
        <v>46</v>
      </c>
      <c r="C29" s="39"/>
      <c r="D29" s="17">
        <v>231</v>
      </c>
      <c r="E29" s="17">
        <v>72</v>
      </c>
      <c r="F29" s="17">
        <v>213</v>
      </c>
    </row>
    <row r="30" spans="1:6" s="1" customFormat="1">
      <c r="A30" s="17" t="s">
        <v>32</v>
      </c>
      <c r="B30" s="17" t="s">
        <v>46</v>
      </c>
      <c r="C30" s="39"/>
      <c r="D30" s="17">
        <v>633</v>
      </c>
      <c r="E30" s="17">
        <v>750</v>
      </c>
      <c r="F30" s="17">
        <v>876</v>
      </c>
    </row>
    <row r="31" spans="1:6" s="1" customFormat="1">
      <c r="A31" s="43" t="s">
        <v>69</v>
      </c>
      <c r="B31" s="43" t="s">
        <v>46</v>
      </c>
      <c r="C31" s="45">
        <f>SUM(C32:C37)</f>
        <v>19247</v>
      </c>
      <c r="D31" s="45">
        <f t="shared" ref="D31:F31" si="8">SUM(D32:D37)</f>
        <v>20836</v>
      </c>
      <c r="E31" s="45">
        <f t="shared" si="8"/>
        <v>21601</v>
      </c>
      <c r="F31" s="45">
        <f t="shared" si="8"/>
        <v>21248</v>
      </c>
    </row>
    <row r="32" spans="1:6" s="1" customFormat="1">
      <c r="A32" s="17" t="s">
        <v>70</v>
      </c>
      <c r="B32" s="17" t="s">
        <v>46</v>
      </c>
      <c r="C32" s="46">
        <v>4384</v>
      </c>
      <c r="D32" s="46">
        <v>4377</v>
      </c>
      <c r="E32" s="46">
        <v>4332</v>
      </c>
      <c r="F32" s="46">
        <v>4331</v>
      </c>
    </row>
    <row r="33" spans="1:13" s="1" customFormat="1">
      <c r="A33" s="17" t="s">
        <v>73</v>
      </c>
      <c r="B33" s="17" t="s">
        <v>46</v>
      </c>
      <c r="C33" s="46">
        <v>125</v>
      </c>
      <c r="D33" s="46">
        <v>126</v>
      </c>
      <c r="E33" s="46">
        <v>122</v>
      </c>
      <c r="F33" s="46">
        <v>122</v>
      </c>
    </row>
    <row r="34" spans="1:13" s="1" customFormat="1">
      <c r="A34" s="17" t="s">
        <v>71</v>
      </c>
      <c r="B34" s="17" t="s">
        <v>46</v>
      </c>
      <c r="C34" s="46">
        <v>63</v>
      </c>
      <c r="D34" s="46">
        <v>70</v>
      </c>
      <c r="E34" s="46">
        <v>75</v>
      </c>
      <c r="F34" s="46">
        <v>74</v>
      </c>
    </row>
    <row r="35" spans="1:13" s="1" customFormat="1">
      <c r="A35" s="17" t="s">
        <v>72</v>
      </c>
      <c r="B35" s="17" t="s">
        <v>46</v>
      </c>
      <c r="C35" s="46">
        <v>780</v>
      </c>
      <c r="D35" s="46">
        <v>1323</v>
      </c>
      <c r="E35" s="46">
        <v>1095</v>
      </c>
      <c r="F35" s="46">
        <v>1104</v>
      </c>
    </row>
    <row r="36" spans="1:13" s="1" customFormat="1">
      <c r="A36" s="17" t="s">
        <v>74</v>
      </c>
      <c r="B36" s="17" t="s">
        <v>46</v>
      </c>
      <c r="C36" s="46">
        <v>13895</v>
      </c>
      <c r="D36" s="46">
        <v>14939</v>
      </c>
      <c r="E36" s="46">
        <v>15976</v>
      </c>
      <c r="F36" s="46">
        <v>15616</v>
      </c>
    </row>
    <row r="37" spans="1:13" s="1" customFormat="1">
      <c r="A37" s="17" t="s">
        <v>75</v>
      </c>
      <c r="B37" s="17" t="s">
        <v>46</v>
      </c>
      <c r="C37" s="46">
        <v>0</v>
      </c>
      <c r="D37" s="46">
        <v>1</v>
      </c>
      <c r="E37" s="46">
        <v>1</v>
      </c>
      <c r="F37" s="46">
        <v>1</v>
      </c>
    </row>
    <row r="38" spans="1:13">
      <c r="A38" s="43" t="s">
        <v>35</v>
      </c>
      <c r="B38" s="43" t="s">
        <v>46</v>
      </c>
      <c r="C38" s="45" t="s">
        <v>745</v>
      </c>
      <c r="D38" s="43">
        <f>D39+D44</f>
        <v>17442485</v>
      </c>
      <c r="E38" s="43">
        <f>E39+E44</f>
        <v>21418374</v>
      </c>
      <c r="F38" s="43">
        <f>F39+F44</f>
        <v>24073865</v>
      </c>
    </row>
    <row r="39" spans="1:13" s="1" customFormat="1">
      <c r="A39" s="44" t="s">
        <v>60</v>
      </c>
      <c r="B39" s="44" t="s">
        <v>46</v>
      </c>
      <c r="C39" s="51"/>
      <c r="D39" s="44">
        <f>D40+D43</f>
        <v>2441591</v>
      </c>
      <c r="E39" s="44">
        <f>E40+E43</f>
        <v>2984389</v>
      </c>
      <c r="F39" s="44">
        <f>F40+F43</f>
        <v>3489006</v>
      </c>
    </row>
    <row r="40" spans="1:13">
      <c r="A40" s="47" t="s">
        <v>36</v>
      </c>
      <c r="B40" s="47" t="s">
        <v>46</v>
      </c>
      <c r="C40" s="52"/>
      <c r="D40" s="47">
        <v>2382780</v>
      </c>
      <c r="E40" s="47">
        <v>2916620</v>
      </c>
      <c r="F40" s="47">
        <v>3397712</v>
      </c>
      <c r="L40" s="5"/>
      <c r="M40" s="5"/>
    </row>
    <row r="41" spans="1:13" s="5" customFormat="1">
      <c r="A41" s="17" t="s">
        <v>103</v>
      </c>
      <c r="B41" s="17" t="s">
        <v>46</v>
      </c>
      <c r="C41" s="46"/>
      <c r="D41" s="17">
        <v>1494192</v>
      </c>
      <c r="E41" s="17">
        <v>1771005</v>
      </c>
      <c r="F41" s="17">
        <v>2052202</v>
      </c>
    </row>
    <row r="42" spans="1:13" s="5" customFormat="1">
      <c r="A42" s="17" t="s">
        <v>104</v>
      </c>
      <c r="B42" s="17" t="s">
        <v>46</v>
      </c>
      <c r="C42" s="46"/>
      <c r="D42" s="17">
        <v>888588</v>
      </c>
      <c r="E42" s="17">
        <v>1145615</v>
      </c>
      <c r="F42" s="17">
        <v>1345510</v>
      </c>
    </row>
    <row r="43" spans="1:13">
      <c r="A43" s="17" t="s">
        <v>37</v>
      </c>
      <c r="B43" s="17" t="s">
        <v>46</v>
      </c>
      <c r="C43" s="46"/>
      <c r="D43" s="17">
        <v>58811</v>
      </c>
      <c r="E43" s="17">
        <v>67769</v>
      </c>
      <c r="F43" s="17">
        <v>91294</v>
      </c>
      <c r="L43" s="5"/>
      <c r="M43" s="5"/>
    </row>
    <row r="44" spans="1:13" s="1" customFormat="1">
      <c r="A44" s="44" t="s">
        <v>59</v>
      </c>
      <c r="B44" s="44" t="s">
        <v>46</v>
      </c>
      <c r="C44" s="51"/>
      <c r="D44" s="44">
        <f>D45+D48</f>
        <v>15000894</v>
      </c>
      <c r="E44" s="44">
        <f>E45+E48</f>
        <v>18433985</v>
      </c>
      <c r="F44" s="44">
        <f>F45+F48</f>
        <v>20584859</v>
      </c>
      <c r="L44" s="5"/>
      <c r="M44" s="5"/>
    </row>
    <row r="45" spans="1:13" s="1" customFormat="1">
      <c r="A45" s="47" t="s">
        <v>36</v>
      </c>
      <c r="B45" s="47" t="s">
        <v>46</v>
      </c>
      <c r="C45" s="52"/>
      <c r="D45" s="47">
        <v>14798854</v>
      </c>
      <c r="E45" s="47">
        <v>18171894</v>
      </c>
      <c r="F45" s="47">
        <v>20293891</v>
      </c>
    </row>
    <row r="46" spans="1:13" s="5" customFormat="1">
      <c r="A46" s="17" t="s">
        <v>103</v>
      </c>
      <c r="B46" s="17" t="s">
        <v>46</v>
      </c>
      <c r="C46" s="46"/>
      <c r="D46" s="17">
        <v>7299274</v>
      </c>
      <c r="E46" s="17">
        <v>8706979</v>
      </c>
      <c r="F46" s="17">
        <v>9730919</v>
      </c>
    </row>
    <row r="47" spans="1:13" s="5" customFormat="1">
      <c r="A47" s="17" t="s">
        <v>104</v>
      </c>
      <c r="B47" s="17" t="s">
        <v>46</v>
      </c>
      <c r="C47" s="46"/>
      <c r="D47" s="17">
        <v>7499580</v>
      </c>
      <c r="E47" s="17">
        <v>9464915</v>
      </c>
      <c r="F47" s="17">
        <v>10562972</v>
      </c>
    </row>
    <row r="48" spans="1:13" s="1" customFormat="1">
      <c r="A48" s="17" t="s">
        <v>37</v>
      </c>
      <c r="B48" s="17" t="s">
        <v>46</v>
      </c>
      <c r="C48" s="46"/>
      <c r="D48" s="17">
        <v>202040</v>
      </c>
      <c r="E48" s="17">
        <v>262091</v>
      </c>
      <c r="F48" s="17">
        <v>290968</v>
      </c>
    </row>
    <row r="49" spans="1:6">
      <c r="A49" s="43" t="s">
        <v>38</v>
      </c>
      <c r="B49" s="43" t="s">
        <v>169</v>
      </c>
      <c r="C49" s="45" t="s">
        <v>745</v>
      </c>
      <c r="D49" s="48">
        <f>D50+D51</f>
        <v>296656.16112333297</v>
      </c>
      <c r="E49" s="48">
        <f t="shared" ref="E49:F49" si="9">E50+E51</f>
        <v>358959.72327076399</v>
      </c>
      <c r="F49" s="48">
        <f t="shared" si="9"/>
        <v>417858.1830298517</v>
      </c>
    </row>
    <row r="50" spans="1:6">
      <c r="A50" s="17" t="s">
        <v>60</v>
      </c>
      <c r="B50" s="17" t="s">
        <v>169</v>
      </c>
      <c r="C50" s="46"/>
      <c r="D50" s="23">
        <v>65953.871980544689</v>
      </c>
      <c r="E50" s="23">
        <v>69680.619169130485</v>
      </c>
      <c r="F50" s="23">
        <v>80870.169694041702</v>
      </c>
    </row>
    <row r="51" spans="1:6">
      <c r="A51" s="17" t="s">
        <v>59</v>
      </c>
      <c r="B51" s="17" t="s">
        <v>169</v>
      </c>
      <c r="C51" s="46"/>
      <c r="D51" s="23">
        <v>230702.28914278827</v>
      </c>
      <c r="E51" s="23">
        <v>289279.10410163354</v>
      </c>
      <c r="F51" s="23">
        <v>336988.01333580998</v>
      </c>
    </row>
    <row r="52" spans="1:6">
      <c r="A52" s="43" t="s">
        <v>39</v>
      </c>
      <c r="B52" s="43" t="s">
        <v>46</v>
      </c>
      <c r="C52" s="45" t="s">
        <v>745</v>
      </c>
      <c r="D52" s="43">
        <f>D53+D58</f>
        <v>166545</v>
      </c>
      <c r="E52" s="43">
        <f t="shared" ref="E52:F52" si="10">E53+E58</f>
        <v>217255</v>
      </c>
      <c r="F52" s="43">
        <f t="shared" si="10"/>
        <v>225158</v>
      </c>
    </row>
    <row r="53" spans="1:6" s="1" customFormat="1">
      <c r="A53" s="44" t="s">
        <v>60</v>
      </c>
      <c r="B53" s="44" t="s">
        <v>46</v>
      </c>
      <c r="C53" s="51"/>
      <c r="D53" s="44">
        <f>D54+D57</f>
        <v>38426</v>
      </c>
      <c r="E53" s="44">
        <f t="shared" ref="E53:F53" si="11">E54+E57</f>
        <v>41680</v>
      </c>
      <c r="F53" s="44">
        <f t="shared" si="11"/>
        <v>52827</v>
      </c>
    </row>
    <row r="54" spans="1:6" s="1" customFormat="1">
      <c r="A54" s="47" t="s">
        <v>36</v>
      </c>
      <c r="B54" s="47" t="s">
        <v>46</v>
      </c>
      <c r="C54" s="52"/>
      <c r="D54" s="47">
        <v>36845</v>
      </c>
      <c r="E54" s="47">
        <v>40191</v>
      </c>
      <c r="F54" s="47">
        <v>51293</v>
      </c>
    </row>
    <row r="55" spans="1:6" s="5" customFormat="1">
      <c r="A55" s="17" t="s">
        <v>103</v>
      </c>
      <c r="B55" s="17" t="s">
        <v>46</v>
      </c>
      <c r="C55" s="46"/>
      <c r="D55" s="17">
        <v>30111</v>
      </c>
      <c r="E55" s="17">
        <v>31346</v>
      </c>
      <c r="F55" s="17">
        <v>41396</v>
      </c>
    </row>
    <row r="56" spans="1:6" s="5" customFormat="1">
      <c r="A56" s="17" t="s">
        <v>104</v>
      </c>
      <c r="B56" s="17" t="s">
        <v>46</v>
      </c>
      <c r="C56" s="46"/>
      <c r="D56" s="17">
        <v>6734</v>
      </c>
      <c r="E56" s="17">
        <v>8845</v>
      </c>
      <c r="F56" s="17">
        <v>9897</v>
      </c>
    </row>
    <row r="57" spans="1:6" s="1" customFormat="1">
      <c r="A57" s="17" t="s">
        <v>37</v>
      </c>
      <c r="B57" s="17" t="s">
        <v>46</v>
      </c>
      <c r="C57" s="46"/>
      <c r="D57" s="17">
        <v>1581</v>
      </c>
      <c r="E57" s="17">
        <v>1489</v>
      </c>
      <c r="F57" s="17">
        <v>1534</v>
      </c>
    </row>
    <row r="58" spans="1:6" s="1" customFormat="1">
      <c r="A58" s="44" t="s">
        <v>59</v>
      </c>
      <c r="B58" s="44" t="s">
        <v>46</v>
      </c>
      <c r="C58" s="51"/>
      <c r="D58" s="44">
        <f>D59+D62</f>
        <v>128119</v>
      </c>
      <c r="E58" s="44">
        <f t="shared" ref="E58:F58" si="12">E59+E62</f>
        <v>175575</v>
      </c>
      <c r="F58" s="44">
        <f t="shared" si="12"/>
        <v>172331</v>
      </c>
    </row>
    <row r="59" spans="1:6">
      <c r="A59" s="47" t="s">
        <v>36</v>
      </c>
      <c r="B59" s="47" t="s">
        <v>46</v>
      </c>
      <c r="C59" s="52"/>
      <c r="D59" s="47">
        <v>121058</v>
      </c>
      <c r="E59" s="47">
        <v>169525</v>
      </c>
      <c r="F59" s="47">
        <v>166233</v>
      </c>
    </row>
    <row r="60" spans="1:6" s="5" customFormat="1">
      <c r="A60" s="17" t="s">
        <v>103</v>
      </c>
      <c r="B60" s="17" t="s">
        <v>46</v>
      </c>
      <c r="C60" s="46"/>
      <c r="D60" s="17">
        <v>74103</v>
      </c>
      <c r="E60" s="17">
        <v>94805</v>
      </c>
      <c r="F60" s="17">
        <v>91985</v>
      </c>
    </row>
    <row r="61" spans="1:6" s="5" customFormat="1">
      <c r="A61" s="17" t="s">
        <v>104</v>
      </c>
      <c r="B61" s="17" t="s">
        <v>46</v>
      </c>
      <c r="C61" s="46"/>
      <c r="D61" s="17">
        <v>46955</v>
      </c>
      <c r="E61" s="17">
        <v>74720</v>
      </c>
      <c r="F61" s="17">
        <v>74248</v>
      </c>
    </row>
    <row r="62" spans="1:6">
      <c r="A62" s="17" t="s">
        <v>37</v>
      </c>
      <c r="B62" s="17" t="s">
        <v>46</v>
      </c>
      <c r="C62" s="46"/>
      <c r="D62" s="17">
        <v>7061</v>
      </c>
      <c r="E62" s="17">
        <v>6050</v>
      </c>
      <c r="F62" s="17">
        <v>6098</v>
      </c>
    </row>
    <row r="63" spans="1:6">
      <c r="A63" s="43" t="s">
        <v>40</v>
      </c>
      <c r="B63" s="43" t="s">
        <v>169</v>
      </c>
      <c r="C63" s="45" t="s">
        <v>745</v>
      </c>
      <c r="D63" s="48">
        <f>SUM(D64:D65)</f>
        <v>64405.893922140007</v>
      </c>
      <c r="E63" s="48">
        <f t="shared" ref="E63:F63" si="13">SUM(E64:E65)</f>
        <v>85149.17306026</v>
      </c>
      <c r="F63" s="48">
        <f t="shared" si="13"/>
        <v>101117.96000518999</v>
      </c>
    </row>
    <row r="64" spans="1:6">
      <c r="A64" s="17" t="s">
        <v>60</v>
      </c>
      <c r="B64" s="17" t="s">
        <v>169</v>
      </c>
      <c r="C64" s="46"/>
      <c r="D64" s="23">
        <v>23650.797593519997</v>
      </c>
      <c r="E64" s="23">
        <v>24349.702329350002</v>
      </c>
      <c r="F64" s="23">
        <v>37788.682052949996</v>
      </c>
    </row>
    <row r="65" spans="1:11">
      <c r="A65" s="17" t="s">
        <v>59</v>
      </c>
      <c r="B65" s="17" t="s">
        <v>169</v>
      </c>
      <c r="C65" s="46"/>
      <c r="D65" s="23">
        <v>40755.096328620006</v>
      </c>
      <c r="E65" s="23">
        <v>60799.470730909998</v>
      </c>
      <c r="F65" s="23">
        <v>63329.277952240001</v>
      </c>
    </row>
    <row r="66" spans="1:11">
      <c r="A66" s="43" t="s">
        <v>41</v>
      </c>
      <c r="B66" s="43" t="s">
        <v>169</v>
      </c>
      <c r="C66" s="45" t="s">
        <v>745</v>
      </c>
      <c r="D66" s="48">
        <f>D67+D68</f>
        <v>102798.74524322999</v>
      </c>
      <c r="E66" s="48">
        <f>E67+E68</f>
        <v>92055.208917680007</v>
      </c>
      <c r="F66" s="48">
        <f t="shared" ref="F66" si="14">F67+F68</f>
        <v>102208.20000000001</v>
      </c>
      <c r="K66" s="1"/>
    </row>
    <row r="67" spans="1:11">
      <c r="A67" s="17" t="s">
        <v>60</v>
      </c>
      <c r="B67" s="17" t="s">
        <v>169</v>
      </c>
      <c r="C67" s="46"/>
      <c r="D67" s="23">
        <v>31379.41171945</v>
      </c>
      <c r="E67" s="23">
        <v>25443.28953151</v>
      </c>
      <c r="F67" s="23">
        <v>31651.9</v>
      </c>
      <c r="K67" s="1"/>
    </row>
    <row r="68" spans="1:11">
      <c r="A68" s="17" t="s">
        <v>59</v>
      </c>
      <c r="B68" s="17" t="s">
        <v>169</v>
      </c>
      <c r="C68" s="46"/>
      <c r="D68" s="23">
        <v>71419.333523779991</v>
      </c>
      <c r="E68" s="23">
        <v>66611.919386170004</v>
      </c>
      <c r="F68" s="23">
        <v>70556.3</v>
      </c>
      <c r="K68" s="1"/>
    </row>
    <row r="69" spans="1:11">
      <c r="A69" s="43" t="s">
        <v>42</v>
      </c>
      <c r="B69" s="43" t="s">
        <v>169</v>
      </c>
      <c r="C69" s="45" t="s">
        <v>745</v>
      </c>
      <c r="D69" s="48">
        <f>D70+D71</f>
        <v>28409.772297219999</v>
      </c>
      <c r="E69" s="48">
        <f t="shared" ref="E69:F69" si="15">E70+E71</f>
        <v>56622.551939528217</v>
      </c>
      <c r="F69" s="48">
        <f t="shared" si="15"/>
        <v>69217.45135987</v>
      </c>
    </row>
    <row r="70" spans="1:11">
      <c r="A70" s="17" t="s">
        <v>60</v>
      </c>
      <c r="B70" s="17" t="s">
        <v>169</v>
      </c>
      <c r="C70" s="46"/>
      <c r="D70" s="23">
        <v>10224.78688125</v>
      </c>
      <c r="E70" s="23">
        <v>16370.901064640002</v>
      </c>
      <c r="F70" s="23">
        <v>20972.4721145</v>
      </c>
    </row>
    <row r="71" spans="1:11">
      <c r="A71" s="17" t="s">
        <v>59</v>
      </c>
      <c r="B71" s="17" t="s">
        <v>169</v>
      </c>
      <c r="C71" s="46"/>
      <c r="D71" s="23">
        <v>18184.985415970001</v>
      </c>
      <c r="E71" s="23">
        <v>40251.650874888212</v>
      </c>
      <c r="F71" s="23">
        <v>48244.979245370007</v>
      </c>
    </row>
    <row r="72" spans="1:11" s="5" customFormat="1">
      <c r="A72" s="43" t="s">
        <v>753</v>
      </c>
      <c r="B72" s="43" t="s">
        <v>46</v>
      </c>
      <c r="C72" s="45" t="s">
        <v>745</v>
      </c>
      <c r="D72" s="49">
        <f>D73+D74</f>
        <v>82288514</v>
      </c>
      <c r="E72" s="49">
        <f t="shared" ref="E72:F72" si="16">E73+E74</f>
        <v>114094223</v>
      </c>
      <c r="F72" s="49">
        <f t="shared" si="16"/>
        <v>117152673</v>
      </c>
    </row>
    <row r="73" spans="1:11" s="5" customFormat="1">
      <c r="A73" s="17" t="s">
        <v>60</v>
      </c>
      <c r="B73" s="17" t="s">
        <v>46</v>
      </c>
      <c r="C73" s="46"/>
      <c r="D73" s="32">
        <v>13499196</v>
      </c>
      <c r="E73" s="32">
        <v>19565998</v>
      </c>
      <c r="F73" s="32">
        <v>20645716</v>
      </c>
    </row>
    <row r="74" spans="1:11" s="5" customFormat="1">
      <c r="A74" s="17" t="s">
        <v>59</v>
      </c>
      <c r="B74" s="17" t="s">
        <v>46</v>
      </c>
      <c r="C74" s="46"/>
      <c r="D74" s="32">
        <v>68789318</v>
      </c>
      <c r="E74" s="32">
        <v>94528225</v>
      </c>
      <c r="F74" s="32">
        <v>96506957</v>
      </c>
    </row>
    <row r="75" spans="1:11" s="5" customFormat="1">
      <c r="A75" s="43" t="s">
        <v>752</v>
      </c>
      <c r="B75" s="43" t="s">
        <v>169</v>
      </c>
      <c r="C75" s="45" t="s">
        <v>745</v>
      </c>
      <c r="D75" s="48">
        <f>D76+D77</f>
        <v>3396743.1486320053</v>
      </c>
      <c r="E75" s="48">
        <f t="shared" ref="E75:F75" si="17">E76+E77</f>
        <v>5224000.4270773409</v>
      </c>
      <c r="F75" s="48">
        <f t="shared" si="17"/>
        <v>5430038.6000000006</v>
      </c>
    </row>
    <row r="76" spans="1:11" s="5" customFormat="1">
      <c r="A76" s="17" t="s">
        <v>60</v>
      </c>
      <c r="B76" s="17" t="s">
        <v>169</v>
      </c>
      <c r="C76" s="46"/>
      <c r="D76" s="23">
        <v>564447.28389264084</v>
      </c>
      <c r="E76" s="23">
        <v>845958.24131323129</v>
      </c>
      <c r="F76" s="23">
        <v>920590.7</v>
      </c>
    </row>
    <row r="77" spans="1:11" s="5" customFormat="1">
      <c r="A77" s="17" t="s">
        <v>59</v>
      </c>
      <c r="B77" s="17" t="s">
        <v>169</v>
      </c>
      <c r="C77" s="46"/>
      <c r="D77" s="23">
        <v>2832295.8647393645</v>
      </c>
      <c r="E77" s="23">
        <v>4378042.1857641097</v>
      </c>
      <c r="F77" s="23">
        <v>4509447.9000000004</v>
      </c>
    </row>
    <row r="78" spans="1:11">
      <c r="A78" s="43" t="s">
        <v>753</v>
      </c>
      <c r="B78" s="43" t="s">
        <v>46</v>
      </c>
      <c r="C78" s="45" t="s">
        <v>745</v>
      </c>
      <c r="D78" s="43">
        <f>D79+D80+D81+D82</f>
        <v>82288514</v>
      </c>
      <c r="E78" s="43">
        <f>E79+E80+E81+E82</f>
        <v>114094223</v>
      </c>
      <c r="F78" s="43">
        <f>F79+F80+F81+F82</f>
        <v>117152673</v>
      </c>
    </row>
    <row r="79" spans="1:11">
      <c r="A79" s="17" t="s">
        <v>43</v>
      </c>
      <c r="B79" s="17" t="s">
        <v>46</v>
      </c>
      <c r="C79" s="46"/>
      <c r="D79" s="17">
        <v>55222622</v>
      </c>
      <c r="E79" s="17">
        <v>78039557</v>
      </c>
      <c r="F79" s="17">
        <v>78385744</v>
      </c>
    </row>
    <row r="80" spans="1:11">
      <c r="A80" s="17" t="s">
        <v>61</v>
      </c>
      <c r="B80" s="17" t="s">
        <v>46</v>
      </c>
      <c r="C80" s="46"/>
      <c r="D80" s="17">
        <v>19262707</v>
      </c>
      <c r="E80" s="17">
        <v>25314295</v>
      </c>
      <c r="F80" s="17">
        <v>28000907</v>
      </c>
    </row>
    <row r="81" spans="1:6">
      <c r="A81" s="17" t="s">
        <v>44</v>
      </c>
      <c r="B81" s="17" t="s">
        <v>46</v>
      </c>
      <c r="C81" s="46"/>
      <c r="D81" s="17">
        <v>3056942</v>
      </c>
      <c r="E81" s="17">
        <v>4452141</v>
      </c>
      <c r="F81" s="17">
        <v>4477702</v>
      </c>
    </row>
    <row r="82" spans="1:6">
      <c r="A82" s="17" t="s">
        <v>765</v>
      </c>
      <c r="B82" s="17" t="s">
        <v>46</v>
      </c>
      <c r="C82" s="46"/>
      <c r="D82" s="17">
        <v>4746243</v>
      </c>
      <c r="E82" s="17">
        <v>6288230</v>
      </c>
      <c r="F82" s="17">
        <v>6288320</v>
      </c>
    </row>
    <row r="83" spans="1:6">
      <c r="A83" s="43" t="s">
        <v>752</v>
      </c>
      <c r="B83" s="43" t="s">
        <v>169</v>
      </c>
      <c r="C83" s="45" t="s">
        <v>745</v>
      </c>
      <c r="D83" s="48">
        <f>D84+D85+D86+D87</f>
        <v>3396743.1486320053</v>
      </c>
      <c r="E83" s="48">
        <f>E84+E85+E86+E87</f>
        <v>5224000.4270773409</v>
      </c>
      <c r="F83" s="48">
        <f>F84+F85+F86+F87</f>
        <v>5430038.6079908712</v>
      </c>
    </row>
    <row r="84" spans="1:6">
      <c r="A84" s="17" t="s">
        <v>43</v>
      </c>
      <c r="B84" s="17" t="s">
        <v>169</v>
      </c>
      <c r="C84" s="46"/>
      <c r="D84" s="23">
        <v>2646079.7396399658</v>
      </c>
      <c r="E84" s="23">
        <v>4154081.6143258139</v>
      </c>
      <c r="F84" s="23">
        <v>4238535.1017117053</v>
      </c>
    </row>
    <row r="85" spans="1:6">
      <c r="A85" s="17" t="s">
        <v>61</v>
      </c>
      <c r="B85" s="17" t="s">
        <v>169</v>
      </c>
      <c r="C85" s="46"/>
      <c r="D85" s="23">
        <v>160352.56025061774</v>
      </c>
      <c r="E85" s="23">
        <v>231237.15236819358</v>
      </c>
      <c r="F85" s="23">
        <v>284101.25121315091</v>
      </c>
    </row>
    <row r="86" spans="1:6">
      <c r="A86" s="17" t="s">
        <v>44</v>
      </c>
      <c r="B86" s="17" t="s">
        <v>169</v>
      </c>
      <c r="C86" s="46"/>
      <c r="D86" s="23">
        <v>342491.28708484618</v>
      </c>
      <c r="E86" s="23">
        <v>550420.63721386937</v>
      </c>
      <c r="F86" s="23">
        <v>600096.11310041603</v>
      </c>
    </row>
    <row r="87" spans="1:6">
      <c r="A87" s="17" t="s">
        <v>765</v>
      </c>
      <c r="B87" s="17" t="s">
        <v>169</v>
      </c>
      <c r="C87" s="46"/>
      <c r="D87" s="23">
        <v>247819.56165657565</v>
      </c>
      <c r="E87" s="23">
        <v>288261.02316946408</v>
      </c>
      <c r="F87" s="23">
        <v>307306.14196559892</v>
      </c>
    </row>
    <row r="88" spans="1:6">
      <c r="A88" s="50" t="s">
        <v>730</v>
      </c>
      <c r="B88" s="17"/>
      <c r="C88" s="17"/>
      <c r="D88" s="17"/>
      <c r="E88" s="17"/>
      <c r="F88" s="17"/>
    </row>
    <row r="89" spans="1:6">
      <c r="A89" s="42" t="s">
        <v>85</v>
      </c>
      <c r="B89" s="17"/>
      <c r="C89" s="17"/>
      <c r="D89" s="17"/>
      <c r="E89" s="17"/>
      <c r="F89" s="17"/>
    </row>
    <row r="90" spans="1:6">
      <c r="A90" s="17" t="s">
        <v>99</v>
      </c>
      <c r="B90" s="17" t="s">
        <v>46</v>
      </c>
      <c r="C90" s="17"/>
      <c r="D90" s="32">
        <f>D38/D16</f>
        <v>837.13212708773278</v>
      </c>
      <c r="E90" s="32">
        <f>E38/E16</f>
        <v>991.5454840053701</v>
      </c>
      <c r="F90" s="32">
        <f>F38/F16</f>
        <v>1132.9943994728915</v>
      </c>
    </row>
    <row r="91" spans="1:6" s="5" customFormat="1">
      <c r="A91" s="17" t="s">
        <v>109</v>
      </c>
      <c r="B91" s="17" t="s">
        <v>46</v>
      </c>
      <c r="C91" s="17"/>
      <c r="D91" s="32">
        <v>422.03234785947399</v>
      </c>
      <c r="E91" s="32">
        <v>485.06939493541967</v>
      </c>
      <c r="F91" s="32">
        <v>554.55200489457832</v>
      </c>
    </row>
    <row r="92" spans="1:6" s="5" customFormat="1">
      <c r="A92" s="17" t="s">
        <v>110</v>
      </c>
      <c r="B92" s="17" t="s">
        <v>46</v>
      </c>
      <c r="C92" s="17"/>
      <c r="D92" s="32">
        <v>402.58053369168749</v>
      </c>
      <c r="E92" s="32">
        <v>491.20549974538216</v>
      </c>
      <c r="F92" s="32">
        <v>560.45190135542168</v>
      </c>
    </row>
    <row r="93" spans="1:6">
      <c r="A93" s="17" t="s">
        <v>100</v>
      </c>
      <c r="B93" s="17" t="s">
        <v>169</v>
      </c>
      <c r="C93" s="17"/>
      <c r="D93" s="23">
        <f>D49/D16</f>
        <v>14.237673311736081</v>
      </c>
      <c r="E93" s="23">
        <f>E49/E16</f>
        <v>16.61773636733318</v>
      </c>
      <c r="F93" s="23">
        <f>F49/F16</f>
        <v>19.665765391088652</v>
      </c>
    </row>
    <row r="94" spans="1:6">
      <c r="A94" s="17" t="s">
        <v>101</v>
      </c>
      <c r="B94" s="17" t="s">
        <v>46</v>
      </c>
      <c r="C94" s="17"/>
      <c r="D94" s="32">
        <f>D52/D16</f>
        <v>7.9931368784795547</v>
      </c>
      <c r="E94" s="32">
        <f>E52/E16</f>
        <v>10.057636220545346</v>
      </c>
      <c r="F94" s="32">
        <f>F52/F16</f>
        <v>10.596667921686747</v>
      </c>
    </row>
    <row r="95" spans="1:6">
      <c r="A95" s="17" t="s">
        <v>102</v>
      </c>
      <c r="B95" s="17" t="s">
        <v>169</v>
      </c>
      <c r="C95" s="17"/>
      <c r="D95" s="23">
        <f>D63/D16</f>
        <v>3.0910872490948362</v>
      </c>
      <c r="E95" s="23">
        <f>E63/E16</f>
        <v>3.9419088496023331</v>
      </c>
      <c r="F95" s="23">
        <f>F63/F16</f>
        <v>4.7589401357864265</v>
      </c>
    </row>
    <row r="96" spans="1:6" s="5" customFormat="1">
      <c r="A96" s="42" t="s">
        <v>91</v>
      </c>
      <c r="B96" s="17"/>
      <c r="C96" s="17"/>
      <c r="D96" s="23"/>
      <c r="E96" s="23"/>
      <c r="F96" s="23"/>
    </row>
    <row r="97" spans="1:6" s="5" customFormat="1">
      <c r="A97" s="17" t="s">
        <v>98</v>
      </c>
      <c r="B97" s="17" t="s">
        <v>46</v>
      </c>
      <c r="C97" s="23"/>
      <c r="D97" s="23">
        <v>6.2802236198462618</v>
      </c>
      <c r="E97" s="23">
        <v>5.8990737783455769</v>
      </c>
      <c r="F97" s="23">
        <v>5.9211726384364818</v>
      </c>
    </row>
    <row r="98" spans="1:6" s="5" customFormat="1">
      <c r="A98" s="17" t="s">
        <v>88</v>
      </c>
      <c r="B98" s="17" t="s">
        <v>46</v>
      </c>
      <c r="C98" s="23"/>
      <c r="D98" s="23">
        <v>6.1439012512742712</v>
      </c>
      <c r="E98" s="23">
        <v>6.1768036941564928</v>
      </c>
      <c r="F98" s="23">
        <v>5.899920779729241</v>
      </c>
    </row>
    <row r="99" spans="1:6" s="5" customFormat="1">
      <c r="A99" s="17" t="s">
        <v>89</v>
      </c>
      <c r="B99" s="17" t="s">
        <v>169</v>
      </c>
      <c r="C99" s="17"/>
      <c r="D99" s="23">
        <v>3.4979339683171546</v>
      </c>
      <c r="E99" s="23">
        <v>4.1515001954774293</v>
      </c>
      <c r="F99" s="23">
        <v>4.1670249315754599</v>
      </c>
    </row>
    <row r="100" spans="1:6" s="5" customFormat="1">
      <c r="A100" s="17" t="s">
        <v>90</v>
      </c>
      <c r="B100" s="17" t="s">
        <v>46</v>
      </c>
      <c r="C100" s="17"/>
      <c r="D100" s="23">
        <v>3.3341747774944048</v>
      </c>
      <c r="E100" s="23">
        <v>4.212452015355086</v>
      </c>
      <c r="F100" s="23">
        <v>3.2621765385125032</v>
      </c>
    </row>
    <row r="101" spans="1:6" s="5" customFormat="1">
      <c r="A101" s="17" t="s">
        <v>92</v>
      </c>
      <c r="B101" s="17" t="s">
        <v>169</v>
      </c>
      <c r="C101" s="17"/>
      <c r="D101" s="23">
        <v>1.7232017722643891</v>
      </c>
      <c r="E101" s="23">
        <v>2.4969287060903875</v>
      </c>
      <c r="F101" s="23">
        <v>1.6758795097299817</v>
      </c>
    </row>
    <row r="102" spans="1:6" s="5" customFormat="1">
      <c r="A102" s="17" t="s">
        <v>93</v>
      </c>
      <c r="B102" s="17" t="s">
        <v>46</v>
      </c>
      <c r="C102" s="17"/>
      <c r="D102" s="23">
        <v>5.0958085207444945</v>
      </c>
      <c r="E102" s="23">
        <v>4.8312498549780081</v>
      </c>
      <c r="F102" s="23">
        <v>4.5912593452796626</v>
      </c>
    </row>
    <row r="103" spans="1:6" s="5" customFormat="1">
      <c r="A103" s="17" t="s">
        <v>94</v>
      </c>
      <c r="B103" s="17" t="s">
        <v>169</v>
      </c>
      <c r="C103" s="17"/>
      <c r="D103" s="23">
        <v>5.0178217622145089</v>
      </c>
      <c r="E103" s="23">
        <v>5.1752462142431694</v>
      </c>
      <c r="F103" s="23">
        <v>4.9000000000000004</v>
      </c>
    </row>
    <row r="104" spans="1:6" s="5" customFormat="1">
      <c r="A104" s="42" t="s">
        <v>87</v>
      </c>
      <c r="B104" s="17"/>
      <c r="C104" s="17"/>
      <c r="D104" s="23"/>
      <c r="E104" s="23"/>
      <c r="F104" s="23"/>
    </row>
    <row r="105" spans="1:6">
      <c r="A105" s="17" t="s">
        <v>96</v>
      </c>
      <c r="B105" s="17" t="s">
        <v>86</v>
      </c>
      <c r="C105" s="17"/>
      <c r="D105" s="23">
        <f>D83/D78*1000000</f>
        <v>41278.460182571835</v>
      </c>
      <c r="E105" s="23">
        <f t="shared" ref="E105:F105" si="18">E83/E78*1000000</f>
        <v>45786.721621105571</v>
      </c>
      <c r="F105" s="23">
        <f t="shared" si="18"/>
        <v>46350.104260880762</v>
      </c>
    </row>
    <row r="106" spans="1:6" s="5" customFormat="1">
      <c r="A106" s="17" t="s">
        <v>106</v>
      </c>
      <c r="B106" s="17" t="s">
        <v>86</v>
      </c>
      <c r="C106" s="17"/>
      <c r="D106" s="23">
        <f>D76/D73*1000000</f>
        <v>41813.400138248297</v>
      </c>
      <c r="E106" s="23">
        <f t="shared" ref="E106:F106" si="19">E76/E73*1000000</f>
        <v>43236.140641189442</v>
      </c>
      <c r="F106" s="23">
        <f t="shared" si="19"/>
        <v>44589.913955999393</v>
      </c>
    </row>
    <row r="107" spans="1:6" s="5" customFormat="1">
      <c r="A107" s="17" t="s">
        <v>105</v>
      </c>
      <c r="B107" s="17" t="s">
        <v>86</v>
      </c>
      <c r="C107" s="17"/>
      <c r="D107" s="23">
        <f>D77/D74*1000000</f>
        <v>41173.483719367076</v>
      </c>
      <c r="E107" s="23">
        <f t="shared" ref="E107:F107" si="20">E77/E74*1000000</f>
        <v>46314.65560433521</v>
      </c>
      <c r="F107" s="23">
        <f t="shared" si="20"/>
        <v>46726.661374267554</v>
      </c>
    </row>
    <row r="108" spans="1:6">
      <c r="A108" s="17" t="s">
        <v>95</v>
      </c>
      <c r="B108" s="17" t="s">
        <v>86</v>
      </c>
      <c r="C108" s="17"/>
      <c r="D108" s="23">
        <f>D49/D38*1000000</f>
        <v>17007.677582829107</v>
      </c>
      <c r="E108" s="23">
        <f t="shared" ref="E108:F108" si="21">E49/E38*1000000</f>
        <v>16759.429229817539</v>
      </c>
      <c r="F108" s="23">
        <f t="shared" si="21"/>
        <v>17357.33680611118</v>
      </c>
    </row>
    <row r="109" spans="1:6" s="5" customFormat="1">
      <c r="A109" s="17" t="s">
        <v>107</v>
      </c>
      <c r="B109" s="17" t="s">
        <v>86</v>
      </c>
      <c r="C109" s="17"/>
      <c r="D109" s="23">
        <f>D50/D39*1000000</f>
        <v>27012.661817865766</v>
      </c>
      <c r="E109" s="23">
        <f t="shared" ref="E109:F109" si="22">E50/E39*1000000</f>
        <v>23348.370192066275</v>
      </c>
      <c r="F109" s="23">
        <f t="shared" si="22"/>
        <v>23178.569969223816</v>
      </c>
    </row>
    <row r="110" spans="1:6" s="5" customFormat="1">
      <c r="A110" s="17" t="s">
        <v>108</v>
      </c>
      <c r="B110" s="17" t="s">
        <v>86</v>
      </c>
      <c r="C110" s="17"/>
      <c r="D110" s="23">
        <f>D51/D44*1000000</f>
        <v>15379.236007053198</v>
      </c>
      <c r="E110" s="23">
        <f t="shared" ref="E110:F110" si="23">E51/E44*1000000</f>
        <v>15692.705842043028</v>
      </c>
      <c r="F110" s="23">
        <f t="shared" si="23"/>
        <v>16370.673869362428</v>
      </c>
    </row>
    <row r="111" spans="1:6">
      <c r="A111" s="17" t="s">
        <v>97</v>
      </c>
      <c r="B111" s="17" t="s">
        <v>86</v>
      </c>
      <c r="C111" s="17"/>
      <c r="D111" s="23">
        <f>D87/D82*1000000</f>
        <v>52213.83769364014</v>
      </c>
      <c r="E111" s="23">
        <f t="shared" ref="E111:F111" si="24">E87/E82*1000000</f>
        <v>45841.361268507047</v>
      </c>
      <c r="F111" s="23">
        <f t="shared" si="24"/>
        <v>48869.354925576132</v>
      </c>
    </row>
    <row r="112" spans="1:6" s="5" customFormat="1" ht="11.25" customHeight="1">
      <c r="A112" s="17"/>
      <c r="B112" s="17"/>
      <c r="C112" s="17"/>
      <c r="D112" s="23"/>
      <c r="E112" s="23"/>
      <c r="F112" s="23"/>
    </row>
    <row r="113" spans="1:6" s="5" customFormat="1">
      <c r="A113" s="17" t="s">
        <v>746</v>
      </c>
      <c r="B113" s="17"/>
      <c r="C113" s="17"/>
      <c r="D113" s="23"/>
      <c r="E113" s="23"/>
      <c r="F113" s="23"/>
    </row>
    <row r="114" spans="1:6" s="5" customFormat="1">
      <c r="A114" s="17" t="s">
        <v>750</v>
      </c>
      <c r="B114" s="17"/>
      <c r="C114" s="17"/>
      <c r="D114" s="23"/>
      <c r="E114" s="23"/>
      <c r="F114" s="23"/>
    </row>
    <row r="115" spans="1:6" s="5" customFormat="1">
      <c r="A115" s="17" t="s">
        <v>749</v>
      </c>
      <c r="B115" s="17"/>
      <c r="C115" s="17"/>
      <c r="D115" s="23"/>
      <c r="E115" s="23"/>
      <c r="F115" s="23"/>
    </row>
    <row r="116" spans="1:6" s="5" customFormat="1">
      <c r="A116" s="17" t="s">
        <v>754</v>
      </c>
      <c r="B116" s="17"/>
      <c r="C116" s="17"/>
      <c r="D116" s="23"/>
      <c r="E116" s="23"/>
      <c r="F116" s="23"/>
    </row>
    <row r="117" spans="1:6" s="5" customFormat="1">
      <c r="A117" s="17"/>
      <c r="B117" s="17"/>
      <c r="C117" s="17"/>
      <c r="D117" s="23"/>
      <c r="E117" s="23"/>
      <c r="F117" s="23"/>
    </row>
    <row r="118" spans="1:6" s="5" customFormat="1">
      <c r="A118" s="17" t="s">
        <v>751</v>
      </c>
      <c r="B118" s="17"/>
      <c r="C118" s="17"/>
      <c r="D118" s="23"/>
      <c r="E118" s="23"/>
      <c r="F118" s="23"/>
    </row>
    <row r="119" spans="1:6" s="5" customFormat="1">
      <c r="A119" s="17" t="s">
        <v>747</v>
      </c>
      <c r="B119" s="17"/>
      <c r="C119" s="17"/>
      <c r="D119" s="23"/>
      <c r="E119" s="23"/>
      <c r="F119" s="23"/>
    </row>
    <row r="120" spans="1:6" s="5" customFormat="1">
      <c r="A120" s="17" t="s">
        <v>759</v>
      </c>
      <c r="B120" s="17"/>
      <c r="C120" s="17"/>
      <c r="D120" s="23"/>
      <c r="E120" s="23"/>
      <c r="F120" s="23"/>
    </row>
    <row r="121" spans="1:6">
      <c r="A121" s="68"/>
      <c r="B121" s="67"/>
      <c r="C121" s="67"/>
      <c r="D121" s="17"/>
      <c r="E121" s="17"/>
      <c r="F121" s="17"/>
    </row>
    <row r="122" spans="1:6">
      <c r="A122" s="17"/>
      <c r="B122" s="17"/>
      <c r="C122" s="17"/>
      <c r="D122" s="17"/>
      <c r="E122" s="17"/>
      <c r="F122" s="17"/>
    </row>
    <row r="123" spans="1:6">
      <c r="A123" s="17"/>
      <c r="B123" s="17"/>
      <c r="C123" s="17"/>
      <c r="D123" s="17"/>
      <c r="E123" s="17"/>
      <c r="F123" s="17"/>
    </row>
    <row r="124" spans="1:6">
      <c r="A124" s="17"/>
      <c r="B124" s="17"/>
      <c r="C124" s="17"/>
      <c r="D124" s="17"/>
      <c r="E124" s="17"/>
      <c r="F124" s="17"/>
    </row>
    <row r="125" spans="1:6">
      <c r="A125" s="17"/>
      <c r="B125" s="17"/>
      <c r="C125" s="17"/>
      <c r="D125" s="17"/>
      <c r="E125" s="17"/>
      <c r="F125" s="17"/>
    </row>
    <row r="126" spans="1:6">
      <c r="A126" s="17"/>
      <c r="B126" s="17"/>
      <c r="C126" s="17"/>
      <c r="D126" s="17"/>
      <c r="E126" s="17"/>
      <c r="F126" s="17"/>
    </row>
    <row r="127" spans="1:6">
      <c r="A127" s="17"/>
      <c r="B127" s="17"/>
      <c r="C127" s="17"/>
      <c r="D127" s="17"/>
      <c r="E127" s="17"/>
      <c r="F127" s="17"/>
    </row>
    <row r="128" spans="1:6">
      <c r="A128" s="17"/>
      <c r="B128" s="17"/>
      <c r="C128" s="17"/>
      <c r="D128" s="17"/>
      <c r="E128" s="17"/>
      <c r="F128" s="17"/>
    </row>
    <row r="129" spans="1:6">
      <c r="A129" s="17"/>
      <c r="B129" s="17"/>
      <c r="C129" s="17"/>
      <c r="D129" s="17"/>
      <c r="E129" s="17"/>
      <c r="F129" s="17"/>
    </row>
    <row r="130" spans="1:6">
      <c r="A130" s="17"/>
      <c r="B130" s="17"/>
      <c r="C130" s="17"/>
      <c r="D130" s="17"/>
      <c r="E130" s="17"/>
      <c r="F130" s="17"/>
    </row>
    <row r="131" spans="1:6">
      <c r="A131" s="17"/>
      <c r="B131" s="17"/>
      <c r="C131" s="17"/>
      <c r="D131" s="17"/>
      <c r="E131" s="17"/>
      <c r="F131" s="17"/>
    </row>
    <row r="132" spans="1:6">
      <c r="A132" s="17"/>
      <c r="B132" s="17"/>
      <c r="C132" s="17"/>
      <c r="D132" s="17"/>
      <c r="E132" s="17"/>
      <c r="F132" s="17"/>
    </row>
    <row r="133" spans="1:6">
      <c r="A133" s="17"/>
      <c r="B133" s="17"/>
      <c r="C133" s="17"/>
      <c r="D133" s="17"/>
      <c r="E133" s="17"/>
      <c r="F133" s="17"/>
    </row>
    <row r="134" spans="1:6">
      <c r="A134" s="17"/>
      <c r="B134" s="17"/>
      <c r="C134" s="17"/>
      <c r="D134" s="17"/>
      <c r="E134" s="17"/>
      <c r="F134" s="17"/>
    </row>
    <row r="135" spans="1:6">
      <c r="A135" s="17"/>
      <c r="B135" s="17"/>
      <c r="C135" s="17"/>
      <c r="D135" s="17"/>
      <c r="E135" s="17"/>
      <c r="F135" s="17"/>
    </row>
    <row r="136" spans="1:6">
      <c r="A136" s="17"/>
      <c r="B136" s="17"/>
      <c r="C136" s="17"/>
      <c r="D136" s="17"/>
      <c r="E136" s="17"/>
      <c r="F136" s="17"/>
    </row>
    <row r="137" spans="1:6">
      <c r="A137" s="17"/>
      <c r="B137" s="17"/>
      <c r="C137" s="17"/>
      <c r="D137" s="17"/>
      <c r="E137" s="17"/>
      <c r="F137" s="17"/>
    </row>
    <row r="138" spans="1:6">
      <c r="A138" s="17"/>
      <c r="B138" s="17"/>
      <c r="C138" s="17"/>
      <c r="D138" s="17"/>
      <c r="E138" s="17"/>
      <c r="F138" s="17"/>
    </row>
    <row r="139" spans="1:6">
      <c r="A139" s="17"/>
      <c r="B139" s="17"/>
      <c r="C139" s="17"/>
      <c r="D139" s="17"/>
      <c r="E139" s="17"/>
      <c r="F139" s="17"/>
    </row>
    <row r="140" spans="1:6">
      <c r="A140" s="17"/>
      <c r="B140" s="17"/>
      <c r="C140" s="17"/>
      <c r="D140" s="17"/>
      <c r="E140" s="17"/>
      <c r="F140" s="17"/>
    </row>
    <row r="141" spans="1:6">
      <c r="A141" s="17"/>
      <c r="B141" s="17"/>
      <c r="C141" s="17"/>
      <c r="D141" s="17"/>
      <c r="E141" s="17"/>
      <c r="F141" s="17"/>
    </row>
    <row r="142" spans="1:6">
      <c r="A142" s="17"/>
      <c r="B142" s="17"/>
      <c r="C142" s="17"/>
      <c r="D142" s="17"/>
      <c r="E142" s="17"/>
      <c r="F142" s="17"/>
    </row>
    <row r="143" spans="1:6">
      <c r="A143" s="17"/>
      <c r="B143" s="17"/>
      <c r="C143" s="17"/>
      <c r="D143" s="17"/>
      <c r="E143" s="17"/>
      <c r="F143" s="17"/>
    </row>
    <row r="144" spans="1:6">
      <c r="A144" s="17"/>
      <c r="B144" s="17"/>
      <c r="C144" s="17"/>
      <c r="D144" s="17"/>
      <c r="E144" s="17"/>
      <c r="F144" s="17"/>
    </row>
    <row r="145" spans="1:6">
      <c r="A145" s="17"/>
      <c r="B145" s="17"/>
      <c r="C145" s="17"/>
      <c r="D145" s="17"/>
      <c r="E145" s="17"/>
      <c r="F145" s="17"/>
    </row>
    <row r="146" spans="1:6">
      <c r="A146" s="17"/>
      <c r="B146" s="17"/>
      <c r="C146" s="17"/>
      <c r="D146" s="17"/>
      <c r="E146" s="17"/>
      <c r="F146" s="17"/>
    </row>
    <row r="147" spans="1:6">
      <c r="A147" s="17"/>
      <c r="B147" s="17"/>
      <c r="C147" s="17"/>
      <c r="D147" s="17"/>
      <c r="E147" s="17"/>
      <c r="F147" s="17"/>
    </row>
    <row r="148" spans="1:6">
      <c r="A148" s="17"/>
      <c r="B148" s="17"/>
      <c r="C148" s="17"/>
      <c r="D148" s="17"/>
      <c r="E148" s="17"/>
      <c r="F148" s="17"/>
    </row>
    <row r="149" spans="1:6">
      <c r="A149" s="17"/>
      <c r="B149" s="17"/>
      <c r="C149" s="17"/>
      <c r="D149" s="17"/>
      <c r="E149" s="17"/>
      <c r="F149" s="17"/>
    </row>
    <row r="150" spans="1:6">
      <c r="A150" s="17"/>
      <c r="B150" s="17"/>
      <c r="C150" s="17"/>
      <c r="D150" s="17"/>
      <c r="E150" s="17"/>
      <c r="F150" s="17"/>
    </row>
    <row r="151" spans="1:6">
      <c r="A151" s="17"/>
      <c r="B151" s="17"/>
      <c r="C151" s="17"/>
      <c r="D151" s="17"/>
      <c r="E151" s="17"/>
      <c r="F151" s="17"/>
    </row>
    <row r="152" spans="1:6">
      <c r="A152" s="17"/>
      <c r="B152" s="17"/>
      <c r="C152" s="17"/>
      <c r="D152" s="17"/>
      <c r="E152" s="17"/>
      <c r="F152" s="17"/>
    </row>
    <row r="153" spans="1:6">
      <c r="A153" s="17"/>
      <c r="B153" s="17"/>
      <c r="C153" s="17"/>
      <c r="D153" s="17"/>
      <c r="E153" s="17"/>
      <c r="F153" s="17"/>
    </row>
    <row r="154" spans="1:6">
      <c r="A154" s="17"/>
      <c r="B154" s="17"/>
      <c r="C154" s="17"/>
      <c r="D154" s="17"/>
      <c r="E154" s="17"/>
      <c r="F154" s="17"/>
    </row>
    <row r="155" spans="1:6">
      <c r="A155" s="17"/>
      <c r="B155" s="17"/>
      <c r="C155" s="17"/>
      <c r="D155" s="17"/>
      <c r="E155" s="17"/>
      <c r="F155" s="17"/>
    </row>
    <row r="156" spans="1:6">
      <c r="A156" s="17"/>
      <c r="B156" s="17"/>
      <c r="C156" s="17"/>
      <c r="D156" s="17"/>
      <c r="E156" s="17"/>
      <c r="F156" s="17"/>
    </row>
    <row r="157" spans="1:6">
      <c r="A157" s="17"/>
      <c r="B157" s="17"/>
      <c r="C157" s="17"/>
      <c r="D157" s="17"/>
      <c r="E157" s="17"/>
      <c r="F157" s="17"/>
    </row>
    <row r="158" spans="1:6">
      <c r="A158" s="17"/>
      <c r="B158" s="17"/>
      <c r="C158" s="17"/>
      <c r="D158" s="17"/>
      <c r="E158" s="17"/>
      <c r="F158" s="17"/>
    </row>
    <row r="159" spans="1:6">
      <c r="A159" s="17"/>
      <c r="B159" s="17"/>
      <c r="C159" s="17"/>
      <c r="D159" s="17"/>
      <c r="E159" s="17"/>
      <c r="F159" s="17"/>
    </row>
    <row r="160" spans="1:6">
      <c r="A160" s="17"/>
      <c r="B160" s="17"/>
      <c r="C160" s="17"/>
      <c r="D160" s="17"/>
      <c r="E160" s="17"/>
      <c r="F160" s="17"/>
    </row>
    <row r="161" spans="1:6">
      <c r="A161" s="17"/>
      <c r="B161" s="17"/>
      <c r="C161" s="17"/>
      <c r="D161" s="17"/>
      <c r="E161" s="17"/>
      <c r="F161" s="17"/>
    </row>
    <row r="162" spans="1:6">
      <c r="A162" s="17"/>
      <c r="B162" s="17"/>
      <c r="C162" s="17"/>
      <c r="D162" s="17"/>
      <c r="E162" s="17"/>
      <c r="F162" s="17"/>
    </row>
    <row r="163" spans="1:6">
      <c r="A163" s="17"/>
      <c r="B163" s="17"/>
      <c r="C163" s="17"/>
      <c r="D163" s="17"/>
      <c r="E163" s="17"/>
      <c r="F163" s="17"/>
    </row>
  </sheetData>
  <mergeCells count="1">
    <mergeCell ref="A1:F1"/>
  </mergeCells>
  <pageMargins left="0.7" right="0.7" top="0.75" bottom="0.56999999999999995" header="0.3" footer="0.3"/>
  <pageSetup paperSize="5" orientation="portrait" r:id="rId1"/>
  <headerFooter>
    <oddFooter>&amp;L&amp;"Times New Roman,Regular"&amp;10Source: Agent Banking Statistics Division, Statistics Department.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T47"/>
  <sheetViews>
    <sheetView tabSelected="1" workbookViewId="0">
      <pane ySplit="4" topLeftCell="A26" activePane="bottomLeft" state="frozen"/>
      <selection pane="bottomLeft" activeCell="S37" sqref="S37"/>
    </sheetView>
  </sheetViews>
  <sheetFormatPr defaultRowHeight="15"/>
  <cols>
    <col min="1" max="1" width="10.7109375" customWidth="1"/>
    <col min="3" max="3" width="8.42578125" customWidth="1"/>
    <col min="4" max="4" width="6.28515625" bestFit="1" customWidth="1"/>
    <col min="5" max="5" width="8.28515625" customWidth="1"/>
    <col min="6" max="6" width="8.5703125" customWidth="1"/>
    <col min="7" max="7" width="7.28515625" customWidth="1"/>
    <col min="8" max="8" width="8.85546875" customWidth="1"/>
    <col min="9" max="9" width="8.28515625" customWidth="1"/>
    <col min="10" max="10" width="8.7109375" customWidth="1"/>
    <col min="11" max="11" width="7.7109375" customWidth="1"/>
    <col min="12" max="12" width="8.28515625" customWidth="1"/>
    <col min="13" max="13" width="8.5703125" customWidth="1"/>
    <col min="14" max="14" width="8.140625" customWidth="1"/>
    <col min="15" max="15" width="8.28515625" customWidth="1"/>
    <col min="16" max="16" width="8.5703125" customWidth="1"/>
    <col min="17" max="17" width="8.7109375" customWidth="1"/>
    <col min="18" max="18" width="7.85546875" customWidth="1"/>
    <col min="19" max="19" width="8.28515625" customWidth="1"/>
    <col min="20" max="20" width="10.7109375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742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/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9">
        <f>B14</f>
        <v>4020</v>
      </c>
      <c r="C5" s="29">
        <f t="shared" ref="C5:T5" si="0">C14</f>
        <v>9579</v>
      </c>
      <c r="D5" s="29">
        <f t="shared" si="0"/>
        <v>6247</v>
      </c>
      <c r="E5" s="29">
        <f t="shared" si="0"/>
        <v>33064</v>
      </c>
      <c r="F5" s="29">
        <f t="shared" si="0"/>
        <v>9108</v>
      </c>
      <c r="G5" s="29">
        <f t="shared" si="0"/>
        <v>24687</v>
      </c>
      <c r="H5" s="29">
        <f t="shared" si="0"/>
        <v>4779</v>
      </c>
      <c r="I5" s="29">
        <f t="shared" si="0"/>
        <v>20191</v>
      </c>
      <c r="J5" s="29">
        <f t="shared" si="0"/>
        <v>2585</v>
      </c>
      <c r="K5" s="29">
        <f t="shared" si="0"/>
        <v>4843</v>
      </c>
      <c r="L5" s="29">
        <f t="shared" si="0"/>
        <v>5021</v>
      </c>
      <c r="M5" s="29">
        <f t="shared" si="0"/>
        <v>14681</v>
      </c>
      <c r="N5" s="29">
        <f t="shared" si="0"/>
        <v>4911</v>
      </c>
      <c r="O5" s="29">
        <f t="shared" si="0"/>
        <v>14506</v>
      </c>
      <c r="P5" s="29">
        <f t="shared" si="0"/>
        <v>1755</v>
      </c>
      <c r="Q5" s="29">
        <f t="shared" si="0"/>
        <v>6568</v>
      </c>
      <c r="R5" s="29">
        <f t="shared" si="0"/>
        <v>38426</v>
      </c>
      <c r="S5" s="29">
        <f t="shared" si="0"/>
        <v>128119</v>
      </c>
      <c r="T5" s="29">
        <f t="shared" si="0"/>
        <v>166545</v>
      </c>
    </row>
    <row r="6" spans="1:20">
      <c r="A6" s="17" t="s">
        <v>20</v>
      </c>
      <c r="B6" s="17">
        <v>3233</v>
      </c>
      <c r="C6" s="17">
        <v>6357</v>
      </c>
      <c r="D6" s="17">
        <v>4382</v>
      </c>
      <c r="E6" s="17">
        <v>25212</v>
      </c>
      <c r="F6" s="17">
        <v>7270</v>
      </c>
      <c r="G6" s="17">
        <v>22475</v>
      </c>
      <c r="H6" s="17">
        <v>3587</v>
      </c>
      <c r="I6" s="17">
        <v>14228</v>
      </c>
      <c r="J6" s="17">
        <v>2228</v>
      </c>
      <c r="K6" s="17">
        <v>4530</v>
      </c>
      <c r="L6" s="17">
        <v>4443</v>
      </c>
      <c r="M6" s="17">
        <v>14546</v>
      </c>
      <c r="N6" s="17">
        <v>3303</v>
      </c>
      <c r="O6" s="17">
        <v>15034</v>
      </c>
      <c r="P6" s="17">
        <v>1235</v>
      </c>
      <c r="Q6" s="17">
        <v>4540</v>
      </c>
      <c r="R6" s="17">
        <v>29681</v>
      </c>
      <c r="S6" s="17">
        <v>106922</v>
      </c>
      <c r="T6" s="17">
        <f>R6+S6</f>
        <v>136603</v>
      </c>
    </row>
    <row r="7" spans="1:20">
      <c r="A7" s="24" t="s">
        <v>22</v>
      </c>
      <c r="B7" s="24">
        <v>3269</v>
      </c>
      <c r="C7" s="24">
        <v>6761</v>
      </c>
      <c r="D7" s="24">
        <v>4510</v>
      </c>
      <c r="E7" s="24">
        <v>26168</v>
      </c>
      <c r="F7" s="24">
        <v>7858</v>
      </c>
      <c r="G7" s="24">
        <v>23189</v>
      </c>
      <c r="H7" s="24">
        <v>3726</v>
      </c>
      <c r="I7" s="24">
        <v>15154</v>
      </c>
      <c r="J7" s="24">
        <v>2255</v>
      </c>
      <c r="K7" s="24">
        <v>4754</v>
      </c>
      <c r="L7" s="24">
        <v>4520</v>
      </c>
      <c r="M7" s="24">
        <v>15560</v>
      </c>
      <c r="N7" s="24">
        <v>3436</v>
      </c>
      <c r="O7" s="24">
        <v>15521</v>
      </c>
      <c r="P7" s="24">
        <v>1274</v>
      </c>
      <c r="Q7" s="24">
        <v>4776</v>
      </c>
      <c r="R7" s="24">
        <v>30848</v>
      </c>
      <c r="S7" s="24">
        <v>111883</v>
      </c>
      <c r="T7" s="24">
        <f t="shared" ref="T7:T12" si="1">R7+S7</f>
        <v>142731</v>
      </c>
    </row>
    <row r="8" spans="1:20" s="2" customFormat="1">
      <c r="A8" s="26" t="s">
        <v>23</v>
      </c>
      <c r="B8" s="26">
        <v>3401</v>
      </c>
      <c r="C8" s="26">
        <v>7301</v>
      </c>
      <c r="D8" s="26">
        <v>4725</v>
      </c>
      <c r="E8" s="26">
        <v>28184</v>
      </c>
      <c r="F8" s="26">
        <v>8201</v>
      </c>
      <c r="G8" s="26">
        <v>24819</v>
      </c>
      <c r="H8" s="26">
        <v>3911</v>
      </c>
      <c r="I8" s="26">
        <v>16712</v>
      </c>
      <c r="J8" s="26">
        <v>2377</v>
      </c>
      <c r="K8" s="26">
        <v>5015</v>
      </c>
      <c r="L8" s="26">
        <v>4773</v>
      </c>
      <c r="M8" s="26">
        <v>16714</v>
      </c>
      <c r="N8" s="26">
        <v>3712</v>
      </c>
      <c r="O8" s="26">
        <v>15987</v>
      </c>
      <c r="P8" s="26">
        <v>1346</v>
      </c>
      <c r="Q8" s="26">
        <v>5154</v>
      </c>
      <c r="R8" s="26">
        <v>32446</v>
      </c>
      <c r="S8" s="26">
        <v>119886</v>
      </c>
      <c r="T8" s="26">
        <f t="shared" si="1"/>
        <v>152332</v>
      </c>
    </row>
    <row r="9" spans="1:20">
      <c r="A9" s="24" t="s">
        <v>24</v>
      </c>
      <c r="B9" s="24">
        <v>3504</v>
      </c>
      <c r="C9" s="24">
        <v>7659</v>
      </c>
      <c r="D9" s="24">
        <v>4856</v>
      </c>
      <c r="E9" s="24">
        <v>29228</v>
      </c>
      <c r="F9" s="24">
        <v>8423</v>
      </c>
      <c r="G9" s="24">
        <v>25536</v>
      </c>
      <c r="H9" s="24">
        <v>4021</v>
      </c>
      <c r="I9" s="24">
        <v>17836</v>
      </c>
      <c r="J9" s="24">
        <v>2408</v>
      </c>
      <c r="K9" s="24">
        <v>5168</v>
      </c>
      <c r="L9" s="24">
        <v>4878</v>
      </c>
      <c r="M9" s="24">
        <v>17315</v>
      </c>
      <c r="N9" s="24">
        <v>4333</v>
      </c>
      <c r="O9" s="24">
        <v>15999</v>
      </c>
      <c r="P9" s="24">
        <v>1396</v>
      </c>
      <c r="Q9" s="24">
        <v>5351</v>
      </c>
      <c r="R9" s="24">
        <v>33819</v>
      </c>
      <c r="S9" s="24">
        <v>124092</v>
      </c>
      <c r="T9" s="24">
        <f t="shared" si="1"/>
        <v>157911</v>
      </c>
    </row>
    <row r="10" spans="1:20" s="2" customFormat="1">
      <c r="A10" s="26" t="s">
        <v>3</v>
      </c>
      <c r="B10" s="26">
        <v>3637</v>
      </c>
      <c r="C10" s="26">
        <v>7718</v>
      </c>
      <c r="D10" s="26">
        <v>4994</v>
      </c>
      <c r="E10" s="26">
        <v>27823</v>
      </c>
      <c r="F10" s="26">
        <v>7682</v>
      </c>
      <c r="G10" s="26">
        <v>20336</v>
      </c>
      <c r="H10" s="26">
        <v>4042</v>
      </c>
      <c r="I10" s="26">
        <v>16650</v>
      </c>
      <c r="J10" s="26">
        <v>2388</v>
      </c>
      <c r="K10" s="26">
        <v>4098</v>
      </c>
      <c r="L10" s="26">
        <v>4550</v>
      </c>
      <c r="M10" s="26">
        <v>12252</v>
      </c>
      <c r="N10" s="26">
        <v>3963</v>
      </c>
      <c r="O10" s="26">
        <v>11722</v>
      </c>
      <c r="P10" s="26">
        <v>1428</v>
      </c>
      <c r="Q10" s="26">
        <v>5208</v>
      </c>
      <c r="R10" s="26">
        <v>32684</v>
      </c>
      <c r="S10" s="26">
        <v>105807</v>
      </c>
      <c r="T10" s="26">
        <f t="shared" si="1"/>
        <v>138491</v>
      </c>
    </row>
    <row r="11" spans="1:20">
      <c r="A11" s="24" t="s">
        <v>4</v>
      </c>
      <c r="B11" s="24">
        <v>3739</v>
      </c>
      <c r="C11" s="24">
        <v>8161</v>
      </c>
      <c r="D11" s="24">
        <v>5246</v>
      </c>
      <c r="E11" s="24">
        <v>29417</v>
      </c>
      <c r="F11" s="24">
        <v>8210</v>
      </c>
      <c r="G11" s="24">
        <v>21399</v>
      </c>
      <c r="H11" s="24">
        <v>4220</v>
      </c>
      <c r="I11" s="24">
        <v>17741</v>
      </c>
      <c r="J11" s="24">
        <v>2460</v>
      </c>
      <c r="K11" s="24">
        <v>4237</v>
      </c>
      <c r="L11" s="24">
        <v>4748</v>
      </c>
      <c r="M11" s="24">
        <v>12982</v>
      </c>
      <c r="N11" s="24">
        <v>4410</v>
      </c>
      <c r="O11" s="24">
        <v>12115</v>
      </c>
      <c r="P11" s="24">
        <v>1490</v>
      </c>
      <c r="Q11" s="24">
        <v>5475</v>
      </c>
      <c r="R11" s="24">
        <v>34523</v>
      </c>
      <c r="S11" s="24">
        <v>111527</v>
      </c>
      <c r="T11" s="24">
        <f t="shared" si="1"/>
        <v>146050</v>
      </c>
    </row>
    <row r="12" spans="1:20" s="2" customFormat="1">
      <c r="A12" s="26" t="s">
        <v>5</v>
      </c>
      <c r="B12" s="26">
        <v>3798</v>
      </c>
      <c r="C12" s="26">
        <v>8544</v>
      </c>
      <c r="D12" s="26">
        <v>5371</v>
      </c>
      <c r="E12" s="26">
        <v>30598</v>
      </c>
      <c r="F12" s="26">
        <v>8317</v>
      </c>
      <c r="G12" s="26">
        <v>22415</v>
      </c>
      <c r="H12" s="26">
        <v>4389</v>
      </c>
      <c r="I12" s="26">
        <v>18613</v>
      </c>
      <c r="J12" s="26">
        <v>2491</v>
      </c>
      <c r="K12" s="26">
        <v>4404</v>
      </c>
      <c r="L12" s="26">
        <v>4849</v>
      </c>
      <c r="M12" s="26">
        <v>13587</v>
      </c>
      <c r="N12" s="26">
        <v>4304</v>
      </c>
      <c r="O12" s="26">
        <v>12827</v>
      </c>
      <c r="P12" s="26">
        <v>1554</v>
      </c>
      <c r="Q12" s="26">
        <v>5814</v>
      </c>
      <c r="R12" s="26">
        <v>35073</v>
      </c>
      <c r="S12" s="26">
        <v>116802</v>
      </c>
      <c r="T12" s="26">
        <f t="shared" si="1"/>
        <v>151875</v>
      </c>
    </row>
    <row r="13" spans="1:20">
      <c r="A13" s="24" t="s">
        <v>6</v>
      </c>
      <c r="B13" s="24">
        <v>3860</v>
      </c>
      <c r="C13" s="24">
        <v>9100</v>
      </c>
      <c r="D13" s="24">
        <v>5869</v>
      </c>
      <c r="E13" s="24">
        <v>35567</v>
      </c>
      <c r="F13" s="24">
        <v>8645</v>
      </c>
      <c r="G13" s="24">
        <v>23575</v>
      </c>
      <c r="H13" s="24">
        <v>4115</v>
      </c>
      <c r="I13" s="24">
        <v>16458</v>
      </c>
      <c r="J13" s="24">
        <v>2533</v>
      </c>
      <c r="K13" s="24">
        <v>4602</v>
      </c>
      <c r="L13" s="24">
        <v>4923</v>
      </c>
      <c r="M13" s="24">
        <v>14199</v>
      </c>
      <c r="N13" s="24">
        <v>4757</v>
      </c>
      <c r="O13" s="24">
        <v>13864</v>
      </c>
      <c r="P13" s="24">
        <v>1616</v>
      </c>
      <c r="Q13" s="24">
        <v>6102</v>
      </c>
      <c r="R13" s="24">
        <v>36318</v>
      </c>
      <c r="S13" s="24">
        <v>123467</v>
      </c>
      <c r="T13" s="24">
        <v>159785</v>
      </c>
    </row>
    <row r="14" spans="1:20">
      <c r="A14" s="17" t="s">
        <v>7</v>
      </c>
      <c r="B14" s="17">
        <v>4020</v>
      </c>
      <c r="C14" s="17">
        <v>9579</v>
      </c>
      <c r="D14" s="17">
        <v>6247</v>
      </c>
      <c r="E14" s="17">
        <v>33064</v>
      </c>
      <c r="F14" s="17">
        <v>9108</v>
      </c>
      <c r="G14" s="17">
        <v>24687</v>
      </c>
      <c r="H14" s="17">
        <v>4779</v>
      </c>
      <c r="I14" s="17">
        <v>20191</v>
      </c>
      <c r="J14" s="17">
        <v>2585</v>
      </c>
      <c r="K14" s="17">
        <v>4843</v>
      </c>
      <c r="L14" s="17">
        <v>5021</v>
      </c>
      <c r="M14" s="17">
        <v>14681</v>
      </c>
      <c r="N14" s="17">
        <v>4911</v>
      </c>
      <c r="O14" s="17">
        <v>14506</v>
      </c>
      <c r="P14" s="17">
        <v>1755</v>
      </c>
      <c r="Q14" s="17">
        <v>6568</v>
      </c>
      <c r="R14" s="17">
        <v>38426</v>
      </c>
      <c r="S14" s="17">
        <v>128119</v>
      </c>
      <c r="T14" s="17">
        <v>166545</v>
      </c>
    </row>
    <row r="15" spans="1:20">
      <c r="A15" s="21">
        <v>2023</v>
      </c>
      <c r="B15" s="29">
        <f>B27</f>
        <v>3729</v>
      </c>
      <c r="C15" s="29">
        <f t="shared" ref="C15:T15" si="2">C27</f>
        <v>14388</v>
      </c>
      <c r="D15" s="29">
        <f t="shared" si="2"/>
        <v>5996</v>
      </c>
      <c r="E15" s="29">
        <f t="shared" si="2"/>
        <v>47478</v>
      </c>
      <c r="F15" s="29">
        <f t="shared" si="2"/>
        <v>9525</v>
      </c>
      <c r="G15" s="29">
        <f t="shared" si="2"/>
        <v>32571</v>
      </c>
      <c r="H15" s="29">
        <f t="shared" si="2"/>
        <v>5591</v>
      </c>
      <c r="I15" s="29">
        <f t="shared" si="2"/>
        <v>26487</v>
      </c>
      <c r="J15" s="29">
        <f t="shared" si="2"/>
        <v>2837</v>
      </c>
      <c r="K15" s="29">
        <f t="shared" si="2"/>
        <v>6854</v>
      </c>
      <c r="L15" s="29">
        <f t="shared" si="2"/>
        <v>5849</v>
      </c>
      <c r="M15" s="29">
        <f t="shared" si="2"/>
        <v>21501</v>
      </c>
      <c r="N15" s="29">
        <f t="shared" si="2"/>
        <v>5834</v>
      </c>
      <c r="O15" s="29">
        <f t="shared" si="2"/>
        <v>17979</v>
      </c>
      <c r="P15" s="29">
        <f t="shared" si="2"/>
        <v>2319</v>
      </c>
      <c r="Q15" s="29">
        <f t="shared" si="2"/>
        <v>8317</v>
      </c>
      <c r="R15" s="29">
        <f t="shared" si="2"/>
        <v>41680</v>
      </c>
      <c r="S15" s="29">
        <f t="shared" si="2"/>
        <v>175575</v>
      </c>
      <c r="T15" s="29">
        <f t="shared" si="2"/>
        <v>217255</v>
      </c>
    </row>
    <row r="16" spans="1:20">
      <c r="A16" s="17" t="s">
        <v>8</v>
      </c>
      <c r="B16" s="17">
        <v>2985</v>
      </c>
      <c r="C16" s="17">
        <v>9237</v>
      </c>
      <c r="D16" s="17">
        <v>4992</v>
      </c>
      <c r="E16" s="17">
        <v>36385</v>
      </c>
      <c r="F16" s="17">
        <v>8507</v>
      </c>
      <c r="G16" s="17">
        <v>25831</v>
      </c>
      <c r="H16" s="17">
        <v>4515</v>
      </c>
      <c r="I16" s="17">
        <v>21013</v>
      </c>
      <c r="J16" s="17">
        <v>2689</v>
      </c>
      <c r="K16" s="17">
        <v>5132</v>
      </c>
      <c r="L16" s="17">
        <v>5212</v>
      </c>
      <c r="M16" s="17">
        <v>16383</v>
      </c>
      <c r="N16" s="17">
        <v>5259</v>
      </c>
      <c r="O16" s="17">
        <v>15495</v>
      </c>
      <c r="P16" s="17">
        <v>1787</v>
      </c>
      <c r="Q16" s="17">
        <v>6974</v>
      </c>
      <c r="R16" s="17">
        <v>35946</v>
      </c>
      <c r="S16" s="17">
        <v>136450</v>
      </c>
      <c r="T16" s="17">
        <v>172396</v>
      </c>
    </row>
    <row r="17" spans="1:20">
      <c r="A17" s="24" t="s">
        <v>18</v>
      </c>
      <c r="B17" s="24">
        <v>3029</v>
      </c>
      <c r="C17" s="24">
        <v>9652</v>
      </c>
      <c r="D17" s="24">
        <v>5065</v>
      </c>
      <c r="E17" s="24">
        <v>37775</v>
      </c>
      <c r="F17" s="24">
        <v>8540</v>
      </c>
      <c r="G17" s="24">
        <v>26911</v>
      </c>
      <c r="H17" s="24">
        <v>4606</v>
      </c>
      <c r="I17" s="24">
        <v>21580</v>
      </c>
      <c r="J17" s="24">
        <v>2727</v>
      </c>
      <c r="K17" s="24">
        <v>5349</v>
      </c>
      <c r="L17" s="24">
        <v>5360</v>
      </c>
      <c r="M17" s="24">
        <v>16848</v>
      </c>
      <c r="N17" s="24">
        <v>5383</v>
      </c>
      <c r="O17" s="24">
        <v>15817</v>
      </c>
      <c r="P17" s="24">
        <v>1856</v>
      </c>
      <c r="Q17" s="24">
        <v>7207</v>
      </c>
      <c r="R17" s="24">
        <v>36566</v>
      </c>
      <c r="S17" s="24">
        <v>141139</v>
      </c>
      <c r="T17" s="24">
        <v>177705</v>
      </c>
    </row>
    <row r="18" spans="1:20" s="2" customFormat="1">
      <c r="A18" s="26" t="s">
        <v>19</v>
      </c>
      <c r="B18" s="26">
        <v>3072</v>
      </c>
      <c r="C18" s="26">
        <v>10019</v>
      </c>
      <c r="D18" s="26">
        <v>5162</v>
      </c>
      <c r="E18" s="26">
        <v>38835</v>
      </c>
      <c r="F18" s="26">
        <v>8382</v>
      </c>
      <c r="G18" s="26">
        <v>26565</v>
      </c>
      <c r="H18" s="26">
        <v>4751</v>
      </c>
      <c r="I18" s="26">
        <v>22164</v>
      </c>
      <c r="J18" s="26">
        <v>2732</v>
      </c>
      <c r="K18" s="26">
        <v>5327</v>
      </c>
      <c r="L18" s="26">
        <v>5421</v>
      </c>
      <c r="M18" s="26">
        <v>16891</v>
      </c>
      <c r="N18" s="26">
        <v>5459</v>
      </c>
      <c r="O18" s="26">
        <v>15802</v>
      </c>
      <c r="P18" s="26">
        <v>1931</v>
      </c>
      <c r="Q18" s="26">
        <v>7093</v>
      </c>
      <c r="R18" s="26">
        <v>36910</v>
      </c>
      <c r="S18" s="26">
        <v>142696</v>
      </c>
      <c r="T18" s="26">
        <v>179606</v>
      </c>
    </row>
    <row r="19" spans="1:20">
      <c r="A19" s="24" t="s">
        <v>20</v>
      </c>
      <c r="B19" s="24">
        <v>3147</v>
      </c>
      <c r="C19" s="24">
        <v>10452</v>
      </c>
      <c r="D19" s="24">
        <v>5274</v>
      </c>
      <c r="E19" s="24">
        <v>40586</v>
      </c>
      <c r="F19" s="24">
        <v>8683</v>
      </c>
      <c r="G19" s="24">
        <v>28243</v>
      </c>
      <c r="H19" s="24">
        <v>4887</v>
      </c>
      <c r="I19" s="24">
        <v>22899</v>
      </c>
      <c r="J19" s="24">
        <v>2866</v>
      </c>
      <c r="K19" s="24">
        <v>5691</v>
      </c>
      <c r="L19" s="24">
        <v>5560</v>
      </c>
      <c r="M19" s="24">
        <v>17711</v>
      </c>
      <c r="N19" s="24">
        <v>5577</v>
      </c>
      <c r="O19" s="24">
        <v>16265</v>
      </c>
      <c r="P19" s="24">
        <v>1983</v>
      </c>
      <c r="Q19" s="24">
        <v>7668</v>
      </c>
      <c r="R19" s="24">
        <v>37977</v>
      </c>
      <c r="S19" s="24">
        <v>149515</v>
      </c>
      <c r="T19" s="24">
        <v>187492</v>
      </c>
    </row>
    <row r="20" spans="1:20" s="2" customFormat="1">
      <c r="A20" s="26" t="s">
        <v>22</v>
      </c>
      <c r="B20" s="26">
        <v>3243</v>
      </c>
      <c r="C20" s="26">
        <v>10866</v>
      </c>
      <c r="D20" s="26">
        <v>5393</v>
      </c>
      <c r="E20" s="26">
        <v>41726</v>
      </c>
      <c r="F20" s="26">
        <v>8890</v>
      </c>
      <c r="G20" s="26">
        <v>28905</v>
      </c>
      <c r="H20" s="26">
        <v>5003</v>
      </c>
      <c r="I20" s="26">
        <v>23512</v>
      </c>
      <c r="J20" s="26">
        <v>2876</v>
      </c>
      <c r="K20" s="26">
        <v>5900</v>
      </c>
      <c r="L20" s="26">
        <v>5452</v>
      </c>
      <c r="M20" s="26">
        <v>18441</v>
      </c>
      <c r="N20" s="26">
        <v>5612</v>
      </c>
      <c r="O20" s="26">
        <v>15984</v>
      </c>
      <c r="P20" s="26">
        <v>2065</v>
      </c>
      <c r="Q20" s="26">
        <v>7821</v>
      </c>
      <c r="R20" s="26">
        <v>38534</v>
      </c>
      <c r="S20" s="26">
        <v>153155</v>
      </c>
      <c r="T20" s="26">
        <v>191689</v>
      </c>
    </row>
    <row r="21" spans="1:20">
      <c r="A21" s="24" t="s">
        <v>23</v>
      </c>
      <c r="B21" s="24">
        <v>3363</v>
      </c>
      <c r="C21" s="24">
        <v>11437</v>
      </c>
      <c r="D21" s="24">
        <v>5558</v>
      </c>
      <c r="E21" s="24">
        <v>43795</v>
      </c>
      <c r="F21" s="24">
        <v>9348</v>
      </c>
      <c r="G21" s="24">
        <v>30217</v>
      </c>
      <c r="H21" s="24">
        <v>5147</v>
      </c>
      <c r="I21" s="24">
        <v>24282</v>
      </c>
      <c r="J21" s="24">
        <v>2896</v>
      </c>
      <c r="K21" s="24">
        <v>6200</v>
      </c>
      <c r="L21" s="24">
        <v>5579</v>
      </c>
      <c r="M21" s="24">
        <v>19435</v>
      </c>
      <c r="N21" s="24">
        <v>5749</v>
      </c>
      <c r="O21" s="24">
        <v>16305</v>
      </c>
      <c r="P21" s="24">
        <v>2109</v>
      </c>
      <c r="Q21" s="24">
        <v>8066</v>
      </c>
      <c r="R21" s="24">
        <v>39749</v>
      </c>
      <c r="S21" s="24">
        <v>159737</v>
      </c>
      <c r="T21" s="24">
        <v>199486</v>
      </c>
    </row>
    <row r="22" spans="1:20" s="2" customFormat="1">
      <c r="A22" s="26" t="s">
        <v>24</v>
      </c>
      <c r="B22" s="26">
        <v>3481</v>
      </c>
      <c r="C22" s="26">
        <v>11760</v>
      </c>
      <c r="D22" s="26">
        <v>5630</v>
      </c>
      <c r="E22" s="26">
        <v>44359</v>
      </c>
      <c r="F22" s="26">
        <v>9525</v>
      </c>
      <c r="G22" s="26">
        <v>30513</v>
      </c>
      <c r="H22" s="26">
        <v>5205</v>
      </c>
      <c r="I22" s="26">
        <v>24560</v>
      </c>
      <c r="J22" s="26">
        <v>2894</v>
      </c>
      <c r="K22" s="26">
        <v>6298</v>
      </c>
      <c r="L22" s="26">
        <v>5657</v>
      </c>
      <c r="M22" s="26">
        <v>19836</v>
      </c>
      <c r="N22" s="26">
        <v>5795</v>
      </c>
      <c r="O22" s="26">
        <v>16363</v>
      </c>
      <c r="P22" s="26">
        <v>2155</v>
      </c>
      <c r="Q22" s="26">
        <v>8060</v>
      </c>
      <c r="R22" s="26">
        <v>40342</v>
      </c>
      <c r="S22" s="26">
        <v>161749</v>
      </c>
      <c r="T22" s="26">
        <v>202091</v>
      </c>
    </row>
    <row r="23" spans="1:20">
      <c r="A23" s="24" t="s">
        <v>3</v>
      </c>
      <c r="B23" s="24">
        <v>3570</v>
      </c>
      <c r="C23" s="24">
        <v>12308</v>
      </c>
      <c r="D23" s="24">
        <v>5720</v>
      </c>
      <c r="E23" s="24">
        <v>44756</v>
      </c>
      <c r="F23" s="24">
        <v>9313</v>
      </c>
      <c r="G23" s="24">
        <v>30611</v>
      </c>
      <c r="H23" s="24">
        <v>5230</v>
      </c>
      <c r="I23" s="24">
        <v>24934</v>
      </c>
      <c r="J23" s="24">
        <v>2881</v>
      </c>
      <c r="K23" s="24">
        <v>6360</v>
      </c>
      <c r="L23" s="24">
        <v>5623</v>
      </c>
      <c r="M23" s="24">
        <v>20218</v>
      </c>
      <c r="N23" s="24">
        <v>5539</v>
      </c>
      <c r="O23" s="24">
        <v>16331</v>
      </c>
      <c r="P23" s="24">
        <v>2185</v>
      </c>
      <c r="Q23" s="24">
        <v>8105</v>
      </c>
      <c r="R23" s="24">
        <v>40061</v>
      </c>
      <c r="S23" s="24">
        <v>163623</v>
      </c>
      <c r="T23" s="24">
        <v>203684</v>
      </c>
    </row>
    <row r="24" spans="1:20" s="2" customFormat="1">
      <c r="A24" s="26" t="s">
        <v>4</v>
      </c>
      <c r="B24" s="26">
        <v>3616</v>
      </c>
      <c r="C24" s="26">
        <v>12747</v>
      </c>
      <c r="D24" s="26">
        <v>5815</v>
      </c>
      <c r="E24" s="26">
        <v>45558</v>
      </c>
      <c r="F24" s="26">
        <v>9329</v>
      </c>
      <c r="G24" s="26">
        <v>31160</v>
      </c>
      <c r="H24" s="26">
        <v>5309</v>
      </c>
      <c r="I24" s="26">
        <v>25599</v>
      </c>
      <c r="J24" s="26">
        <v>2864</v>
      </c>
      <c r="K24" s="26">
        <v>6492</v>
      </c>
      <c r="L24" s="26">
        <v>5687</v>
      </c>
      <c r="M24" s="26">
        <v>20548</v>
      </c>
      <c r="N24" s="26">
        <v>5461</v>
      </c>
      <c r="O24" s="26">
        <v>16492</v>
      </c>
      <c r="P24" s="26">
        <v>2214</v>
      </c>
      <c r="Q24" s="26">
        <v>8177</v>
      </c>
      <c r="R24" s="26">
        <v>40295</v>
      </c>
      <c r="S24" s="26">
        <v>166773</v>
      </c>
      <c r="T24" s="26">
        <v>207068</v>
      </c>
    </row>
    <row r="25" spans="1:20">
      <c r="A25" s="24" t="s">
        <v>5</v>
      </c>
      <c r="B25" s="24">
        <v>3617</v>
      </c>
      <c r="C25" s="24">
        <v>13412</v>
      </c>
      <c r="D25" s="24">
        <v>5865</v>
      </c>
      <c r="E25" s="24">
        <v>46227</v>
      </c>
      <c r="F25" s="24">
        <v>9281</v>
      </c>
      <c r="G25" s="24">
        <v>31345</v>
      </c>
      <c r="H25" s="24">
        <v>5427</v>
      </c>
      <c r="I25" s="24">
        <v>25926</v>
      </c>
      <c r="J25" s="24">
        <v>2837</v>
      </c>
      <c r="K25" s="24">
        <v>6540</v>
      </c>
      <c r="L25" s="24">
        <v>5741</v>
      </c>
      <c r="M25" s="24">
        <v>20797</v>
      </c>
      <c r="N25" s="24">
        <v>5465</v>
      </c>
      <c r="O25" s="24">
        <v>16737</v>
      </c>
      <c r="P25" s="24">
        <v>2230</v>
      </c>
      <c r="Q25" s="24">
        <v>8284</v>
      </c>
      <c r="R25" s="24">
        <v>40463</v>
      </c>
      <c r="S25" s="24">
        <v>169268</v>
      </c>
      <c r="T25" s="24">
        <v>209731</v>
      </c>
    </row>
    <row r="26" spans="1:20" s="2" customFormat="1">
      <c r="A26" s="26" t="s">
        <v>6</v>
      </c>
      <c r="B26" s="26">
        <v>3711</v>
      </c>
      <c r="C26" s="26">
        <v>13994</v>
      </c>
      <c r="D26" s="26">
        <v>5955</v>
      </c>
      <c r="E26" s="26">
        <v>47031</v>
      </c>
      <c r="F26" s="26">
        <v>9353</v>
      </c>
      <c r="G26" s="26">
        <v>31916</v>
      </c>
      <c r="H26" s="26">
        <v>5509</v>
      </c>
      <c r="I26" s="26">
        <v>26062</v>
      </c>
      <c r="J26" s="26">
        <v>2846</v>
      </c>
      <c r="K26" s="26">
        <v>6684</v>
      </c>
      <c r="L26" s="26">
        <v>5819</v>
      </c>
      <c r="M26" s="26">
        <v>21212</v>
      </c>
      <c r="N26" s="26">
        <v>5631</v>
      </c>
      <c r="O26" s="26">
        <v>17364</v>
      </c>
      <c r="P26" s="26">
        <v>2289</v>
      </c>
      <c r="Q26" s="26">
        <v>8162</v>
      </c>
      <c r="R26" s="26">
        <v>41113</v>
      </c>
      <c r="S26" s="26">
        <v>172425</v>
      </c>
      <c r="T26" s="26">
        <v>213538</v>
      </c>
    </row>
    <row r="27" spans="1:20">
      <c r="A27" s="24" t="s">
        <v>7</v>
      </c>
      <c r="B27" s="24">
        <v>3729</v>
      </c>
      <c r="C27" s="24">
        <v>14388</v>
      </c>
      <c r="D27" s="24">
        <v>5996</v>
      </c>
      <c r="E27" s="24">
        <v>47478</v>
      </c>
      <c r="F27" s="24">
        <v>9525</v>
      </c>
      <c r="G27" s="24">
        <v>32571</v>
      </c>
      <c r="H27" s="24">
        <v>5591</v>
      </c>
      <c r="I27" s="24">
        <v>26487</v>
      </c>
      <c r="J27" s="24">
        <v>2837</v>
      </c>
      <c r="K27" s="24">
        <v>6854</v>
      </c>
      <c r="L27" s="24">
        <v>5849</v>
      </c>
      <c r="M27" s="24">
        <v>21501</v>
      </c>
      <c r="N27" s="24">
        <v>5834</v>
      </c>
      <c r="O27" s="24">
        <v>17979</v>
      </c>
      <c r="P27" s="24">
        <v>2319</v>
      </c>
      <c r="Q27" s="24">
        <v>8317</v>
      </c>
      <c r="R27" s="24">
        <v>41680</v>
      </c>
      <c r="S27" s="24">
        <v>175575</v>
      </c>
      <c r="T27" s="24">
        <v>217255</v>
      </c>
    </row>
    <row r="28" spans="1:20">
      <c r="A28" s="21">
        <v>2024</v>
      </c>
      <c r="B28" s="29">
        <f>B40</f>
        <v>4865</v>
      </c>
      <c r="C28" s="29">
        <f t="shared" ref="C28:T28" si="3">C40</f>
        <v>15234</v>
      </c>
      <c r="D28" s="29">
        <f t="shared" si="3"/>
        <v>10031</v>
      </c>
      <c r="E28" s="29">
        <f t="shared" si="3"/>
        <v>46095</v>
      </c>
      <c r="F28" s="29">
        <f t="shared" si="3"/>
        <v>13443</v>
      </c>
      <c r="G28" s="29">
        <f t="shared" si="3"/>
        <v>33684</v>
      </c>
      <c r="H28" s="29">
        <f t="shared" si="3"/>
        <v>6013</v>
      </c>
      <c r="I28" s="29">
        <f t="shared" si="3"/>
        <v>26283</v>
      </c>
      <c r="J28" s="29">
        <f t="shared" si="3"/>
        <v>2888</v>
      </c>
      <c r="K28" s="29">
        <f t="shared" si="3"/>
        <v>6432</v>
      </c>
      <c r="L28" s="29">
        <f t="shared" si="3"/>
        <v>6639</v>
      </c>
      <c r="M28" s="29">
        <f t="shared" si="3"/>
        <v>19412</v>
      </c>
      <c r="N28" s="29">
        <f t="shared" si="3"/>
        <v>6189</v>
      </c>
      <c r="O28" s="29">
        <f t="shared" si="3"/>
        <v>17161</v>
      </c>
      <c r="P28" s="29">
        <f t="shared" si="3"/>
        <v>2759</v>
      </c>
      <c r="Q28" s="29">
        <f t="shared" si="3"/>
        <v>8030</v>
      </c>
      <c r="R28" s="29">
        <f t="shared" si="3"/>
        <v>52827</v>
      </c>
      <c r="S28" s="29">
        <f t="shared" si="3"/>
        <v>172331</v>
      </c>
      <c r="T28" s="29">
        <f t="shared" si="3"/>
        <v>225158</v>
      </c>
    </row>
    <row r="29" spans="1:20">
      <c r="A29" s="17" t="s">
        <v>8</v>
      </c>
      <c r="B29" s="17">
        <v>3868</v>
      </c>
      <c r="C29" s="17">
        <v>14557</v>
      </c>
      <c r="D29" s="17">
        <v>6786</v>
      </c>
      <c r="E29" s="17">
        <v>46521</v>
      </c>
      <c r="F29" s="17">
        <v>9581</v>
      </c>
      <c r="G29" s="17">
        <v>32903</v>
      </c>
      <c r="H29" s="17">
        <v>5957</v>
      </c>
      <c r="I29" s="17">
        <v>26367</v>
      </c>
      <c r="J29" s="17">
        <v>2860</v>
      </c>
      <c r="K29" s="17">
        <v>6949</v>
      </c>
      <c r="L29" s="17">
        <v>5911</v>
      </c>
      <c r="M29" s="17">
        <v>21627</v>
      </c>
      <c r="N29" s="17">
        <v>5860</v>
      </c>
      <c r="O29" s="17">
        <v>18432</v>
      </c>
      <c r="P29" s="17">
        <v>2381</v>
      </c>
      <c r="Q29" s="17">
        <v>8243</v>
      </c>
      <c r="R29" s="17">
        <v>43204</v>
      </c>
      <c r="S29" s="17">
        <v>175599</v>
      </c>
      <c r="T29" s="17">
        <v>218803</v>
      </c>
    </row>
    <row r="30" spans="1:20">
      <c r="A30" s="24" t="s">
        <v>18</v>
      </c>
      <c r="B30" s="24">
        <v>3703</v>
      </c>
      <c r="C30" s="24">
        <v>15079</v>
      </c>
      <c r="D30" s="24">
        <v>5945</v>
      </c>
      <c r="E30" s="24">
        <v>48294</v>
      </c>
      <c r="F30" s="24">
        <v>9645</v>
      </c>
      <c r="G30" s="24">
        <v>33208</v>
      </c>
      <c r="H30" s="24">
        <v>5917</v>
      </c>
      <c r="I30" s="24">
        <v>26533</v>
      </c>
      <c r="J30" s="24">
        <v>2814</v>
      </c>
      <c r="K30" s="24">
        <v>7022</v>
      </c>
      <c r="L30" s="24">
        <v>5826</v>
      </c>
      <c r="M30" s="24">
        <v>22104</v>
      </c>
      <c r="N30" s="24">
        <v>5924</v>
      </c>
      <c r="O30" s="24">
        <v>17964</v>
      </c>
      <c r="P30" s="24">
        <v>2370</v>
      </c>
      <c r="Q30" s="24">
        <v>8358</v>
      </c>
      <c r="R30" s="24">
        <v>42144</v>
      </c>
      <c r="S30" s="24">
        <v>178562</v>
      </c>
      <c r="T30" s="24">
        <v>220706</v>
      </c>
    </row>
    <row r="31" spans="1:20" s="2" customFormat="1">
      <c r="A31" s="26" t="s">
        <v>19</v>
      </c>
      <c r="B31" s="26">
        <v>3860</v>
      </c>
      <c r="C31" s="26">
        <v>15262</v>
      </c>
      <c r="D31" s="26">
        <v>6976</v>
      </c>
      <c r="E31" s="26">
        <v>47662</v>
      </c>
      <c r="F31" s="26">
        <v>9696</v>
      </c>
      <c r="G31" s="26">
        <v>33573</v>
      </c>
      <c r="H31" s="26">
        <v>6018</v>
      </c>
      <c r="I31" s="26">
        <v>26670</v>
      </c>
      <c r="J31" s="26">
        <v>2814</v>
      </c>
      <c r="K31" s="26">
        <v>7144</v>
      </c>
      <c r="L31" s="26">
        <v>6038</v>
      </c>
      <c r="M31" s="26">
        <v>22120</v>
      </c>
      <c r="N31" s="26">
        <v>5778</v>
      </c>
      <c r="O31" s="26">
        <v>18115</v>
      </c>
      <c r="P31" s="26">
        <v>2427</v>
      </c>
      <c r="Q31" s="26">
        <v>8373</v>
      </c>
      <c r="R31" s="26">
        <v>43607</v>
      </c>
      <c r="S31" s="26">
        <v>178919</v>
      </c>
      <c r="T31" s="26">
        <v>222526</v>
      </c>
    </row>
    <row r="32" spans="1:20">
      <c r="A32" s="24" t="s">
        <v>20</v>
      </c>
      <c r="B32" s="24">
        <v>3670</v>
      </c>
      <c r="C32" s="24">
        <v>15581</v>
      </c>
      <c r="D32" s="24">
        <v>6033</v>
      </c>
      <c r="E32" s="24">
        <v>48904</v>
      </c>
      <c r="F32" s="24">
        <v>9784</v>
      </c>
      <c r="G32" s="24">
        <v>33749</v>
      </c>
      <c r="H32" s="24">
        <v>5972</v>
      </c>
      <c r="I32" s="24">
        <v>26872</v>
      </c>
      <c r="J32" s="24">
        <v>2758</v>
      </c>
      <c r="K32" s="24">
        <v>7288</v>
      </c>
      <c r="L32" s="24">
        <v>5982</v>
      </c>
      <c r="M32" s="24">
        <v>22282</v>
      </c>
      <c r="N32" s="24">
        <v>6016</v>
      </c>
      <c r="O32" s="24">
        <v>18035</v>
      </c>
      <c r="P32" s="24">
        <v>2396</v>
      </c>
      <c r="Q32" s="24">
        <v>8422</v>
      </c>
      <c r="R32" s="24">
        <v>42611</v>
      </c>
      <c r="S32" s="24">
        <v>181133</v>
      </c>
      <c r="T32" s="24">
        <v>223744</v>
      </c>
    </row>
    <row r="33" spans="1:20" s="2" customFormat="1">
      <c r="A33" s="26" t="s">
        <v>22</v>
      </c>
      <c r="B33" s="26">
        <v>3853</v>
      </c>
      <c r="C33" s="26">
        <v>15446</v>
      </c>
      <c r="D33" s="26">
        <v>7003</v>
      </c>
      <c r="E33" s="26">
        <v>47958</v>
      </c>
      <c r="F33" s="26">
        <v>9828</v>
      </c>
      <c r="G33" s="26">
        <v>33815</v>
      </c>
      <c r="H33" s="26">
        <v>6025</v>
      </c>
      <c r="I33" s="26">
        <v>26776</v>
      </c>
      <c r="J33" s="26">
        <v>2757</v>
      </c>
      <c r="K33" s="26">
        <v>7226</v>
      </c>
      <c r="L33" s="26">
        <v>6125</v>
      </c>
      <c r="M33" s="26">
        <v>22173</v>
      </c>
      <c r="N33" s="26">
        <v>5816</v>
      </c>
      <c r="O33" s="26">
        <v>17926</v>
      </c>
      <c r="P33" s="26">
        <v>2524</v>
      </c>
      <c r="Q33" s="26">
        <v>8333</v>
      </c>
      <c r="R33" s="26">
        <v>43931</v>
      </c>
      <c r="S33" s="26">
        <v>179653</v>
      </c>
      <c r="T33" s="26">
        <v>223584</v>
      </c>
    </row>
    <row r="34" spans="1:20">
      <c r="A34" s="24" t="s">
        <v>23</v>
      </c>
      <c r="B34" s="24">
        <v>3634</v>
      </c>
      <c r="C34" s="24">
        <v>15642</v>
      </c>
      <c r="D34" s="24">
        <v>6112</v>
      </c>
      <c r="E34" s="24">
        <v>48473</v>
      </c>
      <c r="F34" s="24">
        <v>9822</v>
      </c>
      <c r="G34" s="24">
        <v>33838</v>
      </c>
      <c r="H34" s="24">
        <v>5845</v>
      </c>
      <c r="I34" s="24">
        <v>26664</v>
      </c>
      <c r="J34" s="24">
        <v>2715</v>
      </c>
      <c r="K34" s="24">
        <v>7274</v>
      </c>
      <c r="L34" s="24">
        <v>6081</v>
      </c>
      <c r="M34" s="24">
        <v>22125</v>
      </c>
      <c r="N34" s="24">
        <v>6017</v>
      </c>
      <c r="O34" s="24">
        <v>17474</v>
      </c>
      <c r="P34" s="24">
        <v>2476</v>
      </c>
      <c r="Q34" s="24">
        <v>8286</v>
      </c>
      <c r="R34" s="24">
        <v>42702</v>
      </c>
      <c r="S34" s="24">
        <v>179776</v>
      </c>
      <c r="T34" s="24">
        <v>222478</v>
      </c>
    </row>
    <row r="35" spans="1:20" s="2" customFormat="1">
      <c r="A35" s="26" t="s">
        <v>24</v>
      </c>
      <c r="B35" s="26">
        <v>3502</v>
      </c>
      <c r="C35" s="26">
        <v>16088</v>
      </c>
      <c r="D35" s="26">
        <v>6080</v>
      </c>
      <c r="E35" s="26">
        <v>47522</v>
      </c>
      <c r="F35" s="26">
        <v>9569</v>
      </c>
      <c r="G35" s="26">
        <v>33761</v>
      </c>
      <c r="H35" s="26">
        <v>5793</v>
      </c>
      <c r="I35" s="26">
        <v>27480</v>
      </c>
      <c r="J35" s="26">
        <v>2409</v>
      </c>
      <c r="K35" s="26">
        <v>6889</v>
      </c>
      <c r="L35" s="26">
        <v>5184</v>
      </c>
      <c r="M35" s="26">
        <v>20614</v>
      </c>
      <c r="N35" s="26">
        <v>6393</v>
      </c>
      <c r="O35" s="26">
        <v>18099</v>
      </c>
      <c r="P35" s="26">
        <v>2114</v>
      </c>
      <c r="Q35" s="26">
        <v>9172</v>
      </c>
      <c r="R35" s="26">
        <v>41044</v>
      </c>
      <c r="S35" s="26">
        <v>179625</v>
      </c>
      <c r="T35" s="26">
        <v>220669</v>
      </c>
    </row>
    <row r="36" spans="1:20">
      <c r="A36" s="24" t="s">
        <v>3</v>
      </c>
      <c r="B36" s="24">
        <v>4365</v>
      </c>
      <c r="C36" s="24">
        <v>15915</v>
      </c>
      <c r="D36" s="24">
        <v>9382</v>
      </c>
      <c r="E36" s="24">
        <v>45425</v>
      </c>
      <c r="F36" s="24">
        <v>12230</v>
      </c>
      <c r="G36" s="24">
        <v>33629</v>
      </c>
      <c r="H36" s="24">
        <v>5746</v>
      </c>
      <c r="I36" s="24">
        <v>25652</v>
      </c>
      <c r="J36" s="24">
        <v>2612</v>
      </c>
      <c r="K36" s="24">
        <v>6506</v>
      </c>
      <c r="L36" s="24">
        <v>6291</v>
      </c>
      <c r="M36" s="24">
        <v>19540</v>
      </c>
      <c r="N36" s="24">
        <v>5669</v>
      </c>
      <c r="O36" s="24">
        <v>15776</v>
      </c>
      <c r="P36" s="24">
        <v>2729</v>
      </c>
      <c r="Q36" s="24">
        <v>7864</v>
      </c>
      <c r="R36" s="24">
        <v>49024</v>
      </c>
      <c r="S36" s="24">
        <v>170307</v>
      </c>
      <c r="T36" s="24">
        <v>219331</v>
      </c>
    </row>
    <row r="37" spans="1:20" s="2" customFormat="1">
      <c r="A37" s="26" t="s">
        <v>4</v>
      </c>
      <c r="B37" s="34">
        <v>4293</v>
      </c>
      <c r="C37" s="34">
        <v>15908</v>
      </c>
      <c r="D37" s="34">
        <v>9506</v>
      </c>
      <c r="E37" s="34">
        <v>45529</v>
      </c>
      <c r="F37" s="34">
        <v>12283</v>
      </c>
      <c r="G37" s="34">
        <v>33629</v>
      </c>
      <c r="H37" s="34">
        <v>5771</v>
      </c>
      <c r="I37" s="34">
        <v>25551</v>
      </c>
      <c r="J37" s="34">
        <v>2635</v>
      </c>
      <c r="K37" s="34">
        <v>6476</v>
      </c>
      <c r="L37" s="34">
        <v>6251</v>
      </c>
      <c r="M37" s="34">
        <v>19385</v>
      </c>
      <c r="N37" s="34">
        <v>5651</v>
      </c>
      <c r="O37" s="34">
        <v>15678</v>
      </c>
      <c r="P37" s="34">
        <v>2713</v>
      </c>
      <c r="Q37" s="34">
        <v>7935</v>
      </c>
      <c r="R37" s="34">
        <v>49103</v>
      </c>
      <c r="S37" s="34">
        <v>170091</v>
      </c>
      <c r="T37" s="34">
        <v>219194</v>
      </c>
    </row>
    <row r="38" spans="1:20">
      <c r="A38" s="24" t="s">
        <v>5</v>
      </c>
      <c r="B38" s="24">
        <v>4862</v>
      </c>
      <c r="C38" s="24">
        <v>15233</v>
      </c>
      <c r="D38" s="24">
        <v>9742</v>
      </c>
      <c r="E38" s="24">
        <v>45376</v>
      </c>
      <c r="F38" s="24">
        <v>12897</v>
      </c>
      <c r="G38" s="24">
        <v>33178</v>
      </c>
      <c r="H38" s="24">
        <v>5831</v>
      </c>
      <c r="I38" s="24">
        <v>25708</v>
      </c>
      <c r="J38" s="24">
        <v>2825</v>
      </c>
      <c r="K38" s="24">
        <v>6384</v>
      </c>
      <c r="L38" s="24">
        <v>6385</v>
      </c>
      <c r="M38" s="24">
        <v>19281</v>
      </c>
      <c r="N38" s="24">
        <v>6005</v>
      </c>
      <c r="O38" s="24">
        <v>15365</v>
      </c>
      <c r="P38" s="24">
        <v>2693</v>
      </c>
      <c r="Q38" s="24">
        <v>7974</v>
      </c>
      <c r="R38" s="24">
        <v>51240</v>
      </c>
      <c r="S38" s="24">
        <v>168499</v>
      </c>
      <c r="T38" s="24">
        <v>219739</v>
      </c>
    </row>
    <row r="39" spans="1:20" s="2" customFormat="1">
      <c r="A39" s="26" t="s">
        <v>6</v>
      </c>
      <c r="B39" s="26">
        <v>4861</v>
      </c>
      <c r="C39" s="26">
        <v>15201</v>
      </c>
      <c r="D39" s="26">
        <v>9886</v>
      </c>
      <c r="E39" s="26">
        <v>45658</v>
      </c>
      <c r="F39" s="26">
        <v>13266</v>
      </c>
      <c r="G39" s="26">
        <v>33262</v>
      </c>
      <c r="H39" s="26">
        <v>5997</v>
      </c>
      <c r="I39" s="26">
        <v>26040</v>
      </c>
      <c r="J39" s="26">
        <v>2842</v>
      </c>
      <c r="K39" s="26">
        <v>6405</v>
      </c>
      <c r="L39" s="26">
        <v>6464</v>
      </c>
      <c r="M39" s="26">
        <v>19277</v>
      </c>
      <c r="N39" s="26">
        <v>6081</v>
      </c>
      <c r="O39" s="26">
        <v>16034</v>
      </c>
      <c r="P39" s="26">
        <v>2733</v>
      </c>
      <c r="Q39" s="26">
        <v>7957</v>
      </c>
      <c r="R39" s="26">
        <v>52130</v>
      </c>
      <c r="S39" s="26">
        <v>169834</v>
      </c>
      <c r="T39" s="26">
        <v>221964</v>
      </c>
    </row>
    <row r="40" spans="1:20">
      <c r="A40" s="24" t="s">
        <v>7</v>
      </c>
      <c r="B40" s="24">
        <v>4865</v>
      </c>
      <c r="C40" s="24">
        <v>15234</v>
      </c>
      <c r="D40" s="24">
        <v>10031</v>
      </c>
      <c r="E40" s="24">
        <v>46095</v>
      </c>
      <c r="F40" s="24">
        <v>13443</v>
      </c>
      <c r="G40" s="24">
        <v>33684</v>
      </c>
      <c r="H40" s="24">
        <v>6013</v>
      </c>
      <c r="I40" s="24">
        <v>26283</v>
      </c>
      <c r="J40" s="24">
        <v>2888</v>
      </c>
      <c r="K40" s="24">
        <v>6432</v>
      </c>
      <c r="L40" s="24">
        <v>6639</v>
      </c>
      <c r="M40" s="24">
        <v>19412</v>
      </c>
      <c r="N40" s="24">
        <v>6189</v>
      </c>
      <c r="O40" s="24">
        <v>17161</v>
      </c>
      <c r="P40" s="24">
        <v>2759</v>
      </c>
      <c r="Q40" s="24">
        <v>8030</v>
      </c>
      <c r="R40" s="24">
        <v>52827</v>
      </c>
      <c r="S40" s="24">
        <v>172331</v>
      </c>
      <c r="T40" s="24">
        <v>225158</v>
      </c>
    </row>
    <row r="41" spans="1:20">
      <c r="A41" s="21">
        <v>2025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72" t="s">
        <v>8</v>
      </c>
      <c r="B42" s="91">
        <v>4805</v>
      </c>
      <c r="C42" s="91">
        <v>15277</v>
      </c>
      <c r="D42" s="91">
        <v>10101</v>
      </c>
      <c r="E42" s="91">
        <v>46276</v>
      </c>
      <c r="F42" s="91">
        <v>13545</v>
      </c>
      <c r="G42" s="91">
        <v>33777</v>
      </c>
      <c r="H42" s="91">
        <v>6046</v>
      </c>
      <c r="I42" s="91">
        <v>26305</v>
      </c>
      <c r="J42" s="91">
        <v>2952</v>
      </c>
      <c r="K42" s="91">
        <v>6392</v>
      </c>
      <c r="L42" s="91">
        <v>6729</v>
      </c>
      <c r="M42" s="91">
        <v>19616</v>
      </c>
      <c r="N42" s="91">
        <v>6281</v>
      </c>
      <c r="O42" s="91">
        <v>17653</v>
      </c>
      <c r="P42" s="91">
        <v>2763</v>
      </c>
      <c r="Q42" s="91">
        <v>8056</v>
      </c>
      <c r="R42" s="91">
        <v>53222</v>
      </c>
      <c r="S42" s="91">
        <v>173352</v>
      </c>
      <c r="T42" s="91">
        <v>226574</v>
      </c>
    </row>
    <row r="43" spans="1:20" s="5" customFormat="1">
      <c r="A43" s="73" t="s">
        <v>18</v>
      </c>
      <c r="B43" s="96">
        <v>4803</v>
      </c>
      <c r="C43" s="96">
        <v>15317</v>
      </c>
      <c r="D43" s="96">
        <v>10286</v>
      </c>
      <c r="E43" s="96">
        <v>46638</v>
      </c>
      <c r="F43" s="96">
        <v>13694</v>
      </c>
      <c r="G43" s="96">
        <v>34111</v>
      </c>
      <c r="H43" s="96">
        <v>6044</v>
      </c>
      <c r="I43" s="96">
        <v>26480</v>
      </c>
      <c r="J43" s="96">
        <v>3062</v>
      </c>
      <c r="K43" s="96">
        <v>6460</v>
      </c>
      <c r="L43" s="96">
        <v>6757</v>
      </c>
      <c r="M43" s="96">
        <v>19720</v>
      </c>
      <c r="N43" s="96">
        <v>6333</v>
      </c>
      <c r="O43" s="96">
        <v>17955</v>
      </c>
      <c r="P43" s="96">
        <v>2793</v>
      </c>
      <c r="Q43" s="96">
        <v>8094</v>
      </c>
      <c r="R43" s="96">
        <v>53772</v>
      </c>
      <c r="S43" s="96">
        <v>174775</v>
      </c>
      <c r="T43" s="96">
        <v>228547</v>
      </c>
    </row>
    <row r="44" spans="1:20" s="5" customFormat="1">
      <c r="A44" s="72" t="s">
        <v>19</v>
      </c>
      <c r="B44" s="91">
        <v>4786</v>
      </c>
      <c r="C44" s="91">
        <v>15388</v>
      </c>
      <c r="D44" s="91">
        <v>10319</v>
      </c>
      <c r="E44" s="91">
        <v>46868</v>
      </c>
      <c r="F44" s="91">
        <v>13882</v>
      </c>
      <c r="G44" s="91">
        <v>34377</v>
      </c>
      <c r="H44" s="91">
        <v>5998</v>
      </c>
      <c r="I44" s="91">
        <v>26505</v>
      </c>
      <c r="J44" s="91">
        <v>3121</v>
      </c>
      <c r="K44" s="91">
        <v>6567</v>
      </c>
      <c r="L44" s="91">
        <v>6806</v>
      </c>
      <c r="M44" s="91">
        <v>19796</v>
      </c>
      <c r="N44" s="91">
        <v>6387</v>
      </c>
      <c r="O44" s="91">
        <v>18199</v>
      </c>
      <c r="P44" s="91">
        <v>2836</v>
      </c>
      <c r="Q44" s="91">
        <v>8202</v>
      </c>
      <c r="R44" s="91">
        <v>54135</v>
      </c>
      <c r="S44" s="91">
        <v>175902</v>
      </c>
      <c r="T44" s="91">
        <v>230037</v>
      </c>
    </row>
    <row r="45" spans="1:20" s="5" customFormat="1">
      <c r="A45" s="108" t="s">
        <v>20</v>
      </c>
      <c r="B45" s="112">
        <v>4771</v>
      </c>
      <c r="C45" s="112">
        <v>15281</v>
      </c>
      <c r="D45" s="112">
        <v>10395</v>
      </c>
      <c r="E45" s="112">
        <v>46814</v>
      </c>
      <c r="F45" s="112">
        <v>13887</v>
      </c>
      <c r="G45" s="112">
        <v>34282</v>
      </c>
      <c r="H45" s="112">
        <v>5925</v>
      </c>
      <c r="I45" s="112">
        <v>26111</v>
      </c>
      <c r="J45" s="112">
        <v>3154</v>
      </c>
      <c r="K45" s="112">
        <v>6511</v>
      </c>
      <c r="L45" s="112">
        <v>6781</v>
      </c>
      <c r="M45" s="112">
        <v>19830</v>
      </c>
      <c r="N45" s="112">
        <v>6506</v>
      </c>
      <c r="O45" s="112">
        <v>17998</v>
      </c>
      <c r="P45" s="112">
        <v>2839</v>
      </c>
      <c r="Q45" s="112">
        <v>8215</v>
      </c>
      <c r="R45" s="112">
        <v>54258</v>
      </c>
      <c r="S45" s="112">
        <v>175042</v>
      </c>
      <c r="T45" s="112">
        <v>229300</v>
      </c>
    </row>
    <row r="46" spans="1:20">
      <c r="A46" s="17" t="s">
        <v>748</v>
      </c>
    </row>
    <row r="47" spans="1:20">
      <c r="A47" s="67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4" right="0.26" top="0.75" bottom="0.75" header="0.3" footer="0.3"/>
  <pageSetup paperSize="5" orientation="landscape" r:id="rId1"/>
  <headerFooter>
    <oddFooter xml:space="preserve">&amp;L&amp;"times new roaman,Regular"&amp;10Source: Agent Banking Statistics Division, Statistics Department&amp;"Times New Roman,Regular"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T47"/>
  <sheetViews>
    <sheetView workbookViewId="0">
      <pane ySplit="4" topLeftCell="A32" activePane="bottomLeft" state="frozen"/>
      <selection pane="bottomLeft" activeCell="G56" sqref="G56"/>
    </sheetView>
  </sheetViews>
  <sheetFormatPr defaultRowHeight="15"/>
  <cols>
    <col min="1" max="1" width="9.5703125" style="5" customWidth="1"/>
    <col min="2" max="2" width="8.85546875" customWidth="1"/>
    <col min="3" max="3" width="8.140625" customWidth="1"/>
    <col min="4" max="4" width="9.42578125" bestFit="1" customWidth="1"/>
    <col min="5" max="5" width="8.85546875" customWidth="1"/>
    <col min="6" max="6" width="8.5703125" bestFit="1" customWidth="1"/>
    <col min="7" max="9" width="9.42578125" bestFit="1" customWidth="1"/>
    <col min="10" max="10" width="8.7109375" customWidth="1"/>
    <col min="11" max="11" width="6.5703125" customWidth="1"/>
    <col min="12" max="12" width="8.85546875" customWidth="1"/>
    <col min="13" max="13" width="7.5703125" customWidth="1"/>
    <col min="14" max="14" width="8.85546875" customWidth="1"/>
    <col min="15" max="17" width="7.5703125" bestFit="1" customWidth="1"/>
    <col min="18" max="19" width="8.5703125" bestFit="1" customWidth="1"/>
    <col min="20" max="20" width="9.7109375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743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 t="s">
        <v>767</v>
      </c>
      <c r="T2" s="183"/>
    </row>
    <row r="3" spans="1:20">
      <c r="A3" s="126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27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2">
        <f>B14</f>
        <v>1986.0567783800007</v>
      </c>
      <c r="C5" s="22">
        <f t="shared" ref="C5:T5" si="0">C14</f>
        <v>2684.0331499799995</v>
      </c>
      <c r="D5" s="22">
        <f t="shared" si="0"/>
        <v>4662.8494671299959</v>
      </c>
      <c r="E5" s="22">
        <f t="shared" si="0"/>
        <v>10532.28066962001</v>
      </c>
      <c r="F5" s="22">
        <f t="shared" si="0"/>
        <v>6156.5391482500017</v>
      </c>
      <c r="G5" s="22">
        <f t="shared" si="0"/>
        <v>8502.4193341899991</v>
      </c>
      <c r="H5" s="22">
        <f t="shared" si="0"/>
        <v>2935.5579399799999</v>
      </c>
      <c r="I5" s="22">
        <f t="shared" si="0"/>
        <v>6227.5842018599988</v>
      </c>
      <c r="J5" s="22">
        <f t="shared" si="0"/>
        <v>985.98749714999997</v>
      </c>
      <c r="K5" s="22">
        <f t="shared" si="0"/>
        <v>2154.7761941000003</v>
      </c>
      <c r="L5" s="22">
        <f t="shared" si="0"/>
        <v>2939.9622398900005</v>
      </c>
      <c r="M5" s="22">
        <f t="shared" si="0"/>
        <v>4009.2842435600019</v>
      </c>
      <c r="N5" s="22">
        <f t="shared" si="0"/>
        <v>2974.9123035100006</v>
      </c>
      <c r="O5" s="22">
        <f t="shared" si="0"/>
        <v>5438.6076328300005</v>
      </c>
      <c r="P5" s="22">
        <f t="shared" si="0"/>
        <v>1008.9322192299999</v>
      </c>
      <c r="Q5" s="22">
        <f t="shared" si="0"/>
        <v>1206.1109024800003</v>
      </c>
      <c r="R5" s="22">
        <f t="shared" si="0"/>
        <v>23650.797593519997</v>
      </c>
      <c r="S5" s="22">
        <f t="shared" si="0"/>
        <v>40755.096328620006</v>
      </c>
      <c r="T5" s="22">
        <f t="shared" si="0"/>
        <v>64405.893922140007</v>
      </c>
    </row>
    <row r="6" spans="1:20">
      <c r="A6" s="17" t="s">
        <v>20</v>
      </c>
      <c r="B6" s="23">
        <v>1712.8549905200002</v>
      </c>
      <c r="C6" s="23">
        <v>1805.4969936700002</v>
      </c>
      <c r="D6" s="23">
        <v>2735.7216484899991</v>
      </c>
      <c r="E6" s="23">
        <v>7750.0542307699989</v>
      </c>
      <c r="F6" s="23">
        <v>3995.7608795399997</v>
      </c>
      <c r="G6" s="23">
        <v>5727.5455544000006</v>
      </c>
      <c r="H6" s="23">
        <v>1995.0649646900001</v>
      </c>
      <c r="I6" s="23">
        <v>4182.1629368400017</v>
      </c>
      <c r="J6" s="23">
        <v>795.54258238000011</v>
      </c>
      <c r="K6" s="23">
        <v>1549.8615190400008</v>
      </c>
      <c r="L6" s="23">
        <v>2035.1287459199998</v>
      </c>
      <c r="M6" s="23">
        <v>3357.2421320299986</v>
      </c>
      <c r="N6" s="23">
        <v>1923.0359950999996</v>
      </c>
      <c r="O6" s="23">
        <v>4190.2708639800012</v>
      </c>
      <c r="P6" s="23">
        <v>701.58896024000001</v>
      </c>
      <c r="Q6" s="23">
        <v>881.64059307999969</v>
      </c>
      <c r="R6" s="23">
        <v>15894.698766879997</v>
      </c>
      <c r="S6" s="23">
        <v>29444.274823810003</v>
      </c>
      <c r="T6" s="23">
        <f>R6+S6</f>
        <v>45338.973590690002</v>
      </c>
    </row>
    <row r="7" spans="1:20">
      <c r="A7" s="24" t="s">
        <v>22</v>
      </c>
      <c r="B7" s="25">
        <v>1670.8557289399998</v>
      </c>
      <c r="C7" s="25">
        <v>1959.9869042299999</v>
      </c>
      <c r="D7" s="25">
        <v>2861.4637236799995</v>
      </c>
      <c r="E7" s="25">
        <v>8108.287475310005</v>
      </c>
      <c r="F7" s="25">
        <v>4715.5425285500041</v>
      </c>
      <c r="G7" s="25">
        <v>5794.4599002899986</v>
      </c>
      <c r="H7" s="25">
        <v>2068.9122718300005</v>
      </c>
      <c r="I7" s="25">
        <v>4395.7565504300001</v>
      </c>
      <c r="J7" s="25">
        <v>832.81347905000007</v>
      </c>
      <c r="K7" s="25">
        <v>1617.7291926400003</v>
      </c>
      <c r="L7" s="25">
        <v>2134.5012874600006</v>
      </c>
      <c r="M7" s="25">
        <v>3515.7970002000006</v>
      </c>
      <c r="N7" s="25">
        <v>2128.2538845400009</v>
      </c>
      <c r="O7" s="25">
        <v>4242.7024513599981</v>
      </c>
      <c r="P7" s="25">
        <v>730.74110188999998</v>
      </c>
      <c r="Q7" s="25">
        <v>913.25265346000015</v>
      </c>
      <c r="R7" s="25">
        <v>17143.084005940007</v>
      </c>
      <c r="S7" s="25">
        <v>30547.972127920002</v>
      </c>
      <c r="T7" s="25">
        <f t="shared" ref="T7:T12" si="1">R7+S7</f>
        <v>47691.056133860009</v>
      </c>
    </row>
    <row r="8" spans="1:20" s="2" customFormat="1">
      <c r="A8" s="26" t="s">
        <v>23</v>
      </c>
      <c r="B8" s="27">
        <v>1731.6248502800001</v>
      </c>
      <c r="C8" s="27">
        <v>2079.7496341499982</v>
      </c>
      <c r="D8" s="27">
        <v>3081.4699328999991</v>
      </c>
      <c r="E8" s="27">
        <v>8653.8745001800053</v>
      </c>
      <c r="F8" s="27">
        <v>4987.4666331199987</v>
      </c>
      <c r="G8" s="27">
        <v>6238.1938105000008</v>
      </c>
      <c r="H8" s="27">
        <v>2257.2662470300002</v>
      </c>
      <c r="I8" s="27">
        <v>4808.1624470899969</v>
      </c>
      <c r="J8" s="27">
        <v>881.2291868799997</v>
      </c>
      <c r="K8" s="27">
        <v>1746.0592933799985</v>
      </c>
      <c r="L8" s="27">
        <v>2247.8068728699996</v>
      </c>
      <c r="M8" s="27">
        <v>3761.9525894100016</v>
      </c>
      <c r="N8" s="27">
        <v>2272.3571526699993</v>
      </c>
      <c r="O8" s="27">
        <v>4458.1340103799985</v>
      </c>
      <c r="P8" s="27">
        <v>746.94524112000022</v>
      </c>
      <c r="Q8" s="27">
        <v>955.90016030999959</v>
      </c>
      <c r="R8" s="27">
        <v>18206.166116869997</v>
      </c>
      <c r="S8" s="27">
        <v>32702.026445399999</v>
      </c>
      <c r="T8" s="27">
        <f t="shared" si="1"/>
        <v>50908.192562269993</v>
      </c>
    </row>
    <row r="9" spans="1:20">
      <c r="A9" s="24" t="s">
        <v>24</v>
      </c>
      <c r="B9" s="25">
        <v>1752.73010744</v>
      </c>
      <c r="C9" s="25">
        <v>2134.4442640000002</v>
      </c>
      <c r="D9" s="25">
        <v>3205.4485884799988</v>
      </c>
      <c r="E9" s="25">
        <v>8778.9112413829971</v>
      </c>
      <c r="F9" s="25">
        <v>4806.3842088200026</v>
      </c>
      <c r="G9" s="25">
        <v>6389.9095192700097</v>
      </c>
      <c r="H9" s="25">
        <v>2303.9469592300006</v>
      </c>
      <c r="I9" s="25">
        <v>4944.4405581160054</v>
      </c>
      <c r="J9" s="25">
        <v>873.2439493600001</v>
      </c>
      <c r="K9" s="25">
        <v>1750.211040489999</v>
      </c>
      <c r="L9" s="25">
        <v>2284.4412733400004</v>
      </c>
      <c r="M9" s="25">
        <v>3791.1493168850025</v>
      </c>
      <c r="N9" s="25">
        <v>2490.9095624400006</v>
      </c>
      <c r="O9" s="25">
        <v>4334.508102310001</v>
      </c>
      <c r="P9" s="25">
        <v>763.03843722000011</v>
      </c>
      <c r="Q9" s="25">
        <v>987.00780249000013</v>
      </c>
      <c r="R9" s="25">
        <v>18480.143086330001</v>
      </c>
      <c r="S9" s="25">
        <v>33110.581844944012</v>
      </c>
      <c r="T9" s="25">
        <f t="shared" si="1"/>
        <v>51590.724931274017</v>
      </c>
    </row>
    <row r="10" spans="1:20" s="2" customFormat="1">
      <c r="A10" s="26" t="s">
        <v>3</v>
      </c>
      <c r="B10" s="27">
        <v>1783.0214468000004</v>
      </c>
      <c r="C10" s="27">
        <v>2198.29187422</v>
      </c>
      <c r="D10" s="27">
        <v>3359.6079081000007</v>
      </c>
      <c r="E10" s="27">
        <v>9066.0351993300083</v>
      </c>
      <c r="F10" s="27">
        <v>5055.1723596899938</v>
      </c>
      <c r="G10" s="27">
        <v>6614.6905257899989</v>
      </c>
      <c r="H10" s="27">
        <v>2421.4246511499996</v>
      </c>
      <c r="I10" s="27">
        <v>5218.5152427900002</v>
      </c>
      <c r="J10" s="27">
        <v>909.62365881000017</v>
      </c>
      <c r="K10" s="27">
        <v>1817.0378427800006</v>
      </c>
      <c r="L10" s="27">
        <v>2421.7569562599992</v>
      </c>
      <c r="M10" s="27">
        <v>3467.4239821500014</v>
      </c>
      <c r="N10" s="27">
        <v>2399.4204275500015</v>
      </c>
      <c r="O10" s="27">
        <v>4660.7446225499989</v>
      </c>
      <c r="P10" s="27">
        <v>813.89800898999988</v>
      </c>
      <c r="Q10" s="27">
        <v>1008.98526967</v>
      </c>
      <c r="R10" s="27">
        <v>19163.925417349994</v>
      </c>
      <c r="S10" s="27">
        <v>34051.724559280003</v>
      </c>
      <c r="T10" s="27">
        <f t="shared" si="1"/>
        <v>53215.649976629997</v>
      </c>
    </row>
    <row r="11" spans="1:20">
      <c r="A11" s="24" t="s">
        <v>4</v>
      </c>
      <c r="B11" s="25">
        <v>1839.7893105199996</v>
      </c>
      <c r="C11" s="25">
        <v>2350.2777229900016</v>
      </c>
      <c r="D11" s="25">
        <v>3595.0405853199995</v>
      </c>
      <c r="E11" s="25">
        <v>9622.3500798200112</v>
      </c>
      <c r="F11" s="25">
        <v>5451.0140771499964</v>
      </c>
      <c r="G11" s="25">
        <v>7099.5212134800113</v>
      </c>
      <c r="H11" s="25">
        <v>2536.9216078000004</v>
      </c>
      <c r="I11" s="25">
        <v>5550.3345287700022</v>
      </c>
      <c r="J11" s="25">
        <v>925.14829047000001</v>
      </c>
      <c r="K11" s="25">
        <v>1897.5511822900005</v>
      </c>
      <c r="L11" s="25">
        <v>2578.7980584700008</v>
      </c>
      <c r="M11" s="25">
        <v>3737.3645048300045</v>
      </c>
      <c r="N11" s="25">
        <v>2657.6119024400004</v>
      </c>
      <c r="O11" s="25">
        <v>4700.6430833699951</v>
      </c>
      <c r="P11" s="25">
        <v>851.55650043000014</v>
      </c>
      <c r="Q11" s="25">
        <v>1054.2195600299997</v>
      </c>
      <c r="R11" s="25">
        <v>20435.880332599998</v>
      </c>
      <c r="S11" s="25">
        <v>36012.261875580021</v>
      </c>
      <c r="T11" s="25">
        <f t="shared" si="1"/>
        <v>56448.142208180019</v>
      </c>
    </row>
    <row r="12" spans="1:20" s="2" customFormat="1">
      <c r="A12" s="26" t="s">
        <v>5</v>
      </c>
      <c r="B12" s="27">
        <v>1649.7935242699998</v>
      </c>
      <c r="C12" s="27">
        <v>2125.7308313099998</v>
      </c>
      <c r="D12" s="27">
        <v>3573.87467939</v>
      </c>
      <c r="E12" s="27">
        <v>9324.4727518000018</v>
      </c>
      <c r="F12" s="27">
        <v>4470.4696978699994</v>
      </c>
      <c r="G12" s="27">
        <v>6905.2710891100005</v>
      </c>
      <c r="H12" s="27">
        <v>2167.6743478799999</v>
      </c>
      <c r="I12" s="27">
        <v>5144.9459059200017</v>
      </c>
      <c r="J12" s="27">
        <v>916.70673120000015</v>
      </c>
      <c r="K12" s="27">
        <v>1912.7158846500001</v>
      </c>
      <c r="L12" s="27">
        <v>2522.4528354699996</v>
      </c>
      <c r="M12" s="27">
        <v>3580.0464694300017</v>
      </c>
      <c r="N12" s="27">
        <v>2012.1011721000002</v>
      </c>
      <c r="O12" s="27">
        <v>4891.0119693000015</v>
      </c>
      <c r="P12" s="27">
        <v>860.45723269999996</v>
      </c>
      <c r="Q12" s="27">
        <v>1045.3643662899999</v>
      </c>
      <c r="R12" s="27">
        <v>18173.530220879999</v>
      </c>
      <c r="S12" s="27">
        <v>34929.559267810007</v>
      </c>
      <c r="T12" s="27">
        <f t="shared" si="1"/>
        <v>53103.089488690006</v>
      </c>
    </row>
    <row r="13" spans="1:20">
      <c r="A13" s="24" t="s">
        <v>6</v>
      </c>
      <c r="B13" s="25">
        <v>1892.6045031699994</v>
      </c>
      <c r="C13" s="25">
        <v>2586.2315351000002</v>
      </c>
      <c r="D13" s="25">
        <v>4061.005701799998</v>
      </c>
      <c r="E13" s="25">
        <v>11536.668318570015</v>
      </c>
      <c r="F13" s="25">
        <v>5811.5749987199997</v>
      </c>
      <c r="G13" s="25">
        <v>8069.6601142500003</v>
      </c>
      <c r="H13" s="25">
        <v>2589.7138346100005</v>
      </c>
      <c r="I13" s="25">
        <v>5307.5734906100024</v>
      </c>
      <c r="J13" s="25">
        <v>970.47278024999991</v>
      </c>
      <c r="K13" s="25">
        <v>2065.9796217000007</v>
      </c>
      <c r="L13" s="25">
        <v>2780.0189877899988</v>
      </c>
      <c r="M13" s="25">
        <v>3901.1475072000007</v>
      </c>
      <c r="N13" s="25">
        <v>2870.9360824699984</v>
      </c>
      <c r="O13" s="25">
        <v>5310.3335074300012</v>
      </c>
      <c r="P13" s="25">
        <v>917.4623845000001</v>
      </c>
      <c r="Q13" s="25">
        <v>1148.4480610700004</v>
      </c>
      <c r="R13" s="25">
        <v>21893.789273309994</v>
      </c>
      <c r="S13" s="25">
        <v>39926.042155930016</v>
      </c>
      <c r="T13" s="25">
        <v>61819.83142924001</v>
      </c>
    </row>
    <row r="14" spans="1:20" s="2" customFormat="1">
      <c r="A14" s="26" t="s">
        <v>7</v>
      </c>
      <c r="B14" s="27">
        <v>1986.0567783800007</v>
      </c>
      <c r="C14" s="27">
        <v>2684.0331499799995</v>
      </c>
      <c r="D14" s="27">
        <v>4662.8494671299959</v>
      </c>
      <c r="E14" s="27">
        <v>10532.28066962001</v>
      </c>
      <c r="F14" s="27">
        <v>6156.5391482500017</v>
      </c>
      <c r="G14" s="27">
        <v>8502.4193341899991</v>
      </c>
      <c r="H14" s="27">
        <v>2935.5579399799999</v>
      </c>
      <c r="I14" s="27">
        <v>6227.5842018599988</v>
      </c>
      <c r="J14" s="27">
        <v>985.98749714999997</v>
      </c>
      <c r="K14" s="27">
        <v>2154.7761941000003</v>
      </c>
      <c r="L14" s="27">
        <v>2939.9622398900005</v>
      </c>
      <c r="M14" s="27">
        <v>4009.2842435600019</v>
      </c>
      <c r="N14" s="27">
        <v>2974.9123035100006</v>
      </c>
      <c r="O14" s="27">
        <v>5438.6076328300005</v>
      </c>
      <c r="P14" s="27">
        <v>1008.9322192299999</v>
      </c>
      <c r="Q14" s="27">
        <v>1206.1109024800003</v>
      </c>
      <c r="R14" s="27">
        <v>23650.797593519997</v>
      </c>
      <c r="S14" s="27">
        <v>40755.096328620006</v>
      </c>
      <c r="T14" s="27">
        <v>64405.893922140007</v>
      </c>
    </row>
    <row r="15" spans="1:20">
      <c r="A15" s="21">
        <v>2023</v>
      </c>
      <c r="B15" s="22">
        <f>B27</f>
        <v>1616.7916652899996</v>
      </c>
      <c r="C15" s="22">
        <f t="shared" ref="C15:T15" si="2">C27</f>
        <v>3578.2987372400003</v>
      </c>
      <c r="D15" s="22">
        <f t="shared" si="2"/>
        <v>4260.6841910700014</v>
      </c>
      <c r="E15" s="22">
        <f t="shared" si="2"/>
        <v>15878.833560040001</v>
      </c>
      <c r="F15" s="22">
        <f t="shared" si="2"/>
        <v>5821.6909539900007</v>
      </c>
      <c r="G15" s="22">
        <f t="shared" si="2"/>
        <v>12385.054088260998</v>
      </c>
      <c r="H15" s="22">
        <f t="shared" si="2"/>
        <v>3544.8589631100008</v>
      </c>
      <c r="I15" s="22">
        <f t="shared" si="2"/>
        <v>8933.9128082099978</v>
      </c>
      <c r="J15" s="22">
        <f t="shared" si="2"/>
        <v>1213.5077977099997</v>
      </c>
      <c r="K15" s="22">
        <f t="shared" si="2"/>
        <v>3146.8674269399994</v>
      </c>
      <c r="L15" s="22">
        <f t="shared" si="2"/>
        <v>3723.5467817900003</v>
      </c>
      <c r="M15" s="22">
        <f t="shared" si="2"/>
        <v>7074.4881607500001</v>
      </c>
      <c r="N15" s="22">
        <f t="shared" si="2"/>
        <v>2765.7287114199994</v>
      </c>
      <c r="O15" s="22">
        <f t="shared" si="2"/>
        <v>8113.6346906789986</v>
      </c>
      <c r="P15" s="22">
        <f t="shared" si="2"/>
        <v>1402.8932649700002</v>
      </c>
      <c r="Q15" s="22">
        <f t="shared" si="2"/>
        <v>1688.3812587899999</v>
      </c>
      <c r="R15" s="22">
        <f t="shared" si="2"/>
        <v>24349.702329350002</v>
      </c>
      <c r="S15" s="22">
        <f t="shared" si="2"/>
        <v>60799.470730909998</v>
      </c>
      <c r="T15" s="22">
        <f t="shared" si="2"/>
        <v>85149.17306026</v>
      </c>
    </row>
    <row r="16" spans="1:20">
      <c r="A16" s="17" t="s">
        <v>8</v>
      </c>
      <c r="B16" s="23">
        <v>1387.7585600400002</v>
      </c>
      <c r="C16" s="23">
        <v>2479.3159121200006</v>
      </c>
      <c r="D16" s="23">
        <v>3344.0706714400012</v>
      </c>
      <c r="E16" s="23">
        <v>12130.42197775</v>
      </c>
      <c r="F16" s="23">
        <v>5068.3411138399997</v>
      </c>
      <c r="G16" s="23">
        <v>9294.3786788909947</v>
      </c>
      <c r="H16" s="23">
        <v>2787.037144339999</v>
      </c>
      <c r="I16" s="23">
        <v>6834.0978141099986</v>
      </c>
      <c r="J16" s="23">
        <v>1023.6876430900001</v>
      </c>
      <c r="K16" s="23">
        <v>2400.3231878199995</v>
      </c>
      <c r="L16" s="23">
        <v>3146.5977762800012</v>
      </c>
      <c r="M16" s="23">
        <v>5306.5529091899998</v>
      </c>
      <c r="N16" s="23">
        <v>2606.7181816099996</v>
      </c>
      <c r="O16" s="23">
        <v>6452.8555032999984</v>
      </c>
      <c r="P16" s="23">
        <v>1047.9207332400001</v>
      </c>
      <c r="Q16" s="23">
        <v>1343.9301752239999</v>
      </c>
      <c r="R16" s="23">
        <v>20412.131823880001</v>
      </c>
      <c r="S16" s="23">
        <v>46241.876158405001</v>
      </c>
      <c r="T16" s="23">
        <v>66654.007982284995</v>
      </c>
    </row>
    <row r="17" spans="1:20">
      <c r="A17" s="24" t="s">
        <v>18</v>
      </c>
      <c r="B17" s="25">
        <v>1417.3466397799998</v>
      </c>
      <c r="C17" s="25">
        <v>2549.1720203200002</v>
      </c>
      <c r="D17" s="25">
        <v>3441.4785143499994</v>
      </c>
      <c r="E17" s="25">
        <v>12527.798320119995</v>
      </c>
      <c r="F17" s="25">
        <v>5061.0813663799991</v>
      </c>
      <c r="G17" s="25">
        <v>9810.6176908909983</v>
      </c>
      <c r="H17" s="25">
        <v>2823.4069151000012</v>
      </c>
      <c r="I17" s="25">
        <v>7025.0862491199996</v>
      </c>
      <c r="J17" s="25">
        <v>1039.4505359100001</v>
      </c>
      <c r="K17" s="25">
        <v>2481.2656216500009</v>
      </c>
      <c r="L17" s="25">
        <v>3234.2473799799991</v>
      </c>
      <c r="M17" s="25">
        <v>5487.2823396899967</v>
      </c>
      <c r="N17" s="25">
        <v>2650.9913448100006</v>
      </c>
      <c r="O17" s="25">
        <v>6636.9159078700059</v>
      </c>
      <c r="P17" s="25">
        <v>1097.24288353</v>
      </c>
      <c r="Q17" s="25">
        <v>1379.9301972799994</v>
      </c>
      <c r="R17" s="25">
        <v>20765.245579840001</v>
      </c>
      <c r="S17" s="25">
        <v>47898.068346941</v>
      </c>
      <c r="T17" s="25">
        <v>68663.313926781004</v>
      </c>
    </row>
    <row r="18" spans="1:20" s="2" customFormat="1">
      <c r="A18" s="26" t="s">
        <v>19</v>
      </c>
      <c r="B18" s="27">
        <v>1459.38709971</v>
      </c>
      <c r="C18" s="27">
        <v>2707.0000421599998</v>
      </c>
      <c r="D18" s="27">
        <v>3558.3604289999989</v>
      </c>
      <c r="E18" s="27">
        <v>13091.678213209989</v>
      </c>
      <c r="F18" s="27">
        <v>5127.3328637999984</v>
      </c>
      <c r="G18" s="27">
        <v>10142.694995739997</v>
      </c>
      <c r="H18" s="27">
        <v>2932.863732679999</v>
      </c>
      <c r="I18" s="27">
        <v>7324.0884825799976</v>
      </c>
      <c r="J18" s="27">
        <v>1082.2895040700002</v>
      </c>
      <c r="K18" s="27">
        <v>2546.8962644899998</v>
      </c>
      <c r="L18" s="27">
        <v>3359.72238668</v>
      </c>
      <c r="M18" s="27">
        <v>5702.9952254300033</v>
      </c>
      <c r="N18" s="27">
        <v>2731.2534058599995</v>
      </c>
      <c r="O18" s="27">
        <v>6926.8000545500008</v>
      </c>
      <c r="P18" s="27">
        <v>1154.4395894000002</v>
      </c>
      <c r="Q18" s="27">
        <v>1393.3012109599995</v>
      </c>
      <c r="R18" s="27">
        <v>21405.649011199996</v>
      </c>
      <c r="S18" s="27">
        <v>49835.454489119991</v>
      </c>
      <c r="T18" s="27">
        <v>71241.103500319994</v>
      </c>
    </row>
    <row r="19" spans="1:20">
      <c r="A19" s="24" t="s">
        <v>20</v>
      </c>
      <c r="B19" s="25">
        <v>1480.1179142900003</v>
      </c>
      <c r="C19" s="25">
        <v>2810.5333954100006</v>
      </c>
      <c r="D19" s="25">
        <v>3654.124408860001</v>
      </c>
      <c r="E19" s="25">
        <v>13523.398519740005</v>
      </c>
      <c r="F19" s="25">
        <v>5133.7708580000044</v>
      </c>
      <c r="G19" s="25">
        <v>10488.863011929998</v>
      </c>
      <c r="H19" s="25">
        <v>3026.0435103599993</v>
      </c>
      <c r="I19" s="25">
        <v>7539.6874705699975</v>
      </c>
      <c r="J19" s="25">
        <v>1106.2657246399999</v>
      </c>
      <c r="K19" s="25">
        <v>2619.3976769200008</v>
      </c>
      <c r="L19" s="25">
        <v>3395.1231485100016</v>
      </c>
      <c r="M19" s="25">
        <v>6508.4405652600008</v>
      </c>
      <c r="N19" s="25">
        <v>2779.3837445999998</v>
      </c>
      <c r="O19" s="25">
        <v>7029.2789137100017</v>
      </c>
      <c r="P19" s="25">
        <v>1180.9004790500003</v>
      </c>
      <c r="Q19" s="25">
        <v>1472.0255694099999</v>
      </c>
      <c r="R19" s="25">
        <v>21755.729788310007</v>
      </c>
      <c r="S19" s="25">
        <v>51991.625122950005</v>
      </c>
      <c r="T19" s="25">
        <v>73747.354911260016</v>
      </c>
    </row>
    <row r="20" spans="1:20" s="2" customFormat="1">
      <c r="A20" s="26" t="s">
        <v>22</v>
      </c>
      <c r="B20" s="27">
        <v>1516.2048133800001</v>
      </c>
      <c r="C20" s="27">
        <v>2917.972483250001</v>
      </c>
      <c r="D20" s="27">
        <v>3790.401949879998</v>
      </c>
      <c r="E20" s="27">
        <v>14005.998492490011</v>
      </c>
      <c r="F20" s="27">
        <v>5334.9910084400017</v>
      </c>
      <c r="G20" s="27">
        <v>10897.471736891008</v>
      </c>
      <c r="H20" s="27">
        <v>3151.2721106400018</v>
      </c>
      <c r="I20" s="27">
        <v>7796.4896030000036</v>
      </c>
      <c r="J20" s="27">
        <v>1109.9502146200005</v>
      </c>
      <c r="K20" s="27">
        <v>2742.6878044500017</v>
      </c>
      <c r="L20" s="27">
        <v>3380.3486531399985</v>
      </c>
      <c r="M20" s="27">
        <v>6864.8515948999993</v>
      </c>
      <c r="N20" s="27">
        <v>2833.01331777</v>
      </c>
      <c r="O20" s="27">
        <v>7256.4267932599942</v>
      </c>
      <c r="P20" s="27">
        <v>1238.9819371299993</v>
      </c>
      <c r="Q20" s="27">
        <v>1535.4994026499992</v>
      </c>
      <c r="R20" s="27">
        <v>22355.164005000002</v>
      </c>
      <c r="S20" s="27">
        <v>54017.397910891021</v>
      </c>
      <c r="T20" s="27">
        <v>76372.561915891027</v>
      </c>
    </row>
    <row r="21" spans="1:20">
      <c r="A21" s="24" t="s">
        <v>23</v>
      </c>
      <c r="B21" s="25">
        <v>1555.3492445400004</v>
      </c>
      <c r="C21" s="25">
        <v>3070.2100149399994</v>
      </c>
      <c r="D21" s="25">
        <v>3918.36498901</v>
      </c>
      <c r="E21" s="25">
        <v>14651.508939269985</v>
      </c>
      <c r="F21" s="25">
        <v>5826.9253746500053</v>
      </c>
      <c r="G21" s="25">
        <v>11476.367503020992</v>
      </c>
      <c r="H21" s="25">
        <v>3270.6550920700001</v>
      </c>
      <c r="I21" s="25">
        <v>8182.663945310007</v>
      </c>
      <c r="J21" s="25">
        <v>1153.47090809</v>
      </c>
      <c r="K21" s="25">
        <v>2905.6127668199983</v>
      </c>
      <c r="L21" s="25">
        <v>3513.5682976100002</v>
      </c>
      <c r="M21" s="25">
        <v>7209.7194596899981</v>
      </c>
      <c r="N21" s="25">
        <v>2865.1684526100016</v>
      </c>
      <c r="O21" s="25">
        <v>7500.9999938999981</v>
      </c>
      <c r="P21" s="25">
        <v>1287.1450340199997</v>
      </c>
      <c r="Q21" s="25">
        <v>1586.9454661699992</v>
      </c>
      <c r="R21" s="25">
        <v>23390.647392600007</v>
      </c>
      <c r="S21" s="25">
        <v>56584.028089120984</v>
      </c>
      <c r="T21" s="25">
        <v>79974.675481720988</v>
      </c>
    </row>
    <row r="22" spans="1:20" s="2" customFormat="1">
      <c r="A22" s="26" t="s">
        <v>24</v>
      </c>
      <c r="B22" s="27">
        <v>1566.6953553399997</v>
      </c>
      <c r="C22" s="27">
        <v>3101.0130013899998</v>
      </c>
      <c r="D22" s="27">
        <v>3965.3766364000003</v>
      </c>
      <c r="E22" s="27">
        <v>14632.132580869993</v>
      </c>
      <c r="F22" s="27">
        <v>5826.1159052100038</v>
      </c>
      <c r="G22" s="27">
        <v>11523.07911826101</v>
      </c>
      <c r="H22" s="27">
        <v>3316.9558071600009</v>
      </c>
      <c r="I22" s="27">
        <v>8294.8264027100013</v>
      </c>
      <c r="J22" s="27">
        <v>1149.2989898999999</v>
      </c>
      <c r="K22" s="27">
        <v>2954.2319030500003</v>
      </c>
      <c r="L22" s="27">
        <v>3525.0584179700004</v>
      </c>
      <c r="M22" s="27">
        <v>6694.4669370800011</v>
      </c>
      <c r="N22" s="27">
        <v>2853.3220097699996</v>
      </c>
      <c r="O22" s="27">
        <v>7530.7590884599986</v>
      </c>
      <c r="P22" s="27">
        <v>1309.0326165399993</v>
      </c>
      <c r="Q22" s="27">
        <v>1577.5964226439994</v>
      </c>
      <c r="R22" s="27">
        <v>23511.855738290004</v>
      </c>
      <c r="S22" s="27">
        <v>56308.105454465003</v>
      </c>
      <c r="T22" s="27">
        <v>79819.961192755</v>
      </c>
    </row>
    <row r="23" spans="1:20">
      <c r="A23" s="24" t="s">
        <v>3</v>
      </c>
      <c r="B23" s="25">
        <v>1597.0534007900003</v>
      </c>
      <c r="C23" s="25">
        <v>3196.1705780499983</v>
      </c>
      <c r="D23" s="25">
        <v>4037.8365354299999</v>
      </c>
      <c r="E23" s="25">
        <v>14907.29356658</v>
      </c>
      <c r="F23" s="25">
        <v>5596.9858407000002</v>
      </c>
      <c r="G23" s="25">
        <v>11643.684104041004</v>
      </c>
      <c r="H23" s="25">
        <v>3375.8433030599999</v>
      </c>
      <c r="I23" s="25">
        <v>8489.2413224000029</v>
      </c>
      <c r="J23" s="25">
        <v>1135.2843131099999</v>
      </c>
      <c r="K23" s="25">
        <v>2965.6759226600011</v>
      </c>
      <c r="L23" s="25">
        <v>3558.5429081699995</v>
      </c>
      <c r="M23" s="25">
        <v>6741.7248513999966</v>
      </c>
      <c r="N23" s="25">
        <v>2673.5574787199994</v>
      </c>
      <c r="O23" s="25">
        <v>7748.5337569399944</v>
      </c>
      <c r="P23" s="25">
        <v>1327.6277128799998</v>
      </c>
      <c r="Q23" s="25">
        <v>1607.899369474</v>
      </c>
      <c r="R23" s="25">
        <v>23302.731492859999</v>
      </c>
      <c r="S23" s="25">
        <v>57300.223471544996</v>
      </c>
      <c r="T23" s="25">
        <v>80602.954964404998</v>
      </c>
    </row>
    <row r="24" spans="1:20" s="2" customFormat="1">
      <c r="A24" s="26" t="s">
        <v>4</v>
      </c>
      <c r="B24" s="27">
        <v>1599.5613274268217</v>
      </c>
      <c r="C24" s="27">
        <v>3234.7496536586355</v>
      </c>
      <c r="D24" s="27">
        <v>4070.6673702355833</v>
      </c>
      <c r="E24" s="27">
        <v>15075.751769637653</v>
      </c>
      <c r="F24" s="27">
        <v>5652.3429726607401</v>
      </c>
      <c r="G24" s="27">
        <v>11775.885070216287</v>
      </c>
      <c r="H24" s="27">
        <v>3365.4739689551761</v>
      </c>
      <c r="I24" s="27">
        <v>8606.0578634557151</v>
      </c>
      <c r="J24" s="27">
        <v>1160.1077728840351</v>
      </c>
      <c r="K24" s="27">
        <v>3012.2236245415197</v>
      </c>
      <c r="L24" s="27">
        <v>3592.9319429458569</v>
      </c>
      <c r="M24" s="27">
        <v>6764.7347077224194</v>
      </c>
      <c r="N24" s="27">
        <v>2610.0156800349687</v>
      </c>
      <c r="O24" s="27">
        <v>7788.0184876530802</v>
      </c>
      <c r="P24" s="27">
        <v>1334.4304753619986</v>
      </c>
      <c r="Q24" s="27">
        <v>1601.7440003205231</v>
      </c>
      <c r="R24" s="27">
        <v>23385.531510505178</v>
      </c>
      <c r="S24" s="27">
        <v>57859.165177205839</v>
      </c>
      <c r="T24" s="27">
        <v>81244.696687711024</v>
      </c>
    </row>
    <row r="25" spans="1:20">
      <c r="A25" s="24" t="s">
        <v>5</v>
      </c>
      <c r="B25" s="25">
        <v>1560.2930962000005</v>
      </c>
      <c r="C25" s="25">
        <v>3377.2431297500007</v>
      </c>
      <c r="D25" s="25">
        <v>4149.3677843000014</v>
      </c>
      <c r="E25" s="25">
        <v>15214.075449199998</v>
      </c>
      <c r="F25" s="25">
        <v>5633.3250888400007</v>
      </c>
      <c r="G25" s="25">
        <v>11891.082455341006</v>
      </c>
      <c r="H25" s="25">
        <v>3494.7055923700009</v>
      </c>
      <c r="I25" s="25">
        <v>8783.3596354689998</v>
      </c>
      <c r="J25" s="25">
        <v>1164.0527951199999</v>
      </c>
      <c r="K25" s="25">
        <v>3053.8186133000004</v>
      </c>
      <c r="L25" s="25">
        <v>3590.4956815299993</v>
      </c>
      <c r="M25" s="25">
        <v>6809.5455114300012</v>
      </c>
      <c r="N25" s="25">
        <v>2635.9489593199996</v>
      </c>
      <c r="O25" s="25">
        <v>7821.6190805299993</v>
      </c>
      <c r="P25" s="25">
        <v>1356.4033401199999</v>
      </c>
      <c r="Q25" s="25">
        <v>1620.0138952360001</v>
      </c>
      <c r="R25" s="25">
        <v>23584.592337800001</v>
      </c>
      <c r="S25" s="25">
        <v>58570.757770256001</v>
      </c>
      <c r="T25" s="25">
        <v>82155.350108056009</v>
      </c>
    </row>
    <row r="26" spans="1:20" s="2" customFormat="1">
      <c r="A26" s="26" t="s">
        <v>6</v>
      </c>
      <c r="B26" s="27">
        <v>1603.3671181099999</v>
      </c>
      <c r="C26" s="27">
        <v>3510.2471125100001</v>
      </c>
      <c r="D26" s="27">
        <v>4241.8990678000018</v>
      </c>
      <c r="E26" s="27">
        <v>15517.957476779977</v>
      </c>
      <c r="F26" s="27">
        <v>5707.7160154400017</v>
      </c>
      <c r="G26" s="27">
        <v>12160.132919080994</v>
      </c>
      <c r="H26" s="27">
        <v>3471.2176862000006</v>
      </c>
      <c r="I26" s="27">
        <v>8901.1689243599976</v>
      </c>
      <c r="J26" s="27">
        <v>1203.4390100800001</v>
      </c>
      <c r="K26" s="27">
        <v>3105.9660071500007</v>
      </c>
      <c r="L26" s="27">
        <v>3669.6553885900003</v>
      </c>
      <c r="M26" s="27">
        <v>6983.7129508900016</v>
      </c>
      <c r="N26" s="27">
        <v>2671.6596550299987</v>
      </c>
      <c r="O26" s="27">
        <v>8076.6887006590032</v>
      </c>
      <c r="P26" s="27">
        <v>1384.15023023</v>
      </c>
      <c r="Q26" s="27">
        <v>1665.2429020159993</v>
      </c>
      <c r="R26" s="27">
        <v>23953.104171480001</v>
      </c>
      <c r="S26" s="27">
        <v>59921.116993445976</v>
      </c>
      <c r="T26" s="27">
        <v>83874.221164925984</v>
      </c>
    </row>
    <row r="27" spans="1:20">
      <c r="A27" s="24" t="s">
        <v>7</v>
      </c>
      <c r="B27" s="25">
        <v>1616.7916652899996</v>
      </c>
      <c r="C27" s="25">
        <v>3578.2987372400003</v>
      </c>
      <c r="D27" s="25">
        <v>4260.6841910700014</v>
      </c>
      <c r="E27" s="25">
        <v>15878.833560040001</v>
      </c>
      <c r="F27" s="25">
        <v>5821.6909539900007</v>
      </c>
      <c r="G27" s="25">
        <v>12385.054088260998</v>
      </c>
      <c r="H27" s="25">
        <v>3544.8589631100008</v>
      </c>
      <c r="I27" s="25">
        <v>8933.9128082099978</v>
      </c>
      <c r="J27" s="25">
        <v>1213.5077977099997</v>
      </c>
      <c r="K27" s="25">
        <v>3146.8674269399994</v>
      </c>
      <c r="L27" s="25">
        <v>3723.5467817900003</v>
      </c>
      <c r="M27" s="25">
        <v>7074.4881607500001</v>
      </c>
      <c r="N27" s="25">
        <v>2765.7287114199994</v>
      </c>
      <c r="O27" s="25">
        <v>8113.6346906789986</v>
      </c>
      <c r="P27" s="25">
        <v>1402.8932649700002</v>
      </c>
      <c r="Q27" s="25">
        <v>1688.3812587899999</v>
      </c>
      <c r="R27" s="25">
        <v>24349.702329350002</v>
      </c>
      <c r="S27" s="25">
        <v>60799.470730909998</v>
      </c>
      <c r="T27" s="25">
        <v>85149.17306026</v>
      </c>
    </row>
    <row r="28" spans="1:20">
      <c r="A28" s="21">
        <v>2024</v>
      </c>
      <c r="B28" s="22">
        <f>B40</f>
        <v>2568.6328467100002</v>
      </c>
      <c r="C28" s="22">
        <f t="shared" ref="C28:T28" si="3">C40</f>
        <v>3785.14520911</v>
      </c>
      <c r="D28" s="22">
        <f t="shared" si="3"/>
        <v>8559.8864883900005</v>
      </c>
      <c r="E28" s="22">
        <f t="shared" si="3"/>
        <v>18009.002379369998</v>
      </c>
      <c r="F28" s="22">
        <f t="shared" si="3"/>
        <v>10663.98221462</v>
      </c>
      <c r="G28" s="22">
        <f t="shared" si="3"/>
        <v>14313.679679081</v>
      </c>
      <c r="H28" s="22">
        <f t="shared" si="3"/>
        <v>4095.83040394</v>
      </c>
      <c r="I28" s="22">
        <f t="shared" si="3"/>
        <v>8990.3470600660003</v>
      </c>
      <c r="J28" s="22">
        <f t="shared" si="3"/>
        <v>1564.9911235899999</v>
      </c>
      <c r="K28" s="22">
        <f t="shared" si="3"/>
        <v>2803.7160064999998</v>
      </c>
      <c r="L28" s="22">
        <f t="shared" si="3"/>
        <v>4605.8220695999998</v>
      </c>
      <c r="M28" s="22">
        <f t="shared" si="3"/>
        <v>6135.8078452399996</v>
      </c>
      <c r="N28" s="22">
        <f t="shared" si="3"/>
        <v>3770.2250303800001</v>
      </c>
      <c r="O28" s="22">
        <f t="shared" si="3"/>
        <v>7468.1423428930002</v>
      </c>
      <c r="P28" s="22">
        <f t="shared" si="3"/>
        <v>1959.31187572</v>
      </c>
      <c r="Q28" s="22">
        <f t="shared" si="3"/>
        <v>1823.4374299799999</v>
      </c>
      <c r="R28" s="22">
        <f t="shared" si="3"/>
        <v>37788.682052949996</v>
      </c>
      <c r="S28" s="22">
        <f t="shared" si="3"/>
        <v>63329.277952240001</v>
      </c>
      <c r="T28" s="22">
        <f t="shared" si="3"/>
        <v>101117.96000519001</v>
      </c>
    </row>
    <row r="29" spans="1:20">
      <c r="A29" s="17" t="s">
        <v>8</v>
      </c>
      <c r="B29" s="23">
        <v>1672.2545944500007</v>
      </c>
      <c r="C29" s="23">
        <v>3518.0631145400002</v>
      </c>
      <c r="D29" s="23">
        <v>4784.5141406799985</v>
      </c>
      <c r="E29" s="23">
        <v>15357.39865798</v>
      </c>
      <c r="F29" s="23">
        <v>5821.140882290003</v>
      </c>
      <c r="G29" s="23">
        <v>12556.783835791</v>
      </c>
      <c r="H29" s="23">
        <v>3698.9470556699985</v>
      </c>
      <c r="I29" s="23">
        <v>8950.6143587499901</v>
      </c>
      <c r="J29" s="23">
        <v>1247.1298006700006</v>
      </c>
      <c r="K29" s="23">
        <v>3150.9360262700011</v>
      </c>
      <c r="L29" s="23">
        <v>3811.4175645500004</v>
      </c>
      <c r="M29" s="23">
        <v>7123.6870712100044</v>
      </c>
      <c r="N29" s="23">
        <v>2768.9745919699999</v>
      </c>
      <c r="O29" s="23">
        <v>8095.6854711089964</v>
      </c>
      <c r="P29" s="23">
        <v>1449.8221657100003</v>
      </c>
      <c r="Q29" s="23">
        <v>1698.6286083260024</v>
      </c>
      <c r="R29" s="23">
        <v>25254.20079599</v>
      </c>
      <c r="S29" s="23">
        <v>60451.797143976</v>
      </c>
      <c r="T29" s="23">
        <v>85705.997939966008</v>
      </c>
    </row>
    <row r="30" spans="1:20">
      <c r="A30" s="24" t="s">
        <v>18</v>
      </c>
      <c r="B30" s="25">
        <v>1556.6484926200003</v>
      </c>
      <c r="C30" s="25">
        <v>3711.4477659599997</v>
      </c>
      <c r="D30" s="25">
        <v>4260.956717869999</v>
      </c>
      <c r="E30" s="25">
        <v>16696.174710120009</v>
      </c>
      <c r="F30" s="25">
        <v>5880.3919803799981</v>
      </c>
      <c r="G30" s="25">
        <v>12766.695107330996</v>
      </c>
      <c r="H30" s="25">
        <v>3716.1234635299998</v>
      </c>
      <c r="I30" s="25">
        <v>9126.0044904199967</v>
      </c>
      <c r="J30" s="25">
        <v>1209.4730725100001</v>
      </c>
      <c r="K30" s="25">
        <v>3278.4548201000016</v>
      </c>
      <c r="L30" s="25">
        <v>3765.5885347899989</v>
      </c>
      <c r="M30" s="25">
        <v>7476.7196079599989</v>
      </c>
      <c r="N30" s="25">
        <v>2748.9778496599993</v>
      </c>
      <c r="O30" s="25">
        <v>7623.1348764030054</v>
      </c>
      <c r="P30" s="25">
        <v>1455.7118985499999</v>
      </c>
      <c r="Q30" s="25">
        <v>1761.148268390001</v>
      </c>
      <c r="R30" s="25">
        <v>24593.872009909996</v>
      </c>
      <c r="S30" s="25">
        <v>62439.779646684008</v>
      </c>
      <c r="T30" s="25">
        <v>87033.651656594011</v>
      </c>
    </row>
    <row r="31" spans="1:20" s="2" customFormat="1">
      <c r="A31" s="26" t="s">
        <v>19</v>
      </c>
      <c r="B31" s="27">
        <v>1714.3705576000002</v>
      </c>
      <c r="C31" s="27">
        <v>3702.97448738</v>
      </c>
      <c r="D31" s="27">
        <v>4979.9793771300019</v>
      </c>
      <c r="E31" s="27">
        <v>16303.304164649995</v>
      </c>
      <c r="F31" s="27">
        <v>5974.138103270001</v>
      </c>
      <c r="G31" s="27">
        <v>13111.982756021003</v>
      </c>
      <c r="H31" s="27">
        <v>3736.1134095700004</v>
      </c>
      <c r="I31" s="27">
        <v>9308.4551880690105</v>
      </c>
      <c r="J31" s="27">
        <v>1259.2659077099997</v>
      </c>
      <c r="K31" s="27">
        <v>3338.7063621689999</v>
      </c>
      <c r="L31" s="27">
        <v>3961.7866786099994</v>
      </c>
      <c r="M31" s="27">
        <v>7587.6571194399967</v>
      </c>
      <c r="N31" s="27">
        <v>2708.6086654000001</v>
      </c>
      <c r="O31" s="27">
        <v>7772.3078328129995</v>
      </c>
      <c r="P31" s="27">
        <v>1514.0989736899996</v>
      </c>
      <c r="Q31" s="27">
        <v>1749.1803107300009</v>
      </c>
      <c r="R31" s="27">
        <v>25848.361672980001</v>
      </c>
      <c r="S31" s="27">
        <v>62874.568221272006</v>
      </c>
      <c r="T31" s="27">
        <v>88722.929894252011</v>
      </c>
    </row>
    <row r="32" spans="1:20">
      <c r="A32" s="24" t="s">
        <v>20</v>
      </c>
      <c r="B32" s="25">
        <v>1595.2169781499999</v>
      </c>
      <c r="C32" s="25">
        <v>3821.1154079200005</v>
      </c>
      <c r="D32" s="25">
        <v>4331.0232621699997</v>
      </c>
      <c r="E32" s="25">
        <v>17113.870051710001</v>
      </c>
      <c r="F32" s="25">
        <v>5989.7359474199993</v>
      </c>
      <c r="G32" s="25">
        <v>13269.838747321004</v>
      </c>
      <c r="H32" s="25">
        <v>3756.578673389999</v>
      </c>
      <c r="I32" s="25">
        <v>9349.7270100889964</v>
      </c>
      <c r="J32" s="25">
        <v>1207.9494655399999</v>
      </c>
      <c r="K32" s="25">
        <v>3391.5336704099991</v>
      </c>
      <c r="L32" s="25">
        <v>3897.0936623300013</v>
      </c>
      <c r="M32" s="25">
        <v>7685.6218543000005</v>
      </c>
      <c r="N32" s="25">
        <v>2786.5432990500003</v>
      </c>
      <c r="O32" s="25">
        <v>7855.2645489930019</v>
      </c>
      <c r="P32" s="25">
        <v>1493.2496442199997</v>
      </c>
      <c r="Q32" s="25">
        <v>1795.3786668400007</v>
      </c>
      <c r="R32" s="25">
        <v>25057.390932269998</v>
      </c>
      <c r="S32" s="25">
        <v>64282.349957582992</v>
      </c>
      <c r="T32" s="25">
        <v>89339.740889852983</v>
      </c>
    </row>
    <row r="33" spans="1:20" s="2" customFormat="1">
      <c r="A33" s="26" t="s">
        <v>22</v>
      </c>
      <c r="B33" s="27">
        <v>1781.0171813200004</v>
      </c>
      <c r="C33" s="27">
        <v>3786.0049837699989</v>
      </c>
      <c r="D33" s="27">
        <v>5073.720887270003</v>
      </c>
      <c r="E33" s="27">
        <v>16839.798060149998</v>
      </c>
      <c r="F33" s="27">
        <v>6045.1315795100027</v>
      </c>
      <c r="G33" s="27">
        <v>13471.453755420996</v>
      </c>
      <c r="H33" s="27">
        <v>3762.5285150999989</v>
      </c>
      <c r="I33" s="27">
        <v>9474.115023609007</v>
      </c>
      <c r="J33" s="27">
        <v>1239.3474409300004</v>
      </c>
      <c r="K33" s="27">
        <v>3423.4289816700002</v>
      </c>
      <c r="L33" s="27">
        <v>4078.7670823100002</v>
      </c>
      <c r="M33" s="27">
        <v>7703.6224290000009</v>
      </c>
      <c r="N33" s="27">
        <v>2753.6206759000006</v>
      </c>
      <c r="O33" s="27">
        <v>8125.5969208530023</v>
      </c>
      <c r="P33" s="27">
        <v>1562.6505538900001</v>
      </c>
      <c r="Q33" s="27">
        <v>1793.1284693100004</v>
      </c>
      <c r="R33" s="27">
        <v>26296.783916230008</v>
      </c>
      <c r="S33" s="27">
        <v>64617.148623783003</v>
      </c>
      <c r="T33" s="27">
        <v>90913.932540013018</v>
      </c>
    </row>
    <row r="34" spans="1:20">
      <c r="A34" s="24" t="s">
        <v>23</v>
      </c>
      <c r="B34" s="25">
        <v>1670.0029206600007</v>
      </c>
      <c r="C34" s="25">
        <v>3945.239362379999</v>
      </c>
      <c r="D34" s="25">
        <v>4498.5351080099972</v>
      </c>
      <c r="E34" s="25">
        <v>17506.253415839972</v>
      </c>
      <c r="F34" s="25">
        <v>6111.3660514100002</v>
      </c>
      <c r="G34" s="25">
        <v>13569.480094410972</v>
      </c>
      <c r="H34" s="25">
        <v>3870.5271014799996</v>
      </c>
      <c r="I34" s="25">
        <v>9518.2809619390046</v>
      </c>
      <c r="J34" s="25">
        <v>1209.90696241</v>
      </c>
      <c r="K34" s="25">
        <v>3489.9379734799977</v>
      </c>
      <c r="L34" s="25">
        <v>3982.6981326600012</v>
      </c>
      <c r="M34" s="25">
        <v>7872.7181962400018</v>
      </c>
      <c r="N34" s="25">
        <v>2865.4702196800008</v>
      </c>
      <c r="O34" s="25">
        <v>8034.4500377330005</v>
      </c>
      <c r="P34" s="25">
        <v>1543.5453841800006</v>
      </c>
      <c r="Q34" s="25">
        <v>1818.1417315500009</v>
      </c>
      <c r="R34" s="25">
        <v>25752.051880490002</v>
      </c>
      <c r="S34" s="25">
        <v>65754.501773572934</v>
      </c>
      <c r="T34" s="25">
        <v>91506.55365406294</v>
      </c>
    </row>
    <row r="35" spans="1:20" s="2" customFormat="1">
      <c r="A35" s="26" t="s">
        <v>24</v>
      </c>
      <c r="B35" s="27">
        <v>1621.8484843799995</v>
      </c>
      <c r="C35" s="27">
        <v>4272.9641686299974</v>
      </c>
      <c r="D35" s="27">
        <v>4332.2915232100013</v>
      </c>
      <c r="E35" s="27">
        <v>17004.819760049995</v>
      </c>
      <c r="F35" s="27">
        <v>5857.6719413900055</v>
      </c>
      <c r="G35" s="27">
        <v>13972.434651331003</v>
      </c>
      <c r="H35" s="27">
        <v>3932.7985781600009</v>
      </c>
      <c r="I35" s="27">
        <v>10350.256061518998</v>
      </c>
      <c r="J35" s="27">
        <v>962.26301736000016</v>
      </c>
      <c r="K35" s="27">
        <v>3205.4723893</v>
      </c>
      <c r="L35" s="27">
        <v>3288.0830748400008</v>
      </c>
      <c r="M35" s="27">
        <v>6777.8776578900015</v>
      </c>
      <c r="N35" s="27">
        <v>3235.0138731900001</v>
      </c>
      <c r="O35" s="27">
        <v>8428.5840115829997</v>
      </c>
      <c r="P35" s="27">
        <v>1242.1138697399999</v>
      </c>
      <c r="Q35" s="27">
        <v>2512.5432618699992</v>
      </c>
      <c r="R35" s="27">
        <v>24472.084362270009</v>
      </c>
      <c r="S35" s="27">
        <v>66524.951962172985</v>
      </c>
      <c r="T35" s="27">
        <v>90997.03632444299</v>
      </c>
    </row>
    <row r="36" spans="1:20">
      <c r="A36" s="24" t="s">
        <v>3</v>
      </c>
      <c r="B36" s="25">
        <v>2002.28571145</v>
      </c>
      <c r="C36" s="25">
        <v>3921.9654008300017</v>
      </c>
      <c r="D36" s="25">
        <v>7517.66997593</v>
      </c>
      <c r="E36" s="25">
        <v>16009.332150150014</v>
      </c>
      <c r="F36" s="25">
        <v>9098.4313732099999</v>
      </c>
      <c r="G36" s="25">
        <v>13339.112334271007</v>
      </c>
      <c r="H36" s="25">
        <v>3732.6199267399998</v>
      </c>
      <c r="I36" s="25">
        <v>8361.6724221790009</v>
      </c>
      <c r="J36" s="25">
        <v>1228.6531381300003</v>
      </c>
      <c r="K36" s="25">
        <v>2702.8662089400023</v>
      </c>
      <c r="L36" s="25">
        <v>3990.1148074699991</v>
      </c>
      <c r="M36" s="25">
        <v>5667.4213443100052</v>
      </c>
      <c r="N36" s="25">
        <v>3277.8036654699999</v>
      </c>
      <c r="O36" s="25">
        <v>7008.4512333330049</v>
      </c>
      <c r="P36" s="25">
        <v>1772.61866902</v>
      </c>
      <c r="Q36" s="25">
        <v>1574.1560949399995</v>
      </c>
      <c r="R36" s="25">
        <v>32620.197267420004</v>
      </c>
      <c r="S36" s="25">
        <v>58584.977188953038</v>
      </c>
      <c r="T36" s="25">
        <v>91205.174456373046</v>
      </c>
    </row>
    <row r="37" spans="1:20" s="2" customFormat="1">
      <c r="A37" s="26" t="s">
        <v>4</v>
      </c>
      <c r="B37" s="27">
        <v>2028.64680486</v>
      </c>
      <c r="C37" s="27">
        <v>3984.3368080200039</v>
      </c>
      <c r="D37" s="27">
        <v>7725.6938956299973</v>
      </c>
      <c r="E37" s="27">
        <v>16429.113984</v>
      </c>
      <c r="F37" s="27">
        <v>9275.6382865300075</v>
      </c>
      <c r="G37" s="27">
        <v>13666.402064381013</v>
      </c>
      <c r="H37" s="27">
        <v>3817.7765003800005</v>
      </c>
      <c r="I37" s="27">
        <v>8538.7705654589936</v>
      </c>
      <c r="J37" s="27">
        <v>1258.2396920700005</v>
      </c>
      <c r="K37" s="27">
        <v>2756.9510866700007</v>
      </c>
      <c r="L37" s="27">
        <v>4072.5980255300019</v>
      </c>
      <c r="M37" s="27">
        <v>5726.2455069599946</v>
      </c>
      <c r="N37" s="27">
        <v>3300.1227273400009</v>
      </c>
      <c r="O37" s="27">
        <v>7069.9655480330011</v>
      </c>
      <c r="P37" s="27">
        <v>1778.8741616700004</v>
      </c>
      <c r="Q37" s="27">
        <v>1645.5655548900002</v>
      </c>
      <c r="R37" s="27">
        <v>33257.590094010011</v>
      </c>
      <c r="S37" s="27">
        <v>59817.351118413018</v>
      </c>
      <c r="T37" s="27">
        <v>93074.941212423029</v>
      </c>
    </row>
    <row r="38" spans="1:20">
      <c r="A38" s="24" t="s">
        <v>5</v>
      </c>
      <c r="B38" s="25">
        <v>2439.3760078500009</v>
      </c>
      <c r="C38" s="25">
        <v>3641.6721033699982</v>
      </c>
      <c r="D38" s="25">
        <v>8052.5078680999977</v>
      </c>
      <c r="E38" s="25">
        <v>16852.137382300003</v>
      </c>
      <c r="F38" s="25">
        <v>9955.3920186099986</v>
      </c>
      <c r="G38" s="25">
        <v>13628.448557700991</v>
      </c>
      <c r="H38" s="25">
        <v>3934.9391575800009</v>
      </c>
      <c r="I38" s="25">
        <v>8607.2345025689956</v>
      </c>
      <c r="J38" s="25">
        <v>1477.0639324800004</v>
      </c>
      <c r="K38" s="25">
        <v>2638.2471590899991</v>
      </c>
      <c r="L38" s="25">
        <v>4241.8352193400015</v>
      </c>
      <c r="M38" s="25">
        <v>5794.7397862700018</v>
      </c>
      <c r="N38" s="25">
        <v>3641.5992240199989</v>
      </c>
      <c r="O38" s="25">
        <v>6894.2178411530058</v>
      </c>
      <c r="P38" s="25">
        <v>1825.4184519900002</v>
      </c>
      <c r="Q38" s="25">
        <v>1699.5529763699994</v>
      </c>
      <c r="R38" s="25">
        <v>35568.131879970002</v>
      </c>
      <c r="S38" s="25">
        <v>59756.250308822993</v>
      </c>
      <c r="T38" s="25">
        <v>95324.382188792995</v>
      </c>
    </row>
    <row r="39" spans="1:20" s="2" customFormat="1">
      <c r="A39" s="26" t="s">
        <v>6</v>
      </c>
      <c r="B39" s="27">
        <v>2510.1552010900004</v>
      </c>
      <c r="C39" s="27">
        <v>3709.4014860799998</v>
      </c>
      <c r="D39" s="27">
        <v>8268.373977629999</v>
      </c>
      <c r="E39" s="27">
        <v>17334.753720460012</v>
      </c>
      <c r="F39" s="27">
        <v>10375.224102639995</v>
      </c>
      <c r="G39" s="27">
        <v>13865.418908720985</v>
      </c>
      <c r="H39" s="27">
        <v>4011.9418813000007</v>
      </c>
      <c r="I39" s="27">
        <v>8769.6771396699951</v>
      </c>
      <c r="J39" s="27">
        <v>1513.5853720100004</v>
      </c>
      <c r="K39" s="27">
        <v>2702.5600537999967</v>
      </c>
      <c r="L39" s="27">
        <v>4406.3098926800021</v>
      </c>
      <c r="M39" s="27">
        <v>5946.3398972399946</v>
      </c>
      <c r="N39" s="27">
        <v>3607.3733708399986</v>
      </c>
      <c r="O39" s="27">
        <v>7182.2355888530064</v>
      </c>
      <c r="P39" s="27">
        <v>1890.3084564800001</v>
      </c>
      <c r="Q39" s="27">
        <v>1767.2176655800004</v>
      </c>
      <c r="R39" s="27">
        <v>36583.272254669995</v>
      </c>
      <c r="S39" s="27">
        <v>61277.604460403993</v>
      </c>
      <c r="T39" s="27">
        <v>97860.876715073988</v>
      </c>
    </row>
    <row r="40" spans="1:20">
      <c r="A40" s="24" t="s">
        <v>7</v>
      </c>
      <c r="B40" s="25">
        <v>2568.6328467100002</v>
      </c>
      <c r="C40" s="25">
        <v>3785.14520911</v>
      </c>
      <c r="D40" s="25">
        <v>8559.8864883900005</v>
      </c>
      <c r="E40" s="25">
        <v>18009.002379369998</v>
      </c>
      <c r="F40" s="25">
        <v>10663.98221462</v>
      </c>
      <c r="G40" s="25">
        <v>14313.679679081</v>
      </c>
      <c r="H40" s="25">
        <v>4095.83040394</v>
      </c>
      <c r="I40" s="25">
        <v>8990.3470600660003</v>
      </c>
      <c r="J40" s="25">
        <v>1564.9911235899999</v>
      </c>
      <c r="K40" s="25">
        <v>2803.7160064999998</v>
      </c>
      <c r="L40" s="25">
        <v>4605.8220695999998</v>
      </c>
      <c r="M40" s="25">
        <v>6135.8078452399996</v>
      </c>
      <c r="N40" s="25">
        <v>3770.2250303800001</v>
      </c>
      <c r="O40" s="25">
        <v>7468.1423428930002</v>
      </c>
      <c r="P40" s="25">
        <v>1959.31187572</v>
      </c>
      <c r="Q40" s="25">
        <v>1823.4374299799999</v>
      </c>
      <c r="R40" s="25">
        <v>37788.682052949996</v>
      </c>
      <c r="S40" s="25">
        <v>63329.277952240001</v>
      </c>
      <c r="T40" s="25">
        <v>101117.96000519001</v>
      </c>
    </row>
    <row r="41" spans="1:20">
      <c r="A41" s="21">
        <v>2025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>
      <c r="A42" s="72" t="s">
        <v>8</v>
      </c>
      <c r="B42" s="92">
        <v>2530.4331587099991</v>
      </c>
      <c r="C42" s="92">
        <v>3803.6172079500006</v>
      </c>
      <c r="D42" s="92">
        <v>8680.7393776399986</v>
      </c>
      <c r="E42" s="92">
        <v>18306.095476580012</v>
      </c>
      <c r="F42" s="92">
        <v>10864.280904269996</v>
      </c>
      <c r="G42" s="92">
        <v>14448.476484801018</v>
      </c>
      <c r="H42" s="92">
        <v>4093.2079278099991</v>
      </c>
      <c r="I42" s="92">
        <v>9000.8531297290046</v>
      </c>
      <c r="J42" s="92">
        <v>1614.8075595699993</v>
      </c>
      <c r="K42" s="92">
        <v>2812.7388325299994</v>
      </c>
      <c r="L42" s="92">
        <v>4686.3832802099978</v>
      </c>
      <c r="M42" s="92">
        <v>6170.8087052400015</v>
      </c>
      <c r="N42" s="92">
        <v>3756.8555518499998</v>
      </c>
      <c r="O42" s="92">
        <v>7468.6789935930037</v>
      </c>
      <c r="P42" s="92">
        <v>1990.5668531399999</v>
      </c>
      <c r="Q42" s="92">
        <v>1859.0808052899997</v>
      </c>
      <c r="R42" s="92">
        <v>38217.274613199988</v>
      </c>
      <c r="S42" s="92">
        <v>63870.349635713043</v>
      </c>
      <c r="T42" s="92">
        <v>102087.62424891302</v>
      </c>
    </row>
    <row r="43" spans="1:20" s="5" customFormat="1">
      <c r="A43" s="73" t="s">
        <v>18</v>
      </c>
      <c r="B43" s="93">
        <v>2537.8773797800004</v>
      </c>
      <c r="C43" s="93">
        <v>3839.3179443499994</v>
      </c>
      <c r="D43" s="93">
        <v>8804.8042471899989</v>
      </c>
      <c r="E43" s="93">
        <v>18682.575550530004</v>
      </c>
      <c r="F43" s="93">
        <v>11131.168154049999</v>
      </c>
      <c r="G43" s="93">
        <v>14730.708482741011</v>
      </c>
      <c r="H43" s="93">
        <v>4157.0692622600009</v>
      </c>
      <c r="I43" s="93">
        <v>9090.7673612799936</v>
      </c>
      <c r="J43" s="93">
        <v>1654.0511926800002</v>
      </c>
      <c r="K43" s="93">
        <v>2877.8650021099988</v>
      </c>
      <c r="L43" s="93">
        <v>4718.5591509099995</v>
      </c>
      <c r="M43" s="93">
        <v>6224.6083563300008</v>
      </c>
      <c r="N43" s="93">
        <v>3821.5353555300003</v>
      </c>
      <c r="O43" s="93">
        <v>7602.7671641529996</v>
      </c>
      <c r="P43" s="93">
        <v>2033.8182012199998</v>
      </c>
      <c r="Q43" s="93">
        <v>1922.7206372299997</v>
      </c>
      <c r="R43" s="93">
        <v>38858.882943619996</v>
      </c>
      <c r="S43" s="93">
        <v>64971.330498723997</v>
      </c>
      <c r="T43" s="93">
        <v>103830.21344234399</v>
      </c>
    </row>
    <row r="44" spans="1:20" s="5" customFormat="1">
      <c r="A44" s="72" t="s">
        <v>19</v>
      </c>
      <c r="B44" s="92">
        <v>2504.7663128600002</v>
      </c>
      <c r="C44" s="92">
        <v>3879.1300697000001</v>
      </c>
      <c r="D44" s="92">
        <v>8804.9695062599967</v>
      </c>
      <c r="E44" s="92">
        <v>18794.265130670003</v>
      </c>
      <c r="F44" s="92">
        <v>11243.60144012001</v>
      </c>
      <c r="G44" s="92">
        <v>14992.979973901012</v>
      </c>
      <c r="H44" s="92">
        <v>4152.2837946399986</v>
      </c>
      <c r="I44" s="92">
        <v>8985.2774191499848</v>
      </c>
      <c r="J44" s="92">
        <v>1655.9106328799999</v>
      </c>
      <c r="K44" s="92">
        <v>2906.5263668100024</v>
      </c>
      <c r="L44" s="92">
        <v>4747.7163372900013</v>
      </c>
      <c r="M44" s="92">
        <v>6358.572112820003</v>
      </c>
      <c r="N44" s="92">
        <v>3926.7246568899996</v>
      </c>
      <c r="O44" s="92">
        <v>7648.5072249929972</v>
      </c>
      <c r="P44" s="92">
        <v>2075.4444741100001</v>
      </c>
      <c r="Q44" s="92">
        <v>1994.793490999999</v>
      </c>
      <c r="R44" s="92">
        <v>39111.41715505001</v>
      </c>
      <c r="S44" s="92">
        <v>65560.051789043995</v>
      </c>
      <c r="T44" s="92">
        <v>104671.468944094</v>
      </c>
    </row>
    <row r="45" spans="1:20" s="5" customFormat="1">
      <c r="A45" s="108" t="s">
        <v>20</v>
      </c>
      <c r="B45" s="110">
        <v>2465.0933618700001</v>
      </c>
      <c r="C45" s="110">
        <v>3827.5370964500003</v>
      </c>
      <c r="D45" s="110">
        <v>8783.4016802900005</v>
      </c>
      <c r="E45" s="110">
        <v>18810.353035340006</v>
      </c>
      <c r="F45" s="110">
        <v>11111.877182280008</v>
      </c>
      <c r="G45" s="110">
        <v>15034.770216630994</v>
      </c>
      <c r="H45" s="110">
        <v>4150.4197475199999</v>
      </c>
      <c r="I45" s="110">
        <v>8949.2172285399938</v>
      </c>
      <c r="J45" s="110">
        <v>1647.5454552200001</v>
      </c>
      <c r="K45" s="110">
        <v>2896.6013124399988</v>
      </c>
      <c r="L45" s="110">
        <v>4779.3543460100009</v>
      </c>
      <c r="M45" s="110">
        <v>6432.5700238300005</v>
      </c>
      <c r="N45" s="110">
        <v>3940.7165074899999</v>
      </c>
      <c r="O45" s="110">
        <v>7608.7892917730032</v>
      </c>
      <c r="P45" s="110">
        <v>2083.0161256100005</v>
      </c>
      <c r="Q45" s="110">
        <v>2013.174246866</v>
      </c>
      <c r="R45" s="110">
        <v>38961.424406290011</v>
      </c>
      <c r="S45" s="110">
        <v>65573.012451869989</v>
      </c>
      <c r="T45" s="110">
        <v>104534.43685816</v>
      </c>
    </row>
    <row r="46" spans="1:20">
      <c r="A46" s="17" t="s">
        <v>748</v>
      </c>
    </row>
    <row r="47" spans="1:20">
      <c r="A47" s="67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31" right="0.17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T48"/>
  <sheetViews>
    <sheetView workbookViewId="0">
      <pane ySplit="4" topLeftCell="A26" activePane="bottomLeft" state="frozen"/>
      <selection pane="bottomLeft" activeCell="M51" sqref="M51"/>
    </sheetView>
  </sheetViews>
  <sheetFormatPr defaultRowHeight="15"/>
  <cols>
    <col min="1" max="1" width="9.5703125" customWidth="1"/>
    <col min="2" max="3" width="7.28515625" customWidth="1"/>
    <col min="4" max="4" width="7.42578125" customWidth="1"/>
    <col min="5" max="5" width="8.85546875" customWidth="1"/>
    <col min="6" max="7" width="9.42578125" customWidth="1"/>
    <col min="8" max="8" width="6.5703125" bestFit="1" customWidth="1"/>
    <col min="9" max="9" width="8.42578125" customWidth="1"/>
    <col min="10" max="10" width="8" customWidth="1"/>
    <col min="11" max="11" width="7.5703125" customWidth="1"/>
    <col min="12" max="12" width="7.85546875" customWidth="1"/>
    <col min="13" max="13" width="8.7109375" customWidth="1"/>
    <col min="14" max="17" width="6.5703125" bestFit="1" customWidth="1"/>
    <col min="18" max="18" width="7.5703125" bestFit="1" customWidth="1"/>
    <col min="19" max="19" width="9.42578125" customWidth="1"/>
    <col min="20" max="20" width="10.85546875" customWidth="1"/>
    <col min="21" max="21" width="10.5703125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744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 t="s">
        <v>767</v>
      </c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2">
        <f>SUM(B6:B14)</f>
        <v>2260.18175286</v>
      </c>
      <c r="C5" s="22">
        <f t="shared" ref="C5:T5" si="0">SUM(C6:C14)</f>
        <v>3736.7209470000003</v>
      </c>
      <c r="D5" s="22">
        <f t="shared" si="0"/>
        <v>4621.3095560999991</v>
      </c>
      <c r="E5" s="22">
        <f t="shared" si="0"/>
        <v>16851.5388456</v>
      </c>
      <c r="F5" s="22">
        <f t="shared" si="0"/>
        <v>11127.973388759998</v>
      </c>
      <c r="G5" s="22">
        <f t="shared" si="0"/>
        <v>17854.585388170002</v>
      </c>
      <c r="H5" s="22">
        <f t="shared" si="0"/>
        <v>3796.0800710000003</v>
      </c>
      <c r="I5" s="22">
        <f t="shared" si="0"/>
        <v>9678.4605337800003</v>
      </c>
      <c r="J5" s="22">
        <f t="shared" si="0"/>
        <v>1005.0367056</v>
      </c>
      <c r="K5" s="22">
        <f t="shared" si="0"/>
        <v>3409.3207080699999</v>
      </c>
      <c r="L5" s="22">
        <f t="shared" si="0"/>
        <v>3495.0319537299993</v>
      </c>
      <c r="M5" s="22">
        <f t="shared" si="0"/>
        <v>10013.232143899999</v>
      </c>
      <c r="N5" s="22">
        <f t="shared" si="0"/>
        <v>4134.8993272999996</v>
      </c>
      <c r="O5" s="22">
        <f t="shared" si="0"/>
        <v>7666.9492571100009</v>
      </c>
      <c r="P5" s="22">
        <f t="shared" si="0"/>
        <v>938.89896410000006</v>
      </c>
      <c r="Q5" s="22">
        <f t="shared" si="0"/>
        <v>2208.5257001499999</v>
      </c>
      <c r="R5" s="22">
        <f t="shared" si="0"/>
        <v>31379.41171945</v>
      </c>
      <c r="S5" s="22">
        <f t="shared" si="0"/>
        <v>71419.333523779991</v>
      </c>
      <c r="T5" s="22">
        <f t="shared" si="0"/>
        <v>102798.74524323001</v>
      </c>
    </row>
    <row r="6" spans="1:20" s="2" customFormat="1">
      <c r="A6" s="26" t="s">
        <v>20</v>
      </c>
      <c r="B6" s="27">
        <v>188.43199999999999</v>
      </c>
      <c r="C6" s="27">
        <v>347.47989799999999</v>
      </c>
      <c r="D6" s="27">
        <v>354.095032</v>
      </c>
      <c r="E6" s="27">
        <v>1863.87688129</v>
      </c>
      <c r="F6" s="27">
        <v>1028.4100331700001</v>
      </c>
      <c r="G6" s="27">
        <v>2285.4293602700004</v>
      </c>
      <c r="H6" s="27">
        <v>269.07513499999999</v>
      </c>
      <c r="I6" s="27">
        <v>1038.7163439999999</v>
      </c>
      <c r="J6" s="27">
        <v>114.574</v>
      </c>
      <c r="K6" s="27">
        <v>432.84603822000003</v>
      </c>
      <c r="L6" s="27">
        <v>337.69410399999998</v>
      </c>
      <c r="M6" s="27">
        <v>1423.8212293699999</v>
      </c>
      <c r="N6" s="27">
        <v>262.13099999999997</v>
      </c>
      <c r="O6" s="27">
        <v>890.91425000000004</v>
      </c>
      <c r="P6" s="27">
        <v>90.325000000000003</v>
      </c>
      <c r="Q6" s="27">
        <v>295.54730668999997</v>
      </c>
      <c r="R6" s="27">
        <v>2644.73630417</v>
      </c>
      <c r="S6" s="27">
        <v>8578.6313078399999</v>
      </c>
      <c r="T6" s="27">
        <f>R6+S6</f>
        <v>11223.367612009999</v>
      </c>
    </row>
    <row r="7" spans="1:20">
      <c r="A7" s="24" t="s">
        <v>22</v>
      </c>
      <c r="B7" s="25">
        <v>169.55578343000002</v>
      </c>
      <c r="C7" s="25">
        <v>356.39481999999998</v>
      </c>
      <c r="D7" s="25">
        <v>378.63355888999996</v>
      </c>
      <c r="E7" s="25">
        <v>2006.1142680299999</v>
      </c>
      <c r="F7" s="25">
        <v>1240.49090181</v>
      </c>
      <c r="G7" s="25">
        <v>2487.7571251999998</v>
      </c>
      <c r="H7" s="25">
        <v>326.576865</v>
      </c>
      <c r="I7" s="25">
        <v>1149.7694297099999</v>
      </c>
      <c r="J7" s="25">
        <v>138.501</v>
      </c>
      <c r="K7" s="25">
        <v>528.45653752999999</v>
      </c>
      <c r="L7" s="25">
        <v>414.00639253999998</v>
      </c>
      <c r="M7" s="25">
        <v>1481.1292790699999</v>
      </c>
      <c r="N7" s="25">
        <v>284.42925151999998</v>
      </c>
      <c r="O7" s="25">
        <v>1030.3786814099999</v>
      </c>
      <c r="P7" s="25">
        <v>132.90049704999998</v>
      </c>
      <c r="Q7" s="25">
        <v>311.94315706999998</v>
      </c>
      <c r="R7" s="25">
        <v>3085.0942502399998</v>
      </c>
      <c r="S7" s="25">
        <v>9351.9432980199981</v>
      </c>
      <c r="T7" s="25">
        <f t="shared" ref="T7:T12" si="1">R7+S7</f>
        <v>12437.037548259997</v>
      </c>
    </row>
    <row r="8" spans="1:20" s="2" customFormat="1">
      <c r="A8" s="26" t="s">
        <v>23</v>
      </c>
      <c r="B8" s="27">
        <v>467.03446400000001</v>
      </c>
      <c r="C8" s="27">
        <v>726.99699199999998</v>
      </c>
      <c r="D8" s="27">
        <v>794.92900899999995</v>
      </c>
      <c r="E8" s="27">
        <v>2904.6564783199997</v>
      </c>
      <c r="F8" s="27">
        <v>2456.9766895399994</v>
      </c>
      <c r="G8" s="27">
        <v>3181.7028271999998</v>
      </c>
      <c r="H8" s="27">
        <v>830.71626900000001</v>
      </c>
      <c r="I8" s="27">
        <v>1643.5790340000001</v>
      </c>
      <c r="J8" s="27">
        <v>165.39742699999999</v>
      </c>
      <c r="K8" s="27">
        <v>593.79314621999993</v>
      </c>
      <c r="L8" s="27">
        <v>540.13915799999995</v>
      </c>
      <c r="M8" s="27">
        <v>1947.3332711699998</v>
      </c>
      <c r="N8" s="27">
        <v>1023.304363</v>
      </c>
      <c r="O8" s="27">
        <v>1260.84633897</v>
      </c>
      <c r="P8" s="27">
        <v>85.891419999999997</v>
      </c>
      <c r="Q8" s="27">
        <v>355.69936163</v>
      </c>
      <c r="R8" s="27">
        <v>6364.3887995399991</v>
      </c>
      <c r="S8" s="27">
        <v>12614.607449509998</v>
      </c>
      <c r="T8" s="27">
        <f t="shared" si="1"/>
        <v>18978.996249049997</v>
      </c>
    </row>
    <row r="9" spans="1:20">
      <c r="A9" s="24" t="s">
        <v>24</v>
      </c>
      <c r="B9" s="25">
        <v>142.01054500000001</v>
      </c>
      <c r="C9" s="25">
        <v>265.435068</v>
      </c>
      <c r="D9" s="25">
        <v>398.73350023999996</v>
      </c>
      <c r="E9" s="25">
        <v>1839.1002489600003</v>
      </c>
      <c r="F9" s="25">
        <v>1036.9388097800002</v>
      </c>
      <c r="G9" s="25">
        <v>2417.1539276600001</v>
      </c>
      <c r="H9" s="25">
        <v>220.35080199999999</v>
      </c>
      <c r="I9" s="25">
        <v>910.39457470000002</v>
      </c>
      <c r="J9" s="25">
        <v>79.739500000000007</v>
      </c>
      <c r="K9" s="25">
        <v>445.52844921999997</v>
      </c>
      <c r="L9" s="25">
        <v>287.77508999999998</v>
      </c>
      <c r="M9" s="25">
        <v>1474.1110096700002</v>
      </c>
      <c r="N9" s="25">
        <v>191.653863</v>
      </c>
      <c r="O9" s="25">
        <v>800.11958100000004</v>
      </c>
      <c r="P9" s="25">
        <v>65.575550000000007</v>
      </c>
      <c r="Q9" s="25">
        <v>310.03631768999998</v>
      </c>
      <c r="R9" s="25">
        <v>2422.77766002</v>
      </c>
      <c r="S9" s="25">
        <v>8461.8791768999999</v>
      </c>
      <c r="T9" s="25">
        <f t="shared" si="1"/>
        <v>10884.656836919999</v>
      </c>
    </row>
    <row r="10" spans="1:20" s="2" customFormat="1">
      <c r="A10" s="26" t="s">
        <v>3</v>
      </c>
      <c r="B10" s="27">
        <v>180.63778343000001</v>
      </c>
      <c r="C10" s="27">
        <v>311.81055500000002</v>
      </c>
      <c r="D10" s="27">
        <v>437.04493461999999</v>
      </c>
      <c r="E10" s="27">
        <v>2129.5744477599997</v>
      </c>
      <c r="F10" s="27">
        <v>1403.8475320700002</v>
      </c>
      <c r="G10" s="27">
        <v>2604.5283859800002</v>
      </c>
      <c r="H10" s="27">
        <v>328.73099999999999</v>
      </c>
      <c r="I10" s="27">
        <v>1154.3205850700001</v>
      </c>
      <c r="J10" s="27">
        <v>132.757881</v>
      </c>
      <c r="K10" s="27">
        <v>527.12908987999992</v>
      </c>
      <c r="L10" s="27">
        <v>439.52864319000003</v>
      </c>
      <c r="M10" s="27">
        <v>1569.3686474499996</v>
      </c>
      <c r="N10" s="27">
        <v>279.89145173000003</v>
      </c>
      <c r="O10" s="27">
        <v>979.57036972000003</v>
      </c>
      <c r="P10" s="27">
        <v>123.49879905</v>
      </c>
      <c r="Q10" s="27">
        <v>336.11955706999998</v>
      </c>
      <c r="R10" s="27">
        <v>3325.9380250899999</v>
      </c>
      <c r="S10" s="27">
        <v>9612.4216379299996</v>
      </c>
      <c r="T10" s="27">
        <f t="shared" si="1"/>
        <v>12938.359663019999</v>
      </c>
    </row>
    <row r="11" spans="1:20">
      <c r="A11" s="24" t="s">
        <v>4</v>
      </c>
      <c r="B11" s="25">
        <v>193.56300100000001</v>
      </c>
      <c r="C11" s="25">
        <v>319.79079400000001</v>
      </c>
      <c r="D11" s="25">
        <v>476.95445794</v>
      </c>
      <c r="E11" s="25">
        <v>1170.8276791800001</v>
      </c>
      <c r="F11" s="25">
        <v>602.56345248000002</v>
      </c>
      <c r="G11" s="25">
        <v>924.3192905599999</v>
      </c>
      <c r="H11" s="25">
        <v>285.75099999999998</v>
      </c>
      <c r="I11" s="25">
        <v>738.67330809999999</v>
      </c>
      <c r="J11" s="25">
        <v>74.869</v>
      </c>
      <c r="K11" s="25">
        <v>186.43571299999999</v>
      </c>
      <c r="L11" s="25">
        <v>330.98599999999999</v>
      </c>
      <c r="M11" s="25">
        <v>385.41830564999998</v>
      </c>
      <c r="N11" s="25">
        <v>298.56597105000003</v>
      </c>
      <c r="O11" s="25">
        <v>507.86145252</v>
      </c>
      <c r="P11" s="25">
        <v>87.776697999999996</v>
      </c>
      <c r="Q11" s="25">
        <v>119.057</v>
      </c>
      <c r="R11" s="25">
        <v>2351.0295804699999</v>
      </c>
      <c r="S11" s="25">
        <v>4352.3835430099998</v>
      </c>
      <c r="T11" s="25">
        <f t="shared" si="1"/>
        <v>6703.4131234799997</v>
      </c>
    </row>
    <row r="12" spans="1:20" s="2" customFormat="1">
      <c r="A12" s="26" t="s">
        <v>5</v>
      </c>
      <c r="B12" s="27">
        <v>179.63082700000001</v>
      </c>
      <c r="C12" s="27">
        <v>258.96300000000002</v>
      </c>
      <c r="D12" s="27">
        <v>489.44917430000004</v>
      </c>
      <c r="E12" s="27">
        <v>1104.3914556599998</v>
      </c>
      <c r="F12" s="27">
        <v>604.33915649999994</v>
      </c>
      <c r="G12" s="27">
        <v>928.20384000000001</v>
      </c>
      <c r="H12" s="27">
        <v>296.11700000000002</v>
      </c>
      <c r="I12" s="27">
        <v>708.85197829999993</v>
      </c>
      <c r="J12" s="27">
        <v>73.852000000000004</v>
      </c>
      <c r="K12" s="27">
        <v>193.86699999999999</v>
      </c>
      <c r="L12" s="27">
        <v>302.697</v>
      </c>
      <c r="M12" s="27">
        <v>376.2621355</v>
      </c>
      <c r="N12" s="27">
        <v>281.04892699999999</v>
      </c>
      <c r="O12" s="27">
        <v>570.75548700000002</v>
      </c>
      <c r="P12" s="27">
        <v>98.298000000000002</v>
      </c>
      <c r="Q12" s="27">
        <v>121.494</v>
      </c>
      <c r="R12" s="27">
        <v>2325.4320847999998</v>
      </c>
      <c r="S12" s="27">
        <v>4262.7888964599997</v>
      </c>
      <c r="T12" s="27">
        <f t="shared" si="1"/>
        <v>6588.2209812599995</v>
      </c>
    </row>
    <row r="13" spans="1:20">
      <c r="A13" s="24" t="s">
        <v>6</v>
      </c>
      <c r="B13" s="25">
        <v>180.94300000000001</v>
      </c>
      <c r="C13" s="25">
        <v>350.60599999999999</v>
      </c>
      <c r="D13" s="25">
        <v>434.49530284000002</v>
      </c>
      <c r="E13" s="25">
        <v>1660.1305444700001</v>
      </c>
      <c r="F13" s="25">
        <v>514.02295441000001</v>
      </c>
      <c r="G13" s="25">
        <v>1081.9057900099999</v>
      </c>
      <c r="H13" s="25">
        <v>283.30399999999997</v>
      </c>
      <c r="I13" s="25">
        <v>733.40978689999997</v>
      </c>
      <c r="J13" s="25">
        <v>110.6578976</v>
      </c>
      <c r="K13" s="25">
        <v>214.190484</v>
      </c>
      <c r="L13" s="25">
        <v>308.61056600000001</v>
      </c>
      <c r="M13" s="25">
        <v>501.53184572000004</v>
      </c>
      <c r="N13" s="25">
        <v>330.15600000000001</v>
      </c>
      <c r="O13" s="25">
        <v>739.70395960999997</v>
      </c>
      <c r="P13" s="25">
        <v>89.381</v>
      </c>
      <c r="Q13" s="25">
        <v>136.46199999999999</v>
      </c>
      <c r="R13" s="25">
        <v>2251.5707208500003</v>
      </c>
      <c r="S13" s="25">
        <v>5417.9404107099999</v>
      </c>
      <c r="T13" s="25">
        <v>7669.5111315600006</v>
      </c>
    </row>
    <row r="14" spans="1:20" s="2" customFormat="1">
      <c r="A14" s="26" t="s">
        <v>7</v>
      </c>
      <c r="B14" s="27">
        <v>558.37434900000005</v>
      </c>
      <c r="C14" s="27">
        <v>799.24382000000003</v>
      </c>
      <c r="D14" s="27">
        <v>856.97458627000003</v>
      </c>
      <c r="E14" s="27">
        <v>2172.8668419299997</v>
      </c>
      <c r="F14" s="27">
        <v>2240.383859</v>
      </c>
      <c r="G14" s="27">
        <v>1943.58484129</v>
      </c>
      <c r="H14" s="27">
        <v>955.45799999999997</v>
      </c>
      <c r="I14" s="27">
        <v>1600.7454929999999</v>
      </c>
      <c r="J14" s="27">
        <v>114.688</v>
      </c>
      <c r="K14" s="27">
        <v>287.07425000000001</v>
      </c>
      <c r="L14" s="27">
        <v>533.59500000000003</v>
      </c>
      <c r="M14" s="27">
        <v>854.25642029999995</v>
      </c>
      <c r="N14" s="27">
        <v>1183.7184999999999</v>
      </c>
      <c r="O14" s="27">
        <v>886.79913687999999</v>
      </c>
      <c r="P14" s="27">
        <v>165.25200000000001</v>
      </c>
      <c r="Q14" s="27">
        <v>222.167</v>
      </c>
      <c r="R14" s="27">
        <v>6608.4442942700007</v>
      </c>
      <c r="S14" s="27">
        <v>8766.7378033999994</v>
      </c>
      <c r="T14" s="27">
        <v>15375.18209767</v>
      </c>
    </row>
    <row r="15" spans="1:20">
      <c r="A15" s="21">
        <v>2023</v>
      </c>
      <c r="B15" s="22">
        <f>SUM(B16:B27)</f>
        <v>1664.0711550200003</v>
      </c>
      <c r="C15" s="22">
        <f t="shared" ref="C15:T15" si="2">SUM(C16:C27)</f>
        <v>4089.0236269099996</v>
      </c>
      <c r="D15" s="22">
        <f t="shared" si="2"/>
        <v>4717.2928607000003</v>
      </c>
      <c r="E15" s="22">
        <f t="shared" si="2"/>
        <v>18001.31964681</v>
      </c>
      <c r="F15" s="22">
        <f t="shared" si="2"/>
        <v>5558.7043662299993</v>
      </c>
      <c r="G15" s="22">
        <f t="shared" si="2"/>
        <v>13381.612013839998</v>
      </c>
      <c r="H15" s="22">
        <f t="shared" si="2"/>
        <v>3774.5574040000001</v>
      </c>
      <c r="I15" s="22">
        <f t="shared" si="2"/>
        <v>10476.973752030002</v>
      </c>
      <c r="J15" s="22">
        <f t="shared" si="2"/>
        <v>1243.3041599999999</v>
      </c>
      <c r="K15" s="22">
        <f t="shared" si="2"/>
        <v>2877.52202708</v>
      </c>
      <c r="L15" s="22">
        <f t="shared" si="2"/>
        <v>4071.7264268600006</v>
      </c>
      <c r="M15" s="22">
        <f t="shared" si="2"/>
        <v>7626.38603797</v>
      </c>
      <c r="N15" s="22">
        <f t="shared" si="2"/>
        <v>2969.4763785400005</v>
      </c>
      <c r="O15" s="22">
        <f t="shared" si="2"/>
        <v>8204.1724705399993</v>
      </c>
      <c r="P15" s="22">
        <f t="shared" si="2"/>
        <v>1444.1567801599999</v>
      </c>
      <c r="Q15" s="22">
        <f t="shared" si="2"/>
        <v>1954.9098109900001</v>
      </c>
      <c r="R15" s="22">
        <f t="shared" si="2"/>
        <v>25443.28953151</v>
      </c>
      <c r="S15" s="22">
        <f t="shared" si="2"/>
        <v>66611.919386170004</v>
      </c>
      <c r="T15" s="22">
        <f t="shared" si="2"/>
        <v>92055.208917679993</v>
      </c>
    </row>
    <row r="16" spans="1:20">
      <c r="A16" s="24" t="s">
        <v>8</v>
      </c>
      <c r="B16" s="25">
        <v>136.218155</v>
      </c>
      <c r="C16" s="25">
        <v>298.13696125000001</v>
      </c>
      <c r="D16" s="25">
        <v>438.53452075999996</v>
      </c>
      <c r="E16" s="25">
        <v>1292.26613374</v>
      </c>
      <c r="F16" s="25">
        <v>473.40623849999997</v>
      </c>
      <c r="G16" s="25">
        <v>1056.1728057999999</v>
      </c>
      <c r="H16" s="25">
        <v>292.45350000000002</v>
      </c>
      <c r="I16" s="25">
        <v>751.94770901000004</v>
      </c>
      <c r="J16" s="25">
        <v>84.912785</v>
      </c>
      <c r="K16" s="25">
        <v>211.11749900000001</v>
      </c>
      <c r="L16" s="25">
        <v>350.56818425</v>
      </c>
      <c r="M16" s="25">
        <v>623.57021271999997</v>
      </c>
      <c r="N16" s="25">
        <v>213.87899999999999</v>
      </c>
      <c r="O16" s="25">
        <v>650.52729611999996</v>
      </c>
      <c r="P16" s="25">
        <v>127.76</v>
      </c>
      <c r="Q16" s="25">
        <v>143.59564526</v>
      </c>
      <c r="R16" s="25">
        <v>2117.7323835100001</v>
      </c>
      <c r="S16" s="25">
        <v>5027.3342628999999</v>
      </c>
      <c r="T16" s="25">
        <v>7145.0666464099995</v>
      </c>
    </row>
    <row r="17" spans="1:20" s="2" customFormat="1">
      <c r="A17" s="26" t="s">
        <v>18</v>
      </c>
      <c r="B17" s="27">
        <v>131.56700000000001</v>
      </c>
      <c r="C17" s="27">
        <v>260.39146125000002</v>
      </c>
      <c r="D17" s="27">
        <v>377.43003953999994</v>
      </c>
      <c r="E17" s="27">
        <v>1358.02039173</v>
      </c>
      <c r="F17" s="27">
        <v>453.19851085000005</v>
      </c>
      <c r="G17" s="27">
        <v>1023.09537362</v>
      </c>
      <c r="H17" s="27">
        <v>244.94300000000001</v>
      </c>
      <c r="I17" s="27">
        <v>756.43983361000005</v>
      </c>
      <c r="J17" s="27">
        <v>89.95</v>
      </c>
      <c r="K17" s="27">
        <v>223.84800000000001</v>
      </c>
      <c r="L17" s="27">
        <v>321.137</v>
      </c>
      <c r="M17" s="27">
        <v>560.89769522000006</v>
      </c>
      <c r="N17" s="27">
        <v>244.91139999999999</v>
      </c>
      <c r="O17" s="27">
        <v>614.11486249999996</v>
      </c>
      <c r="P17" s="27">
        <v>122.212</v>
      </c>
      <c r="Q17" s="27">
        <v>153.37100000000001</v>
      </c>
      <c r="R17" s="27">
        <v>1985.34895039</v>
      </c>
      <c r="S17" s="27">
        <v>4950.1786179299997</v>
      </c>
      <c r="T17" s="27">
        <v>6935.5275683199998</v>
      </c>
    </row>
    <row r="18" spans="1:20">
      <c r="A18" s="24" t="s">
        <v>19</v>
      </c>
      <c r="B18" s="25">
        <v>160.43600000000001</v>
      </c>
      <c r="C18" s="25">
        <v>376.97169192000001</v>
      </c>
      <c r="D18" s="25">
        <v>398.96644512</v>
      </c>
      <c r="E18" s="25">
        <v>1688.0455428800001</v>
      </c>
      <c r="F18" s="25">
        <v>447.02771756999999</v>
      </c>
      <c r="G18" s="25">
        <v>1201.2567185400001</v>
      </c>
      <c r="H18" s="25">
        <v>338.633217</v>
      </c>
      <c r="I18" s="25">
        <v>967.29320110000003</v>
      </c>
      <c r="J18" s="25">
        <v>130.68600000000001</v>
      </c>
      <c r="K18" s="25">
        <v>253.124753</v>
      </c>
      <c r="L18" s="25">
        <v>388.15027268</v>
      </c>
      <c r="M18" s="25">
        <v>690.76353561999997</v>
      </c>
      <c r="N18" s="25">
        <v>290.97300000000001</v>
      </c>
      <c r="O18" s="25">
        <v>814.49642549999999</v>
      </c>
      <c r="P18" s="25">
        <v>135.797</v>
      </c>
      <c r="Q18" s="25">
        <v>169.82981510000002</v>
      </c>
      <c r="R18" s="25">
        <v>2290.6696523700002</v>
      </c>
      <c r="S18" s="25">
        <v>6161.7816836599995</v>
      </c>
      <c r="T18" s="25">
        <v>8452.4513360300007</v>
      </c>
    </row>
    <row r="19" spans="1:20" s="2" customFormat="1">
      <c r="A19" s="26" t="s">
        <v>20</v>
      </c>
      <c r="B19" s="27">
        <v>114.691</v>
      </c>
      <c r="C19" s="27">
        <v>306.37169191999999</v>
      </c>
      <c r="D19" s="27">
        <v>367.90801300999999</v>
      </c>
      <c r="E19" s="27">
        <v>1368.7537643899998</v>
      </c>
      <c r="F19" s="27">
        <v>472.01214082999996</v>
      </c>
      <c r="G19" s="27">
        <v>999.39920495000001</v>
      </c>
      <c r="H19" s="27">
        <v>314.02199999999999</v>
      </c>
      <c r="I19" s="27">
        <v>809.29714925999997</v>
      </c>
      <c r="J19" s="27">
        <v>97.162999999999997</v>
      </c>
      <c r="K19" s="27">
        <v>212.708</v>
      </c>
      <c r="L19" s="27">
        <v>280.34253968000002</v>
      </c>
      <c r="M19" s="27">
        <v>547.72041736000006</v>
      </c>
      <c r="N19" s="27">
        <v>262.72049800000002</v>
      </c>
      <c r="O19" s="27">
        <v>588.49728900000002</v>
      </c>
      <c r="P19" s="27">
        <v>108.04300000000001</v>
      </c>
      <c r="Q19" s="27">
        <v>156.63401465999999</v>
      </c>
      <c r="R19" s="27">
        <v>2016.9021915200001</v>
      </c>
      <c r="S19" s="27">
        <v>4989.3815315399988</v>
      </c>
      <c r="T19" s="27">
        <v>7006.2837230599989</v>
      </c>
    </row>
    <row r="20" spans="1:20">
      <c r="A20" s="24" t="s">
        <v>22</v>
      </c>
      <c r="B20" s="25">
        <v>159.215</v>
      </c>
      <c r="C20" s="25">
        <v>340.96669192000002</v>
      </c>
      <c r="D20" s="25">
        <v>404.7246308</v>
      </c>
      <c r="E20" s="25">
        <v>1581.17555466</v>
      </c>
      <c r="F20" s="25">
        <v>525.55774970000004</v>
      </c>
      <c r="G20" s="27">
        <v>1209.52885831</v>
      </c>
      <c r="H20" s="25">
        <v>366.08800000000002</v>
      </c>
      <c r="I20" s="25">
        <v>913.28841043000011</v>
      </c>
      <c r="J20" s="25">
        <v>87.507999999999996</v>
      </c>
      <c r="K20" s="25">
        <v>289.189528</v>
      </c>
      <c r="L20" s="25">
        <v>302.64627267999998</v>
      </c>
      <c r="M20" s="25">
        <v>714.49991911999996</v>
      </c>
      <c r="N20" s="25">
        <v>274.45400000000001</v>
      </c>
      <c r="O20" s="25">
        <v>834.88343899999995</v>
      </c>
      <c r="P20" s="25">
        <v>146.05500000000001</v>
      </c>
      <c r="Q20" s="25">
        <v>193.31000407999997</v>
      </c>
      <c r="R20" s="25">
        <v>2266.24865318</v>
      </c>
      <c r="S20" s="25">
        <v>6076.8424055200003</v>
      </c>
      <c r="T20" s="25">
        <v>8343.0910586999998</v>
      </c>
    </row>
    <row r="21" spans="1:20" s="2" customFormat="1">
      <c r="A21" s="26" t="s">
        <v>23</v>
      </c>
      <c r="B21" s="27">
        <v>144.07700002999999</v>
      </c>
      <c r="C21" s="27">
        <v>379.28640748999999</v>
      </c>
      <c r="D21" s="27">
        <v>421.07192354</v>
      </c>
      <c r="E21" s="27">
        <v>1692.8448858200002</v>
      </c>
      <c r="F21" s="27">
        <v>520.56514894999998</v>
      </c>
      <c r="G21" s="27">
        <v>1263.5751616</v>
      </c>
      <c r="H21" s="27">
        <v>381.97199999999998</v>
      </c>
      <c r="I21" s="27">
        <v>1052.33260305</v>
      </c>
      <c r="J21" s="27">
        <v>127.836375</v>
      </c>
      <c r="K21" s="27">
        <v>268.71247707999999</v>
      </c>
      <c r="L21" s="27">
        <v>444.84846763000002</v>
      </c>
      <c r="M21" s="27">
        <v>716.63561167</v>
      </c>
      <c r="N21" s="27">
        <v>268.05948054999999</v>
      </c>
      <c r="O21" s="27">
        <v>728.51701528000001</v>
      </c>
      <c r="P21" s="27">
        <v>133.68799999999999</v>
      </c>
      <c r="Q21" s="27">
        <v>168.86434735000003</v>
      </c>
      <c r="R21" s="27">
        <v>2442.1183957000003</v>
      </c>
      <c r="S21" s="27">
        <v>6270.7685093400005</v>
      </c>
      <c r="T21" s="27">
        <v>8712.8869050400008</v>
      </c>
    </row>
    <row r="22" spans="1:20">
      <c r="A22" s="24" t="s">
        <v>24</v>
      </c>
      <c r="B22" s="25">
        <v>121.69516659</v>
      </c>
      <c r="C22" s="25">
        <v>277.98156595</v>
      </c>
      <c r="D22" s="25">
        <v>357.64165131999999</v>
      </c>
      <c r="E22" s="25">
        <v>1271.1557844400002</v>
      </c>
      <c r="F22" s="25">
        <v>449.27433594000001</v>
      </c>
      <c r="G22" s="25">
        <v>941.81853985999999</v>
      </c>
      <c r="H22" s="25">
        <v>286.423</v>
      </c>
      <c r="I22" s="25">
        <v>768.25050465000004</v>
      </c>
      <c r="J22" s="25">
        <v>84.394999999999996</v>
      </c>
      <c r="K22" s="25">
        <v>222.77749499999999</v>
      </c>
      <c r="L22" s="25">
        <v>264.79046012999999</v>
      </c>
      <c r="M22" s="25">
        <v>615.21582778999993</v>
      </c>
      <c r="N22" s="25">
        <v>211.80799999999999</v>
      </c>
      <c r="O22" s="25">
        <v>554.72310014999994</v>
      </c>
      <c r="P22" s="25">
        <v>106.071</v>
      </c>
      <c r="Q22" s="25">
        <v>113.65808490000001</v>
      </c>
      <c r="R22" s="25">
        <v>1882.0986139799998</v>
      </c>
      <c r="S22" s="25">
        <v>4765.580902740001</v>
      </c>
      <c r="T22" s="25">
        <v>6647.6795167200007</v>
      </c>
    </row>
    <row r="23" spans="1:20" s="2" customFormat="1">
      <c r="A23" s="26" t="s">
        <v>3</v>
      </c>
      <c r="B23" s="27">
        <v>148.50416659000001</v>
      </c>
      <c r="C23" s="27">
        <v>361.41524189</v>
      </c>
      <c r="D23" s="27">
        <v>373.19859324000004</v>
      </c>
      <c r="E23" s="27">
        <v>1642.1098435199999</v>
      </c>
      <c r="F23" s="27">
        <v>444.77561477999996</v>
      </c>
      <c r="G23" s="27">
        <v>1132.3149252599999</v>
      </c>
      <c r="H23" s="27">
        <v>330.28199999999998</v>
      </c>
      <c r="I23" s="27">
        <v>932.69860105999999</v>
      </c>
      <c r="J23" s="27">
        <v>80.331999999999994</v>
      </c>
      <c r="K23" s="27">
        <v>227.125</v>
      </c>
      <c r="L23" s="27">
        <v>348.54967212999998</v>
      </c>
      <c r="M23" s="27">
        <v>606.49003995999999</v>
      </c>
      <c r="N23" s="27">
        <v>205.58022699</v>
      </c>
      <c r="O23" s="27">
        <v>685.41727103999995</v>
      </c>
      <c r="P23" s="27">
        <v>107.5916</v>
      </c>
      <c r="Q23" s="27">
        <v>178.74508489999999</v>
      </c>
      <c r="R23" s="27">
        <v>2038.8138737300003</v>
      </c>
      <c r="S23" s="27">
        <v>5766.3160076300001</v>
      </c>
      <c r="T23" s="27">
        <v>7805.1298813600006</v>
      </c>
    </row>
    <row r="24" spans="1:20">
      <c r="A24" s="24" t="s">
        <v>4</v>
      </c>
      <c r="B24" s="25">
        <v>115.25233335</v>
      </c>
      <c r="C24" s="25">
        <v>297.79328735000001</v>
      </c>
      <c r="D24" s="25">
        <v>336.35374209000003</v>
      </c>
      <c r="E24" s="25">
        <v>1378.1808461800003</v>
      </c>
      <c r="F24" s="25">
        <v>413.49137956999999</v>
      </c>
      <c r="G24" s="25">
        <v>976.71987941999998</v>
      </c>
      <c r="H24" s="25">
        <v>219.66868700000001</v>
      </c>
      <c r="I24" s="25">
        <v>786.23914983999998</v>
      </c>
      <c r="J24" s="25">
        <v>117.452</v>
      </c>
      <c r="K24" s="25">
        <v>231.154</v>
      </c>
      <c r="L24" s="25">
        <v>315.50155435000005</v>
      </c>
      <c r="M24" s="25">
        <v>503.28897471000005</v>
      </c>
      <c r="N24" s="25">
        <v>190.59899999999999</v>
      </c>
      <c r="O24" s="25">
        <v>553.57139445000007</v>
      </c>
      <c r="P24" s="25">
        <v>99.537999999999997</v>
      </c>
      <c r="Q24" s="25">
        <v>123.53115002</v>
      </c>
      <c r="R24" s="25">
        <v>1807.8566963600001</v>
      </c>
      <c r="S24" s="25">
        <v>4850.4786819700003</v>
      </c>
      <c r="T24" s="25">
        <v>6658.3353783300008</v>
      </c>
    </row>
    <row r="25" spans="1:20" s="2" customFormat="1">
      <c r="A25" s="26" t="s">
        <v>5</v>
      </c>
      <c r="B25" s="27">
        <v>135.85616659000002</v>
      </c>
      <c r="C25" s="27">
        <v>405.39875459000001</v>
      </c>
      <c r="D25" s="27">
        <v>440.80166682999999</v>
      </c>
      <c r="E25" s="27">
        <v>1576.1501816300001</v>
      </c>
      <c r="F25" s="27">
        <v>412.68599277999999</v>
      </c>
      <c r="G25" s="27">
        <v>1177.8088080900002</v>
      </c>
      <c r="H25" s="27">
        <v>376.38900000000001</v>
      </c>
      <c r="I25" s="27">
        <v>1003.8439020699999</v>
      </c>
      <c r="J25" s="27">
        <v>104.831</v>
      </c>
      <c r="K25" s="27">
        <v>260.43577499999998</v>
      </c>
      <c r="L25" s="27">
        <v>297.47815844000002</v>
      </c>
      <c r="M25" s="27">
        <v>673.43987088999995</v>
      </c>
      <c r="N25" s="27">
        <v>269.82877300000001</v>
      </c>
      <c r="O25" s="27">
        <v>667.97328820000007</v>
      </c>
      <c r="P25" s="27">
        <v>121.00418015999999</v>
      </c>
      <c r="Q25" s="27">
        <v>184.12874718999998</v>
      </c>
      <c r="R25" s="27">
        <v>2158.8749377999998</v>
      </c>
      <c r="S25" s="27">
        <v>5949.1793276599992</v>
      </c>
      <c r="T25" s="27">
        <v>8108.0542654599994</v>
      </c>
    </row>
    <row r="26" spans="1:20">
      <c r="A26" s="24" t="s">
        <v>6</v>
      </c>
      <c r="B26" s="25">
        <v>163.81950006</v>
      </c>
      <c r="C26" s="25">
        <v>423.24865459000006</v>
      </c>
      <c r="D26" s="25">
        <v>434.69356340999997</v>
      </c>
      <c r="E26" s="25">
        <v>1640.9186207499999</v>
      </c>
      <c r="F26" s="25">
        <v>469.90886917</v>
      </c>
      <c r="G26" s="25">
        <v>1259.20330775</v>
      </c>
      <c r="H26" s="25">
        <v>277.97500000000002</v>
      </c>
      <c r="I26" s="25">
        <v>937.04098429999999</v>
      </c>
      <c r="J26" s="25">
        <v>135.51599999999999</v>
      </c>
      <c r="K26" s="25">
        <v>263.32549999999998</v>
      </c>
      <c r="L26" s="25">
        <v>399.55715844000002</v>
      </c>
      <c r="M26" s="25">
        <v>733.98664192000001</v>
      </c>
      <c r="N26" s="25">
        <v>254.90100000000001</v>
      </c>
      <c r="O26" s="25">
        <v>848.88367167000013</v>
      </c>
      <c r="P26" s="25">
        <v>121.91200000000001</v>
      </c>
      <c r="Q26" s="25">
        <v>208.27006019000001</v>
      </c>
      <c r="R26" s="25">
        <v>2258.2830910799994</v>
      </c>
      <c r="S26" s="25">
        <v>6314.8774411699987</v>
      </c>
      <c r="T26" s="25">
        <v>8573.1605322499981</v>
      </c>
    </row>
    <row r="27" spans="1:20" s="2" customFormat="1">
      <c r="A27" s="26" t="s">
        <v>7</v>
      </c>
      <c r="B27" s="27">
        <v>132.73966680999999</v>
      </c>
      <c r="C27" s="27">
        <v>361.06121679</v>
      </c>
      <c r="D27" s="27">
        <v>365.96807103999998</v>
      </c>
      <c r="E27" s="27">
        <v>1511.6980970699999</v>
      </c>
      <c r="F27" s="27">
        <v>476.80066759000005</v>
      </c>
      <c r="G27" s="27">
        <v>1140.71843064</v>
      </c>
      <c r="H27" s="27">
        <v>345.70800000000003</v>
      </c>
      <c r="I27" s="27">
        <v>798.30170365000015</v>
      </c>
      <c r="J27" s="27">
        <v>102.72199999999999</v>
      </c>
      <c r="K27" s="27">
        <v>214.00399999999999</v>
      </c>
      <c r="L27" s="27">
        <v>358.15668645</v>
      </c>
      <c r="M27" s="27">
        <v>639.87729099000001</v>
      </c>
      <c r="N27" s="27">
        <v>281.762</v>
      </c>
      <c r="O27" s="27">
        <v>662.56741763000002</v>
      </c>
      <c r="P27" s="27">
        <v>114.485</v>
      </c>
      <c r="Q27" s="27">
        <v>160.97185734000001</v>
      </c>
      <c r="R27" s="27">
        <v>2178.3420918900001</v>
      </c>
      <c r="S27" s="27">
        <v>5489.2000141099998</v>
      </c>
      <c r="T27" s="27">
        <v>7667.5421059999999</v>
      </c>
    </row>
    <row r="28" spans="1:20">
      <c r="A28" s="21">
        <v>2024</v>
      </c>
      <c r="B28" s="22">
        <f>SUM(B29:B40)</f>
        <v>2132.8427839799997</v>
      </c>
      <c r="C28" s="22">
        <f t="shared" ref="C28:T28" si="3">SUM(C29:C40)</f>
        <v>4364.0649606400002</v>
      </c>
      <c r="D28" s="22">
        <f t="shared" si="3"/>
        <v>6730.404745079999</v>
      </c>
      <c r="E28" s="22">
        <f t="shared" si="3"/>
        <v>19067.376023960001</v>
      </c>
      <c r="F28" s="22">
        <f t="shared" si="3"/>
        <v>7229.9499811200003</v>
      </c>
      <c r="G28" s="22">
        <f t="shared" si="3"/>
        <v>15160.37692171</v>
      </c>
      <c r="H28" s="22">
        <f t="shared" si="3"/>
        <v>4172.0508000000009</v>
      </c>
      <c r="I28" s="22">
        <f t="shared" si="3"/>
        <v>10730.765545429998</v>
      </c>
      <c r="J28" s="22">
        <f t="shared" si="3"/>
        <v>1352.91075</v>
      </c>
      <c r="K28" s="22">
        <f t="shared" si="3"/>
        <v>3068.2604999999994</v>
      </c>
      <c r="L28" s="22">
        <f t="shared" si="3"/>
        <v>4874.4258211800006</v>
      </c>
      <c r="M28" s="22">
        <f t="shared" si="3"/>
        <v>7677.9714260700002</v>
      </c>
      <c r="N28" s="22">
        <f t="shared" si="3"/>
        <v>3391.6210110000002</v>
      </c>
      <c r="O28" s="22">
        <f t="shared" si="3"/>
        <v>8462.63533284</v>
      </c>
      <c r="P28" s="22">
        <f t="shared" si="3"/>
        <v>1767.7059999999999</v>
      </c>
      <c r="Q28" s="22">
        <f t="shared" si="3"/>
        <v>2024.8673071799999</v>
      </c>
      <c r="R28" s="22">
        <f t="shared" si="3"/>
        <v>31651.91189236</v>
      </c>
      <c r="S28" s="22">
        <f t="shared" si="3"/>
        <v>70556.318017829995</v>
      </c>
      <c r="T28" s="22">
        <f t="shared" si="3"/>
        <v>102208.22991019</v>
      </c>
    </row>
    <row r="29" spans="1:20">
      <c r="A29" s="24" t="s">
        <v>8</v>
      </c>
      <c r="B29" s="25">
        <v>124.51981670999999</v>
      </c>
      <c r="C29" s="25">
        <v>309.13052669999996</v>
      </c>
      <c r="D29" s="25">
        <v>449.96690872000005</v>
      </c>
      <c r="E29" s="25">
        <v>1539.2968945299999</v>
      </c>
      <c r="F29" s="25">
        <v>408.07542368999998</v>
      </c>
      <c r="G29" s="25">
        <v>1189.11102959</v>
      </c>
      <c r="H29" s="25">
        <v>302.77</v>
      </c>
      <c r="I29" s="25">
        <v>839.25746396</v>
      </c>
      <c r="J29" s="25">
        <v>100.44199999999999</v>
      </c>
      <c r="K29" s="25">
        <v>252.4025</v>
      </c>
      <c r="L29" s="25">
        <v>381.82268644999999</v>
      </c>
      <c r="M29" s="25">
        <v>677.49623712000005</v>
      </c>
      <c r="N29" s="25">
        <v>206.262</v>
      </c>
      <c r="O29" s="25">
        <v>702.72752201000003</v>
      </c>
      <c r="P29" s="25">
        <v>121.30800000000001</v>
      </c>
      <c r="Q29" s="25">
        <v>158.11353222999998</v>
      </c>
      <c r="R29" s="25">
        <v>2095.1668355699999</v>
      </c>
      <c r="S29" s="25">
        <v>5667.53570614</v>
      </c>
      <c r="T29" s="25">
        <v>7762.7025417099994</v>
      </c>
    </row>
    <row r="30" spans="1:20" s="2" customFormat="1">
      <c r="A30" s="26" t="s">
        <v>18</v>
      </c>
      <c r="B30" s="27">
        <v>118.11918337</v>
      </c>
      <c r="C30" s="27">
        <v>398.13402669999999</v>
      </c>
      <c r="D30" s="27">
        <v>439.65708272000001</v>
      </c>
      <c r="E30" s="27">
        <v>1766.1472648400002</v>
      </c>
      <c r="F30" s="27">
        <v>448.67871396000004</v>
      </c>
      <c r="G30" s="27">
        <v>1258.42977849</v>
      </c>
      <c r="H30" s="27">
        <v>304.70600000000002</v>
      </c>
      <c r="I30" s="27">
        <v>1022.10727702</v>
      </c>
      <c r="J30" s="27">
        <v>93.632999999999996</v>
      </c>
      <c r="K30" s="27">
        <v>312.66000000000003</v>
      </c>
      <c r="L30" s="27">
        <v>349.99907153999999</v>
      </c>
      <c r="M30" s="27">
        <v>807.90890397999999</v>
      </c>
      <c r="N30" s="27">
        <v>255.446</v>
      </c>
      <c r="O30" s="27">
        <v>700.87796705999995</v>
      </c>
      <c r="P30" s="27">
        <v>145.76900000000001</v>
      </c>
      <c r="Q30" s="27">
        <v>188.03197541</v>
      </c>
      <c r="R30" s="27">
        <v>2156.0080515899999</v>
      </c>
      <c r="S30" s="27">
        <v>6454.2971934999996</v>
      </c>
      <c r="T30" s="27">
        <v>8610.3052450899995</v>
      </c>
    </row>
    <row r="31" spans="1:20">
      <c r="A31" s="24" t="s">
        <v>19</v>
      </c>
      <c r="B31" s="25">
        <v>182.17781671</v>
      </c>
      <c r="C31" s="25">
        <v>439.32534079999999</v>
      </c>
      <c r="D31" s="25">
        <v>544.25517193000007</v>
      </c>
      <c r="E31" s="25">
        <v>1821.5716075299995</v>
      </c>
      <c r="F31" s="25">
        <v>472.16914844999997</v>
      </c>
      <c r="G31" s="25">
        <v>1430.4152715500002</v>
      </c>
      <c r="H31" s="25">
        <v>344.36250000000001</v>
      </c>
      <c r="I31" s="25">
        <v>1033.8798442</v>
      </c>
      <c r="J31" s="25">
        <v>125.14400000000001</v>
      </c>
      <c r="K31" s="25">
        <v>310.334</v>
      </c>
      <c r="L31" s="25">
        <v>451.83903511</v>
      </c>
      <c r="M31" s="25">
        <v>814.11520775999998</v>
      </c>
      <c r="N31" s="25">
        <v>239.94560000000001</v>
      </c>
      <c r="O31" s="25">
        <v>702.80781202999992</v>
      </c>
      <c r="P31" s="25">
        <v>143.065</v>
      </c>
      <c r="Q31" s="25">
        <v>162.13647381000001</v>
      </c>
      <c r="R31" s="25">
        <v>2502.9582722</v>
      </c>
      <c r="S31" s="25">
        <v>6714.5855576799986</v>
      </c>
      <c r="T31" s="25">
        <v>9217.5438298799982</v>
      </c>
    </row>
    <row r="32" spans="1:20" s="2" customFormat="1">
      <c r="A32" s="26" t="s">
        <v>20</v>
      </c>
      <c r="B32" s="27">
        <v>125.64749998000001</v>
      </c>
      <c r="C32" s="27">
        <v>314.50744080000004</v>
      </c>
      <c r="D32" s="27">
        <v>378.05561798000002</v>
      </c>
      <c r="E32" s="27">
        <v>1523.37341371</v>
      </c>
      <c r="F32" s="27">
        <v>402.59642235000001</v>
      </c>
      <c r="G32" s="27">
        <v>1252.9265341399998</v>
      </c>
      <c r="H32" s="27">
        <v>300.73950000000002</v>
      </c>
      <c r="I32" s="27">
        <v>913.85262419000003</v>
      </c>
      <c r="J32" s="27">
        <v>87.382999999999996</v>
      </c>
      <c r="K32" s="27">
        <v>228.73599999999999</v>
      </c>
      <c r="L32" s="27">
        <v>333.51953510999999</v>
      </c>
      <c r="M32" s="27">
        <v>694.73683521000009</v>
      </c>
      <c r="N32" s="27">
        <v>200.86259999999999</v>
      </c>
      <c r="O32" s="27">
        <v>737.65344813000002</v>
      </c>
      <c r="P32" s="27">
        <v>117.355</v>
      </c>
      <c r="Q32" s="27">
        <v>161.13087350999999</v>
      </c>
      <c r="R32" s="27">
        <v>1946.1591754199999</v>
      </c>
      <c r="S32" s="27">
        <v>5826.9171696900003</v>
      </c>
      <c r="T32" s="27">
        <v>7773.0763451100001</v>
      </c>
    </row>
    <row r="33" spans="1:20">
      <c r="A33" s="24" t="s">
        <v>22</v>
      </c>
      <c r="B33" s="25">
        <v>197.74866671000001</v>
      </c>
      <c r="C33" s="25">
        <v>388.22084080000002</v>
      </c>
      <c r="D33" s="25">
        <v>574.55566185999999</v>
      </c>
      <c r="E33" s="25">
        <v>1805.1731272499997</v>
      </c>
      <c r="F33" s="25">
        <v>458.41902486999999</v>
      </c>
      <c r="G33" s="25">
        <v>1199.50507522</v>
      </c>
      <c r="H33" s="25">
        <v>353.93380000000002</v>
      </c>
      <c r="I33" s="25">
        <v>861.74525447999986</v>
      </c>
      <c r="J33" s="25">
        <v>95.260999999999996</v>
      </c>
      <c r="K33" s="25">
        <v>290.45400000000001</v>
      </c>
      <c r="L33" s="25">
        <v>392.88689372000005</v>
      </c>
      <c r="M33" s="25">
        <v>668.11526629999992</v>
      </c>
      <c r="N33" s="25">
        <v>266.39616699999999</v>
      </c>
      <c r="O33" s="25">
        <v>809.47629261999998</v>
      </c>
      <c r="P33" s="25">
        <v>154.983</v>
      </c>
      <c r="Q33" s="25">
        <v>173.16912350999999</v>
      </c>
      <c r="R33" s="25">
        <v>2494.18421416</v>
      </c>
      <c r="S33" s="25">
        <v>6195.858980179999</v>
      </c>
      <c r="T33" s="25">
        <v>8690.0431943399999</v>
      </c>
    </row>
    <row r="34" spans="1:20" s="2" customFormat="1">
      <c r="A34" s="26" t="s">
        <v>23</v>
      </c>
      <c r="B34" s="27">
        <v>151.46999997</v>
      </c>
      <c r="C34" s="27">
        <v>354.98651073000002</v>
      </c>
      <c r="D34" s="27">
        <v>396.11023302999996</v>
      </c>
      <c r="E34" s="27">
        <v>1405.82762097</v>
      </c>
      <c r="F34" s="27">
        <v>456.21435928000005</v>
      </c>
      <c r="G34" s="27">
        <v>1077.0653394400001</v>
      </c>
      <c r="H34" s="27">
        <v>417.57</v>
      </c>
      <c r="I34" s="27">
        <v>843.21616146999986</v>
      </c>
      <c r="J34" s="27">
        <v>106.211</v>
      </c>
      <c r="K34" s="27">
        <v>257.226</v>
      </c>
      <c r="L34" s="27">
        <v>349.12839797000004</v>
      </c>
      <c r="M34" s="27">
        <v>696.22214725000003</v>
      </c>
      <c r="N34" s="27">
        <v>263.824862</v>
      </c>
      <c r="O34" s="27">
        <v>596.85597488999997</v>
      </c>
      <c r="P34" s="27">
        <v>125.166</v>
      </c>
      <c r="Q34" s="27">
        <v>136.17555655999999</v>
      </c>
      <c r="R34" s="27">
        <v>2265.6948522500002</v>
      </c>
      <c r="S34" s="27">
        <v>5367.5753113099991</v>
      </c>
      <c r="T34" s="27">
        <v>7633.2701635599988</v>
      </c>
    </row>
    <row r="35" spans="1:20">
      <c r="A35" s="24" t="s">
        <v>24</v>
      </c>
      <c r="B35" s="25">
        <v>107.17111557999999</v>
      </c>
      <c r="C35" s="25">
        <v>336.43892936000003</v>
      </c>
      <c r="D35" s="25">
        <v>336.22977343000002</v>
      </c>
      <c r="E35" s="25">
        <v>1232.722818</v>
      </c>
      <c r="F35" s="25">
        <v>373.65512487000001</v>
      </c>
      <c r="G35" s="25">
        <v>907.00604498000007</v>
      </c>
      <c r="H35" s="25">
        <v>300.76900000000001</v>
      </c>
      <c r="I35" s="25">
        <v>746.41652067999996</v>
      </c>
      <c r="J35" s="25">
        <v>46.237000000000002</v>
      </c>
      <c r="K35" s="25">
        <v>156.131</v>
      </c>
      <c r="L35" s="25">
        <v>237.41608613999998</v>
      </c>
      <c r="M35" s="25">
        <v>450.63027142999999</v>
      </c>
      <c r="N35" s="25">
        <v>185.87</v>
      </c>
      <c r="O35" s="25">
        <v>593.00957189999997</v>
      </c>
      <c r="P35" s="25">
        <v>70.263999999999996</v>
      </c>
      <c r="Q35" s="25">
        <v>160.38375582</v>
      </c>
      <c r="R35" s="25">
        <v>1657.6121000199998</v>
      </c>
      <c r="S35" s="25">
        <v>4582.7389121699998</v>
      </c>
      <c r="T35" s="25">
        <v>6240.3510121899999</v>
      </c>
    </row>
    <row r="36" spans="1:20" s="2" customFormat="1">
      <c r="A36" s="26" t="s">
        <v>3</v>
      </c>
      <c r="B36" s="27">
        <v>142.13756002</v>
      </c>
      <c r="C36" s="27">
        <v>305.58566165999997</v>
      </c>
      <c r="D36" s="27">
        <v>492.47434850000002</v>
      </c>
      <c r="E36" s="27">
        <v>1123.7537519</v>
      </c>
      <c r="F36" s="27">
        <v>688.93518042000005</v>
      </c>
      <c r="G36" s="27">
        <v>1098.1759681199999</v>
      </c>
      <c r="H36" s="27">
        <v>284.80900000000003</v>
      </c>
      <c r="I36" s="27">
        <v>648.96029698999996</v>
      </c>
      <c r="J36" s="27">
        <v>105.16800000000001</v>
      </c>
      <c r="K36" s="27">
        <v>215.339</v>
      </c>
      <c r="L36" s="27">
        <v>371.94511225000002</v>
      </c>
      <c r="M36" s="27">
        <v>413.67737502</v>
      </c>
      <c r="N36" s="27">
        <v>254.7</v>
      </c>
      <c r="O36" s="27">
        <v>497.85977250999997</v>
      </c>
      <c r="P36" s="27">
        <v>131.75700000000001</v>
      </c>
      <c r="Q36" s="27">
        <v>129.66331283</v>
      </c>
      <c r="R36" s="27">
        <v>2471.92620119</v>
      </c>
      <c r="S36" s="27">
        <v>4433.0151390299998</v>
      </c>
      <c r="T36" s="27">
        <v>6904.9413402199998</v>
      </c>
    </row>
    <row r="37" spans="1:20">
      <c r="A37" s="24" t="s">
        <v>4</v>
      </c>
      <c r="B37" s="25">
        <v>178.74746665999999</v>
      </c>
      <c r="C37" s="25">
        <v>356.97250654000004</v>
      </c>
      <c r="D37" s="25">
        <v>678.1230712900001</v>
      </c>
      <c r="E37" s="25">
        <v>1535.6330744799998</v>
      </c>
      <c r="F37" s="25">
        <v>774.81347420999987</v>
      </c>
      <c r="G37" s="25">
        <v>1366.4395113</v>
      </c>
      <c r="H37" s="25">
        <v>405.31549999999999</v>
      </c>
      <c r="I37" s="25">
        <v>927.43971770999985</v>
      </c>
      <c r="J37" s="25">
        <v>126.39400000000001</v>
      </c>
      <c r="K37" s="25">
        <v>262.43099999999998</v>
      </c>
      <c r="L37" s="25">
        <v>427.76772736000004</v>
      </c>
      <c r="M37" s="25">
        <v>560.59677126999998</v>
      </c>
      <c r="N37" s="25">
        <v>288.18978199999998</v>
      </c>
      <c r="O37" s="25">
        <v>677.01706111999999</v>
      </c>
      <c r="P37" s="25">
        <v>152.14400000000001</v>
      </c>
      <c r="Q37" s="25">
        <v>187.60074605</v>
      </c>
      <c r="R37" s="25">
        <v>3031.4950215199997</v>
      </c>
      <c r="S37" s="25">
        <v>5874.1303884699992</v>
      </c>
      <c r="T37" s="25">
        <v>8905.6254099899998</v>
      </c>
    </row>
    <row r="38" spans="1:20" s="2" customFormat="1">
      <c r="A38" s="26" t="s">
        <v>5</v>
      </c>
      <c r="B38" s="27">
        <v>241.63088891000001</v>
      </c>
      <c r="C38" s="27">
        <v>364.36395653999995</v>
      </c>
      <c r="D38" s="27">
        <v>781.84089884000002</v>
      </c>
      <c r="E38" s="27">
        <v>1552.308714</v>
      </c>
      <c r="F38" s="27">
        <v>938.10573262000003</v>
      </c>
      <c r="G38" s="27">
        <v>1367.41322057</v>
      </c>
      <c r="H38" s="27">
        <v>383.57100000000003</v>
      </c>
      <c r="I38" s="27">
        <v>853.03463217000012</v>
      </c>
      <c r="J38" s="27">
        <v>163.471</v>
      </c>
      <c r="K38" s="27">
        <v>226.624</v>
      </c>
      <c r="L38" s="27">
        <v>497.20672736</v>
      </c>
      <c r="M38" s="27">
        <v>550.24799082999994</v>
      </c>
      <c r="N38" s="27">
        <v>369.43599999999998</v>
      </c>
      <c r="O38" s="27">
        <v>659.06845417000011</v>
      </c>
      <c r="P38" s="27">
        <v>191.78899999999999</v>
      </c>
      <c r="Q38" s="27">
        <v>179.51197340000002</v>
      </c>
      <c r="R38" s="27">
        <v>3567.0512477299999</v>
      </c>
      <c r="S38" s="27">
        <v>5752.5729416800004</v>
      </c>
      <c r="T38" s="27">
        <v>9319.6241894100003</v>
      </c>
    </row>
    <row r="39" spans="1:20">
      <c r="A39" s="24" t="s">
        <v>6</v>
      </c>
      <c r="B39" s="25">
        <v>283.55766665999994</v>
      </c>
      <c r="C39" s="25">
        <v>388.01462456999997</v>
      </c>
      <c r="D39" s="25">
        <v>765.37611535999997</v>
      </c>
      <c r="E39" s="25">
        <v>1671.81021474</v>
      </c>
      <c r="F39" s="25">
        <v>838.59906216000002</v>
      </c>
      <c r="G39" s="25">
        <v>1437.7239573699999</v>
      </c>
      <c r="H39" s="25">
        <v>354.02449999999999</v>
      </c>
      <c r="I39" s="25">
        <v>911.51494127000001</v>
      </c>
      <c r="J39" s="25">
        <v>142.536</v>
      </c>
      <c r="K39" s="25">
        <v>254.435</v>
      </c>
      <c r="L39" s="25">
        <v>506.49547564</v>
      </c>
      <c r="M39" s="25">
        <v>608.30009311000003</v>
      </c>
      <c r="N39" s="25">
        <v>383.79700000000003</v>
      </c>
      <c r="O39" s="25">
        <v>767.44620834</v>
      </c>
      <c r="P39" s="25">
        <v>197.43700000000001</v>
      </c>
      <c r="Q39" s="25">
        <v>195.28401871</v>
      </c>
      <c r="R39" s="25">
        <v>3471.8228198199999</v>
      </c>
      <c r="S39" s="25">
        <v>6234.5290581099998</v>
      </c>
      <c r="T39" s="25">
        <v>9706.3518779299993</v>
      </c>
    </row>
    <row r="40" spans="1:20" s="2" customFormat="1">
      <c r="A40" s="26" t="s">
        <v>7</v>
      </c>
      <c r="B40" s="27">
        <v>279.91510269999998</v>
      </c>
      <c r="C40" s="27">
        <v>408.38459544</v>
      </c>
      <c r="D40" s="27">
        <v>893.75986141999999</v>
      </c>
      <c r="E40" s="27">
        <v>2089.7575220099998</v>
      </c>
      <c r="F40" s="27">
        <v>969.68831423999995</v>
      </c>
      <c r="G40" s="27">
        <v>1576.16519094</v>
      </c>
      <c r="H40" s="27">
        <v>419.48</v>
      </c>
      <c r="I40" s="27">
        <v>1129.3408112899999</v>
      </c>
      <c r="J40" s="27">
        <v>161.03075000000001</v>
      </c>
      <c r="K40" s="27">
        <v>301.488</v>
      </c>
      <c r="L40" s="27">
        <v>574.39907253000001</v>
      </c>
      <c r="M40" s="27">
        <v>735.92432679000001</v>
      </c>
      <c r="N40" s="27">
        <v>476.89100000000002</v>
      </c>
      <c r="O40" s="27">
        <v>1017.83524806</v>
      </c>
      <c r="P40" s="27">
        <v>216.66900000000001</v>
      </c>
      <c r="Q40" s="27">
        <v>193.66596534000001</v>
      </c>
      <c r="R40" s="27">
        <v>3991.83310089</v>
      </c>
      <c r="S40" s="27">
        <v>7452.5616598699999</v>
      </c>
      <c r="T40" s="27">
        <v>11444.39476076</v>
      </c>
    </row>
    <row r="41" spans="1:20">
      <c r="A41" s="21">
        <v>2025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>
      <c r="A42" s="97" t="s">
        <v>8</v>
      </c>
      <c r="B42" s="98">
        <v>179.06377780000003</v>
      </c>
      <c r="C42" s="98">
        <v>338.27965</v>
      </c>
      <c r="D42" s="98">
        <v>751.7191389599999</v>
      </c>
      <c r="E42" s="98">
        <v>1772.9123843700002</v>
      </c>
      <c r="F42" s="98">
        <v>880.75596424000003</v>
      </c>
      <c r="G42" s="98">
        <v>1269.7857862799999</v>
      </c>
      <c r="H42" s="98">
        <v>322.49231700000001</v>
      </c>
      <c r="I42" s="98">
        <v>914.22321657000009</v>
      </c>
      <c r="J42" s="98">
        <v>160.16900000000001</v>
      </c>
      <c r="K42" s="98">
        <v>211.142</v>
      </c>
      <c r="L42" s="98">
        <v>449.89979328999993</v>
      </c>
      <c r="M42" s="98">
        <v>585.52631880999991</v>
      </c>
      <c r="N42" s="98">
        <v>281.95949999999999</v>
      </c>
      <c r="O42" s="98">
        <v>724.13771945000008</v>
      </c>
      <c r="P42" s="98">
        <v>165.69200000000001</v>
      </c>
      <c r="Q42" s="98">
        <v>180.94768503</v>
      </c>
      <c r="R42" s="98">
        <v>3191.7514912899996</v>
      </c>
      <c r="S42" s="98">
        <v>5996.9547605099997</v>
      </c>
      <c r="T42" s="98">
        <v>9188.7062517999984</v>
      </c>
    </row>
    <row r="43" spans="1:20" s="5" customFormat="1">
      <c r="A43" s="99" t="s">
        <v>18</v>
      </c>
      <c r="B43" s="100">
        <v>218.48280984000002</v>
      </c>
      <c r="C43" s="100">
        <v>375.23820000000001</v>
      </c>
      <c r="D43" s="100">
        <v>733.84290213999998</v>
      </c>
      <c r="E43" s="100">
        <v>1895.10326302</v>
      </c>
      <c r="F43" s="100">
        <v>955.67294802000004</v>
      </c>
      <c r="G43" s="100">
        <v>1419.12693756</v>
      </c>
      <c r="H43" s="100">
        <v>403.41500000000002</v>
      </c>
      <c r="I43" s="100">
        <v>949.92270158999986</v>
      </c>
      <c r="J43" s="100">
        <v>147.28</v>
      </c>
      <c r="K43" s="100">
        <v>262.54950000000002</v>
      </c>
      <c r="L43" s="100">
        <v>400.72519328999994</v>
      </c>
      <c r="M43" s="100">
        <v>621.32207163999999</v>
      </c>
      <c r="N43" s="100">
        <v>370.42599999999999</v>
      </c>
      <c r="O43" s="100">
        <v>838.57997777999992</v>
      </c>
      <c r="P43" s="100">
        <v>187.29499999999999</v>
      </c>
      <c r="Q43" s="100">
        <v>210.15839611999999</v>
      </c>
      <c r="R43" s="100">
        <v>3417.1398532900002</v>
      </c>
      <c r="S43" s="100">
        <v>6572.0010477100004</v>
      </c>
      <c r="T43" s="100">
        <v>9989.1409010000007</v>
      </c>
    </row>
    <row r="44" spans="1:20" s="5" customFormat="1">
      <c r="A44" s="97" t="s">
        <v>19</v>
      </c>
      <c r="B44" s="98">
        <v>192.37332886000002</v>
      </c>
      <c r="C44" s="98">
        <v>375.76968077999999</v>
      </c>
      <c r="D44" s="98">
        <v>627.41671489999999</v>
      </c>
      <c r="E44" s="98">
        <v>1719.93398837</v>
      </c>
      <c r="F44" s="98">
        <v>844.44876065999995</v>
      </c>
      <c r="G44" s="98">
        <v>1454.0352825900002</v>
      </c>
      <c r="H44" s="98">
        <v>330.43549999999999</v>
      </c>
      <c r="I44" s="98">
        <v>878.56603756999993</v>
      </c>
      <c r="J44" s="98">
        <v>110.735</v>
      </c>
      <c r="K44" s="98">
        <v>219.76</v>
      </c>
      <c r="L44" s="98">
        <v>409.93990001999998</v>
      </c>
      <c r="M44" s="98">
        <v>701.00166124999998</v>
      </c>
      <c r="N44" s="98">
        <v>403.66174699999999</v>
      </c>
      <c r="O44" s="98">
        <v>777.16638611999997</v>
      </c>
      <c r="P44" s="98">
        <v>177.86600000000001</v>
      </c>
      <c r="Q44" s="98">
        <v>207.26263194000001</v>
      </c>
      <c r="R44" s="98">
        <v>3096.8769514400001</v>
      </c>
      <c r="S44" s="98">
        <v>6333.4956686199994</v>
      </c>
      <c r="T44" s="98">
        <v>9430.3726200599995</v>
      </c>
    </row>
    <row r="45" spans="1:20" s="5" customFormat="1">
      <c r="A45" s="113" t="s">
        <v>20</v>
      </c>
      <c r="B45" s="114">
        <v>179.23099999999999</v>
      </c>
      <c r="C45" s="114">
        <v>276.64958677999999</v>
      </c>
      <c r="D45" s="114">
        <v>567.83130014999995</v>
      </c>
      <c r="E45" s="114">
        <v>1511.2315089900001</v>
      </c>
      <c r="F45" s="114">
        <v>628.15843715999995</v>
      </c>
      <c r="G45" s="114">
        <v>1207.63841656</v>
      </c>
      <c r="H45" s="114">
        <v>335.67427300000003</v>
      </c>
      <c r="I45" s="114">
        <v>873.37957228999994</v>
      </c>
      <c r="J45" s="114">
        <v>96.733000000000004</v>
      </c>
      <c r="K45" s="114">
        <v>190.7475</v>
      </c>
      <c r="L45" s="114">
        <v>419.39790002000001</v>
      </c>
      <c r="M45" s="114">
        <v>630.01068654999995</v>
      </c>
      <c r="N45" s="114">
        <v>337.6585</v>
      </c>
      <c r="O45" s="114">
        <v>685.47761169</v>
      </c>
      <c r="P45" s="114">
        <v>155.47499999999999</v>
      </c>
      <c r="Q45" s="114">
        <v>161.57700668999999</v>
      </c>
      <c r="R45" s="114">
        <v>2720.1594103299999</v>
      </c>
      <c r="S45" s="114">
        <v>5536.7118895500007</v>
      </c>
      <c r="T45" s="114">
        <v>8256.8712998800002</v>
      </c>
    </row>
    <row r="46" spans="1:20">
      <c r="A46" s="17" t="s">
        <v>748</v>
      </c>
    </row>
    <row r="47" spans="1:20">
      <c r="A47" s="67"/>
    </row>
    <row r="48" spans="1:20">
      <c r="E48" s="2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T47"/>
  <sheetViews>
    <sheetView workbookViewId="0">
      <pane ySplit="4" topLeftCell="A26" activePane="bottomLeft" state="frozen"/>
      <selection pane="bottomLeft" activeCell="R54" sqref="R54"/>
    </sheetView>
  </sheetViews>
  <sheetFormatPr defaultRowHeight="15"/>
  <cols>
    <col min="1" max="1" width="10.28515625" customWidth="1"/>
    <col min="2" max="2" width="7" bestFit="1" customWidth="1"/>
    <col min="3" max="4" width="8" bestFit="1" customWidth="1"/>
    <col min="5" max="5" width="9" bestFit="1" customWidth="1"/>
    <col min="6" max="6" width="8" bestFit="1" customWidth="1"/>
    <col min="7" max="7" width="8.7109375" customWidth="1"/>
    <col min="8" max="8" width="8" bestFit="1" customWidth="1"/>
    <col min="9" max="9" width="9.140625" customWidth="1"/>
    <col min="10" max="10" width="9" customWidth="1"/>
    <col min="11" max="11" width="7.7109375" customWidth="1"/>
    <col min="12" max="12" width="8" bestFit="1" customWidth="1"/>
    <col min="13" max="13" width="9" bestFit="1" customWidth="1"/>
    <col min="14" max="15" width="8" bestFit="1" customWidth="1"/>
    <col min="16" max="16" width="7" bestFit="1" customWidth="1"/>
    <col min="17" max="17" width="8" bestFit="1" customWidth="1"/>
    <col min="18" max="18" width="9" bestFit="1" customWidth="1"/>
    <col min="19" max="19" width="8.85546875" customWidth="1"/>
    <col min="20" max="20" width="10.42578125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741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/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31">
        <f>SUM(B6:B14)</f>
        <v>496841</v>
      </c>
      <c r="C5" s="31">
        <f t="shared" ref="C5:T5" si="0">SUM(C6:C14)</f>
        <v>3746204</v>
      </c>
      <c r="D5" s="31">
        <f t="shared" si="0"/>
        <v>1890185</v>
      </c>
      <c r="E5" s="31">
        <f t="shared" si="0"/>
        <v>19109696</v>
      </c>
      <c r="F5" s="31">
        <f t="shared" si="0"/>
        <v>6659091</v>
      </c>
      <c r="G5" s="31">
        <f t="shared" si="0"/>
        <v>15175656</v>
      </c>
      <c r="H5" s="31">
        <f t="shared" si="0"/>
        <v>935460</v>
      </c>
      <c r="I5" s="31">
        <f t="shared" si="0"/>
        <v>9121209</v>
      </c>
      <c r="J5" s="31">
        <f t="shared" si="0"/>
        <v>473833</v>
      </c>
      <c r="K5" s="31">
        <f t="shared" si="0"/>
        <v>3111995</v>
      </c>
      <c r="L5" s="31">
        <f t="shared" si="0"/>
        <v>1506320</v>
      </c>
      <c r="M5" s="31">
        <f t="shared" si="0"/>
        <v>8518145</v>
      </c>
      <c r="N5" s="31">
        <f t="shared" si="0"/>
        <v>1115675</v>
      </c>
      <c r="O5" s="31">
        <f t="shared" si="0"/>
        <v>6462697</v>
      </c>
      <c r="P5" s="31">
        <f t="shared" si="0"/>
        <v>421791</v>
      </c>
      <c r="Q5" s="31">
        <f t="shared" si="0"/>
        <v>3543716</v>
      </c>
      <c r="R5" s="31">
        <f t="shared" si="0"/>
        <v>13499196</v>
      </c>
      <c r="S5" s="31">
        <f t="shared" si="0"/>
        <v>68789318</v>
      </c>
      <c r="T5" s="31">
        <f t="shared" si="0"/>
        <v>82288514</v>
      </c>
    </row>
    <row r="6" spans="1:20">
      <c r="A6" s="17" t="s">
        <v>20</v>
      </c>
      <c r="B6" s="32">
        <v>57217</v>
      </c>
      <c r="C6" s="32">
        <v>401333</v>
      </c>
      <c r="D6" s="32">
        <v>205752</v>
      </c>
      <c r="E6" s="32">
        <v>2063208</v>
      </c>
      <c r="F6" s="32">
        <v>728548</v>
      </c>
      <c r="G6" s="32">
        <v>1657023</v>
      </c>
      <c r="H6" s="32">
        <v>106433</v>
      </c>
      <c r="I6" s="32">
        <v>997222</v>
      </c>
      <c r="J6" s="32">
        <v>54140</v>
      </c>
      <c r="K6" s="32">
        <v>337132</v>
      </c>
      <c r="L6" s="32">
        <v>165169</v>
      </c>
      <c r="M6" s="32">
        <v>903578</v>
      </c>
      <c r="N6" s="32">
        <v>114307</v>
      </c>
      <c r="O6" s="32">
        <v>684500</v>
      </c>
      <c r="P6" s="32">
        <v>51889</v>
      </c>
      <c r="Q6" s="32">
        <v>365939</v>
      </c>
      <c r="R6" s="32">
        <v>1483455</v>
      </c>
      <c r="S6" s="32">
        <v>7409935</v>
      </c>
      <c r="T6" s="32">
        <f>R6+S6</f>
        <v>8893390</v>
      </c>
    </row>
    <row r="7" spans="1:20" s="2" customFormat="1">
      <c r="A7" s="24" t="s">
        <v>22</v>
      </c>
      <c r="B7" s="33">
        <v>50235</v>
      </c>
      <c r="C7" s="33">
        <v>377956</v>
      </c>
      <c r="D7" s="33">
        <v>187175</v>
      </c>
      <c r="E7" s="33">
        <v>1962255</v>
      </c>
      <c r="F7" s="33">
        <v>600695</v>
      </c>
      <c r="G7" s="33">
        <v>1571748</v>
      </c>
      <c r="H7" s="33">
        <v>102392</v>
      </c>
      <c r="I7" s="33">
        <v>1034402</v>
      </c>
      <c r="J7" s="33">
        <v>50545</v>
      </c>
      <c r="K7" s="33">
        <v>332895</v>
      </c>
      <c r="L7" s="33">
        <v>159342</v>
      </c>
      <c r="M7" s="33">
        <v>939859</v>
      </c>
      <c r="N7" s="33">
        <v>104141</v>
      </c>
      <c r="O7" s="33">
        <v>696989</v>
      </c>
      <c r="P7" s="33">
        <v>46467</v>
      </c>
      <c r="Q7" s="33">
        <v>412868</v>
      </c>
      <c r="R7" s="33">
        <v>1300992</v>
      </c>
      <c r="S7" s="33">
        <v>7328972</v>
      </c>
      <c r="T7" s="33">
        <f t="shared" ref="T7:T10" si="1">R7+S7</f>
        <v>8629964</v>
      </c>
    </row>
    <row r="8" spans="1:20" s="2" customFormat="1">
      <c r="A8" s="26" t="s">
        <v>23</v>
      </c>
      <c r="B8" s="34">
        <v>62194</v>
      </c>
      <c r="C8" s="34">
        <v>490690</v>
      </c>
      <c r="D8" s="34">
        <v>232897</v>
      </c>
      <c r="E8" s="34">
        <v>2434203</v>
      </c>
      <c r="F8" s="34">
        <v>794160</v>
      </c>
      <c r="G8" s="34">
        <v>2005133</v>
      </c>
      <c r="H8" s="34">
        <v>117088</v>
      </c>
      <c r="I8" s="34">
        <v>1282354</v>
      </c>
      <c r="J8" s="34">
        <v>65174</v>
      </c>
      <c r="K8" s="34">
        <v>424806</v>
      </c>
      <c r="L8" s="34">
        <v>201196</v>
      </c>
      <c r="M8" s="34">
        <v>1202616</v>
      </c>
      <c r="N8" s="34">
        <v>141320</v>
      </c>
      <c r="O8" s="34">
        <v>954300</v>
      </c>
      <c r="P8" s="34">
        <v>51122</v>
      </c>
      <c r="Q8" s="34">
        <v>435309</v>
      </c>
      <c r="R8" s="34">
        <v>1665151</v>
      </c>
      <c r="S8" s="34">
        <v>9229411</v>
      </c>
      <c r="T8" s="34">
        <f t="shared" si="1"/>
        <v>10894562</v>
      </c>
    </row>
    <row r="9" spans="1:20">
      <c r="A9" s="24" t="s">
        <v>24</v>
      </c>
      <c r="B9" s="33">
        <v>54690</v>
      </c>
      <c r="C9" s="33">
        <v>429475</v>
      </c>
      <c r="D9" s="33">
        <v>197528</v>
      </c>
      <c r="E9" s="33">
        <v>2113141</v>
      </c>
      <c r="F9" s="33">
        <v>680911</v>
      </c>
      <c r="G9" s="33">
        <v>1660361</v>
      </c>
      <c r="H9" s="33">
        <v>94115</v>
      </c>
      <c r="I9" s="33">
        <v>991479</v>
      </c>
      <c r="J9" s="33">
        <v>50502</v>
      </c>
      <c r="K9" s="33">
        <v>362051</v>
      </c>
      <c r="L9" s="33">
        <v>151037</v>
      </c>
      <c r="M9" s="33">
        <v>922317</v>
      </c>
      <c r="N9" s="33">
        <v>106893</v>
      </c>
      <c r="O9" s="33">
        <v>683068</v>
      </c>
      <c r="P9" s="33">
        <v>41022</v>
      </c>
      <c r="Q9" s="33">
        <v>410053</v>
      </c>
      <c r="R9" s="33">
        <v>1376698</v>
      </c>
      <c r="S9" s="33">
        <v>7571945</v>
      </c>
      <c r="T9" s="33">
        <f t="shared" si="1"/>
        <v>8948643</v>
      </c>
    </row>
    <row r="10" spans="1:20" s="2" customFormat="1">
      <c r="A10" s="26" t="s">
        <v>3</v>
      </c>
      <c r="B10" s="34">
        <v>54779</v>
      </c>
      <c r="C10" s="34">
        <v>412506</v>
      </c>
      <c r="D10" s="34">
        <v>218168</v>
      </c>
      <c r="E10" s="34">
        <v>2212355</v>
      </c>
      <c r="F10" s="34">
        <v>806164</v>
      </c>
      <c r="G10" s="34">
        <v>1733056</v>
      </c>
      <c r="H10" s="34">
        <v>98236</v>
      </c>
      <c r="I10" s="34">
        <v>992659</v>
      </c>
      <c r="J10" s="34">
        <v>51512</v>
      </c>
      <c r="K10" s="34">
        <v>353198</v>
      </c>
      <c r="L10" s="34">
        <v>165321</v>
      </c>
      <c r="M10" s="34">
        <v>969019</v>
      </c>
      <c r="N10" s="34">
        <v>118912</v>
      </c>
      <c r="O10" s="34">
        <v>708145</v>
      </c>
      <c r="P10" s="34">
        <v>43865</v>
      </c>
      <c r="Q10" s="34">
        <v>393583</v>
      </c>
      <c r="R10" s="34">
        <v>1556957</v>
      </c>
      <c r="S10" s="34">
        <v>7774521</v>
      </c>
      <c r="T10" s="34">
        <f t="shared" si="1"/>
        <v>9331478</v>
      </c>
    </row>
    <row r="11" spans="1:20">
      <c r="A11" s="24" t="s">
        <v>4</v>
      </c>
      <c r="B11" s="33">
        <v>53809</v>
      </c>
      <c r="C11" s="33">
        <v>419778</v>
      </c>
      <c r="D11" s="33">
        <v>209735</v>
      </c>
      <c r="E11" s="33">
        <v>2080307</v>
      </c>
      <c r="F11" s="33">
        <v>813074</v>
      </c>
      <c r="G11" s="33">
        <v>1657792</v>
      </c>
      <c r="H11" s="33">
        <v>98871</v>
      </c>
      <c r="I11" s="33">
        <v>979508</v>
      </c>
      <c r="J11" s="33">
        <v>48688</v>
      </c>
      <c r="K11" s="33">
        <v>332563</v>
      </c>
      <c r="L11" s="33">
        <v>159874</v>
      </c>
      <c r="M11" s="33">
        <v>908800</v>
      </c>
      <c r="N11" s="33">
        <v>120536</v>
      </c>
      <c r="O11" s="33">
        <v>700536</v>
      </c>
      <c r="P11" s="33">
        <v>42473</v>
      </c>
      <c r="Q11" s="33">
        <v>384416</v>
      </c>
      <c r="R11" s="33">
        <v>1547060</v>
      </c>
      <c r="S11" s="33">
        <v>7463700</v>
      </c>
      <c r="T11" s="33">
        <v>9010760</v>
      </c>
    </row>
    <row r="12" spans="1:20" s="2" customFormat="1">
      <c r="A12" s="26" t="s">
        <v>5</v>
      </c>
      <c r="B12" s="34">
        <v>56684</v>
      </c>
      <c r="C12" s="34">
        <v>420768</v>
      </c>
      <c r="D12" s="34">
        <v>220911</v>
      </c>
      <c r="E12" s="34">
        <v>2104480</v>
      </c>
      <c r="F12" s="34">
        <v>783240</v>
      </c>
      <c r="G12" s="34">
        <v>1729306</v>
      </c>
      <c r="H12" s="34">
        <v>110274</v>
      </c>
      <c r="I12" s="34">
        <v>1054587</v>
      </c>
      <c r="J12" s="34">
        <v>50914</v>
      </c>
      <c r="K12" s="34">
        <v>351545</v>
      </c>
      <c r="L12" s="34">
        <v>177626</v>
      </c>
      <c r="M12" s="34">
        <v>940110</v>
      </c>
      <c r="N12" s="34">
        <v>158775</v>
      </c>
      <c r="O12" s="34">
        <v>739327</v>
      </c>
      <c r="P12" s="34">
        <v>49329</v>
      </c>
      <c r="Q12" s="34">
        <v>391471</v>
      </c>
      <c r="R12" s="34">
        <v>1607753</v>
      </c>
      <c r="S12" s="34">
        <v>7731594</v>
      </c>
      <c r="T12" s="34">
        <v>9339347</v>
      </c>
    </row>
    <row r="13" spans="1:20">
      <c r="A13" s="24" t="s">
        <v>6</v>
      </c>
      <c r="B13" s="33">
        <v>55163</v>
      </c>
      <c r="C13" s="33">
        <v>413851</v>
      </c>
      <c r="D13" s="33">
        <v>219687</v>
      </c>
      <c r="E13" s="33">
        <v>2230496</v>
      </c>
      <c r="F13" s="33">
        <v>770570</v>
      </c>
      <c r="G13" s="33">
        <v>1656038</v>
      </c>
      <c r="H13" s="33">
        <v>104544</v>
      </c>
      <c r="I13" s="33">
        <v>880119</v>
      </c>
      <c r="J13" s="33">
        <v>52316</v>
      </c>
      <c r="K13" s="33">
        <v>314034</v>
      </c>
      <c r="L13" s="33">
        <v>170359</v>
      </c>
      <c r="M13" s="33">
        <v>895973</v>
      </c>
      <c r="N13" s="33">
        <v>127872</v>
      </c>
      <c r="O13" s="33">
        <v>653669</v>
      </c>
      <c r="P13" s="33">
        <v>52300</v>
      </c>
      <c r="Q13" s="33">
        <v>402730</v>
      </c>
      <c r="R13" s="33">
        <v>1552811</v>
      </c>
      <c r="S13" s="33">
        <v>7446910</v>
      </c>
      <c r="T13" s="33">
        <v>8999721</v>
      </c>
    </row>
    <row r="14" spans="1:20" s="2" customFormat="1">
      <c r="A14" s="26" t="s">
        <v>7</v>
      </c>
      <c r="B14" s="34">
        <v>52070</v>
      </c>
      <c r="C14" s="34">
        <v>379847</v>
      </c>
      <c r="D14" s="34">
        <v>198332</v>
      </c>
      <c r="E14" s="34">
        <v>1909251</v>
      </c>
      <c r="F14" s="34">
        <v>681729</v>
      </c>
      <c r="G14" s="34">
        <v>1505199</v>
      </c>
      <c r="H14" s="34">
        <v>103507</v>
      </c>
      <c r="I14" s="34">
        <v>908879</v>
      </c>
      <c r="J14" s="34">
        <v>50042</v>
      </c>
      <c r="K14" s="34">
        <v>303771</v>
      </c>
      <c r="L14" s="34">
        <v>156396</v>
      </c>
      <c r="M14" s="34">
        <v>835873</v>
      </c>
      <c r="N14" s="34">
        <v>122919</v>
      </c>
      <c r="O14" s="34">
        <v>642163</v>
      </c>
      <c r="P14" s="34">
        <v>43324</v>
      </c>
      <c r="Q14" s="34">
        <v>347347</v>
      </c>
      <c r="R14" s="34">
        <v>1408319</v>
      </c>
      <c r="S14" s="34">
        <v>6832330</v>
      </c>
      <c r="T14" s="34">
        <v>8240649</v>
      </c>
    </row>
    <row r="15" spans="1:20">
      <c r="A15" s="21">
        <v>2023</v>
      </c>
      <c r="B15" s="31">
        <f>SUM(B16:B27)</f>
        <v>715414</v>
      </c>
      <c r="C15" s="31">
        <f t="shared" ref="C15:T15" si="2">SUM(C16:C27)</f>
        <v>5263969</v>
      </c>
      <c r="D15" s="31">
        <f t="shared" si="2"/>
        <v>2730020</v>
      </c>
      <c r="E15" s="31">
        <f t="shared" si="2"/>
        <v>25224368</v>
      </c>
      <c r="F15" s="31">
        <f t="shared" si="2"/>
        <v>9408334</v>
      </c>
      <c r="G15" s="31">
        <f t="shared" si="2"/>
        <v>20872877</v>
      </c>
      <c r="H15" s="31">
        <f t="shared" si="2"/>
        <v>1370525</v>
      </c>
      <c r="I15" s="31">
        <f t="shared" si="2"/>
        <v>12784984</v>
      </c>
      <c r="J15" s="31">
        <f t="shared" si="2"/>
        <v>653858</v>
      </c>
      <c r="K15" s="31">
        <f t="shared" si="2"/>
        <v>4097579</v>
      </c>
      <c r="L15" s="31">
        <f t="shared" si="2"/>
        <v>2244340</v>
      </c>
      <c r="M15" s="31">
        <f t="shared" si="2"/>
        <v>11954429</v>
      </c>
      <c r="N15" s="31">
        <f t="shared" si="2"/>
        <v>1833998</v>
      </c>
      <c r="O15" s="31">
        <f t="shared" si="2"/>
        <v>9204990</v>
      </c>
      <c r="P15" s="31">
        <f t="shared" si="2"/>
        <v>609509</v>
      </c>
      <c r="Q15" s="31">
        <f t="shared" si="2"/>
        <v>5125029</v>
      </c>
      <c r="R15" s="31">
        <f t="shared" si="2"/>
        <v>19565998</v>
      </c>
      <c r="S15" s="31">
        <f t="shared" si="2"/>
        <v>94528225</v>
      </c>
      <c r="T15" s="31">
        <f t="shared" si="2"/>
        <v>114094223</v>
      </c>
    </row>
    <row r="16" spans="1:20" s="2" customFormat="1">
      <c r="A16" s="26" t="s">
        <v>8</v>
      </c>
      <c r="B16" s="34">
        <v>59325</v>
      </c>
      <c r="C16" s="34">
        <v>449617</v>
      </c>
      <c r="D16" s="34">
        <v>235782</v>
      </c>
      <c r="E16" s="34">
        <v>2167410</v>
      </c>
      <c r="F16" s="34">
        <v>753743</v>
      </c>
      <c r="G16" s="34">
        <v>1730591</v>
      </c>
      <c r="H16" s="34">
        <v>119442</v>
      </c>
      <c r="I16" s="34">
        <v>1065866</v>
      </c>
      <c r="J16" s="34">
        <v>56811</v>
      </c>
      <c r="K16" s="34">
        <v>348875</v>
      </c>
      <c r="L16" s="34">
        <v>189313</v>
      </c>
      <c r="M16" s="34">
        <v>978997</v>
      </c>
      <c r="N16" s="34">
        <v>167832</v>
      </c>
      <c r="O16" s="34">
        <v>798830</v>
      </c>
      <c r="P16" s="34">
        <v>48561</v>
      </c>
      <c r="Q16" s="34">
        <v>410309</v>
      </c>
      <c r="R16" s="34">
        <v>1630809</v>
      </c>
      <c r="S16" s="34">
        <v>7950495</v>
      </c>
      <c r="T16" s="34">
        <v>9581304</v>
      </c>
    </row>
    <row r="17" spans="1:20">
      <c r="A17" s="24" t="s">
        <v>18</v>
      </c>
      <c r="B17" s="33">
        <v>58045</v>
      </c>
      <c r="C17" s="33">
        <v>454271</v>
      </c>
      <c r="D17" s="33">
        <v>214659</v>
      </c>
      <c r="E17" s="33">
        <v>2049954</v>
      </c>
      <c r="F17" s="33">
        <v>713683</v>
      </c>
      <c r="G17" s="33">
        <v>1710627</v>
      </c>
      <c r="H17" s="33">
        <v>107788</v>
      </c>
      <c r="I17" s="33">
        <v>1072464</v>
      </c>
      <c r="J17" s="33">
        <v>56479</v>
      </c>
      <c r="K17" s="33">
        <v>354053</v>
      </c>
      <c r="L17" s="33">
        <v>179384</v>
      </c>
      <c r="M17" s="33">
        <v>1006035</v>
      </c>
      <c r="N17" s="33">
        <v>137337</v>
      </c>
      <c r="O17" s="33">
        <v>831066</v>
      </c>
      <c r="P17" s="33">
        <v>43763</v>
      </c>
      <c r="Q17" s="33">
        <v>390723</v>
      </c>
      <c r="R17" s="33">
        <v>1511138</v>
      </c>
      <c r="S17" s="33">
        <v>7869193</v>
      </c>
      <c r="T17" s="33">
        <v>9380331</v>
      </c>
    </row>
    <row r="18" spans="1:20" s="2" customFormat="1">
      <c r="A18" s="26" t="s">
        <v>19</v>
      </c>
      <c r="B18" s="34">
        <v>59636</v>
      </c>
      <c r="C18" s="34">
        <v>450425</v>
      </c>
      <c r="D18" s="34">
        <v>224545</v>
      </c>
      <c r="E18" s="34">
        <v>2172950</v>
      </c>
      <c r="F18" s="34">
        <v>753076</v>
      </c>
      <c r="G18" s="34">
        <v>1725924</v>
      </c>
      <c r="H18" s="34">
        <v>110743</v>
      </c>
      <c r="I18" s="34">
        <v>1026274</v>
      </c>
      <c r="J18" s="34">
        <v>57102</v>
      </c>
      <c r="K18" s="34">
        <v>341600</v>
      </c>
      <c r="L18" s="34">
        <v>187022</v>
      </c>
      <c r="M18" s="34">
        <v>966313</v>
      </c>
      <c r="N18" s="34">
        <v>137139</v>
      </c>
      <c r="O18" s="34">
        <v>739181</v>
      </c>
      <c r="P18" s="34">
        <v>48260</v>
      </c>
      <c r="Q18" s="34">
        <v>410141</v>
      </c>
      <c r="R18" s="34">
        <v>1577523</v>
      </c>
      <c r="S18" s="34">
        <v>7832808</v>
      </c>
      <c r="T18" s="34">
        <v>9410331</v>
      </c>
    </row>
    <row r="19" spans="1:20">
      <c r="A19" s="24" t="s">
        <v>20</v>
      </c>
      <c r="B19" s="33">
        <v>55041</v>
      </c>
      <c r="C19" s="33">
        <v>391033</v>
      </c>
      <c r="D19" s="33">
        <v>196220</v>
      </c>
      <c r="E19" s="33">
        <v>1848348</v>
      </c>
      <c r="F19" s="33">
        <v>692220</v>
      </c>
      <c r="G19" s="33">
        <v>1521040</v>
      </c>
      <c r="H19" s="33">
        <v>103009</v>
      </c>
      <c r="I19" s="33">
        <v>882569</v>
      </c>
      <c r="J19" s="33">
        <v>49429</v>
      </c>
      <c r="K19" s="33">
        <v>286294</v>
      </c>
      <c r="L19" s="33">
        <v>162257</v>
      </c>
      <c r="M19" s="33">
        <v>819265</v>
      </c>
      <c r="N19" s="33">
        <v>133834</v>
      </c>
      <c r="O19" s="33">
        <v>655454</v>
      </c>
      <c r="P19" s="33">
        <v>43043</v>
      </c>
      <c r="Q19" s="33">
        <v>369756</v>
      </c>
      <c r="R19" s="33">
        <v>1435053</v>
      </c>
      <c r="S19" s="33">
        <v>6773759</v>
      </c>
      <c r="T19" s="33">
        <v>8208812</v>
      </c>
    </row>
    <row r="20" spans="1:20" s="2" customFormat="1">
      <c r="A20" s="26" t="s">
        <v>22</v>
      </c>
      <c r="B20" s="34">
        <v>58748</v>
      </c>
      <c r="C20" s="34">
        <v>443233</v>
      </c>
      <c r="D20" s="34">
        <v>217216</v>
      </c>
      <c r="E20" s="34">
        <v>2075964</v>
      </c>
      <c r="F20" s="34">
        <v>744873</v>
      </c>
      <c r="G20" s="34">
        <v>1666733</v>
      </c>
      <c r="H20" s="34">
        <v>112301</v>
      </c>
      <c r="I20" s="34">
        <v>1026991</v>
      </c>
      <c r="J20" s="34">
        <v>53986</v>
      </c>
      <c r="K20" s="34">
        <v>326496</v>
      </c>
      <c r="L20" s="34">
        <v>181631</v>
      </c>
      <c r="M20" s="34">
        <v>919078</v>
      </c>
      <c r="N20" s="34">
        <v>152562</v>
      </c>
      <c r="O20" s="34">
        <v>767358</v>
      </c>
      <c r="P20" s="34">
        <v>47607</v>
      </c>
      <c r="Q20" s="34">
        <v>395709</v>
      </c>
      <c r="R20" s="34">
        <v>1568924</v>
      </c>
      <c r="S20" s="34">
        <v>7621562</v>
      </c>
      <c r="T20" s="34">
        <v>9190486</v>
      </c>
    </row>
    <row r="21" spans="1:20">
      <c r="A21" s="24" t="s">
        <v>23</v>
      </c>
      <c r="B21" s="33">
        <v>62841</v>
      </c>
      <c r="C21" s="33">
        <v>497454</v>
      </c>
      <c r="D21" s="33">
        <v>233418</v>
      </c>
      <c r="E21" s="33">
        <v>2221986</v>
      </c>
      <c r="F21" s="33">
        <v>808518</v>
      </c>
      <c r="G21" s="33">
        <v>1863593</v>
      </c>
      <c r="H21" s="33">
        <v>117566</v>
      </c>
      <c r="I21" s="33">
        <v>1121389</v>
      </c>
      <c r="J21" s="33">
        <v>56979</v>
      </c>
      <c r="K21" s="33">
        <v>370945</v>
      </c>
      <c r="L21" s="33">
        <v>198822</v>
      </c>
      <c r="M21" s="33">
        <v>1088226</v>
      </c>
      <c r="N21" s="33">
        <v>181654</v>
      </c>
      <c r="O21" s="33">
        <v>982115</v>
      </c>
      <c r="P21" s="33">
        <v>47555</v>
      </c>
      <c r="Q21" s="33">
        <v>447129</v>
      </c>
      <c r="R21" s="33">
        <v>1707353</v>
      </c>
      <c r="S21" s="33">
        <v>8592837</v>
      </c>
      <c r="T21" s="33">
        <v>10300190</v>
      </c>
    </row>
    <row r="22" spans="1:20" s="2" customFormat="1">
      <c r="A22" s="26" t="s">
        <v>24</v>
      </c>
      <c r="B22" s="34">
        <v>58580</v>
      </c>
      <c r="C22" s="34">
        <v>434988</v>
      </c>
      <c r="D22" s="34">
        <v>220050</v>
      </c>
      <c r="E22" s="34">
        <v>2081988</v>
      </c>
      <c r="F22" s="34">
        <v>781510</v>
      </c>
      <c r="G22" s="34">
        <v>1621866</v>
      </c>
      <c r="H22" s="34">
        <v>106610</v>
      </c>
      <c r="I22" s="34">
        <v>979812</v>
      </c>
      <c r="J22" s="34">
        <v>54145</v>
      </c>
      <c r="K22" s="34">
        <v>326127</v>
      </c>
      <c r="L22" s="34">
        <v>175267</v>
      </c>
      <c r="M22" s="34">
        <v>944236</v>
      </c>
      <c r="N22" s="34">
        <v>137271</v>
      </c>
      <c r="O22" s="34">
        <v>707402</v>
      </c>
      <c r="P22" s="34">
        <v>46831</v>
      </c>
      <c r="Q22" s="34">
        <v>396092</v>
      </c>
      <c r="R22" s="34">
        <v>1580264</v>
      </c>
      <c r="S22" s="34">
        <v>7492511</v>
      </c>
      <c r="T22" s="34">
        <v>9072775</v>
      </c>
    </row>
    <row r="23" spans="1:20">
      <c r="A23" s="24" t="s">
        <v>3</v>
      </c>
      <c r="B23" s="33">
        <v>55893</v>
      </c>
      <c r="C23" s="33">
        <v>403456</v>
      </c>
      <c r="D23" s="33">
        <v>218267</v>
      </c>
      <c r="E23" s="33">
        <v>1964126</v>
      </c>
      <c r="F23" s="33">
        <v>827056</v>
      </c>
      <c r="G23" s="33">
        <v>1626715</v>
      </c>
      <c r="H23" s="33">
        <v>106780</v>
      </c>
      <c r="I23" s="33">
        <v>951974</v>
      </c>
      <c r="J23" s="33">
        <v>52085</v>
      </c>
      <c r="K23" s="33">
        <v>314943</v>
      </c>
      <c r="L23" s="33">
        <v>172323</v>
      </c>
      <c r="M23" s="33">
        <v>890561</v>
      </c>
      <c r="N23" s="33">
        <v>139805</v>
      </c>
      <c r="O23" s="33">
        <v>668556</v>
      </c>
      <c r="P23" s="33">
        <v>45690</v>
      </c>
      <c r="Q23" s="33">
        <v>373210</v>
      </c>
      <c r="R23" s="33">
        <v>1617899</v>
      </c>
      <c r="S23" s="33">
        <v>7193541</v>
      </c>
      <c r="T23" s="33">
        <v>8811440</v>
      </c>
    </row>
    <row r="24" spans="1:20" s="2" customFormat="1">
      <c r="A24" s="26" t="s">
        <v>4</v>
      </c>
      <c r="B24" s="35">
        <v>58139</v>
      </c>
      <c r="C24" s="35">
        <v>383734</v>
      </c>
      <c r="D24" s="35">
        <v>217275</v>
      </c>
      <c r="E24" s="35">
        <v>1860018</v>
      </c>
      <c r="F24" s="35">
        <v>837447</v>
      </c>
      <c r="G24" s="35">
        <v>1525588</v>
      </c>
      <c r="H24" s="35">
        <v>103050</v>
      </c>
      <c r="I24" s="35">
        <v>902835</v>
      </c>
      <c r="J24" s="35">
        <v>47132</v>
      </c>
      <c r="K24" s="35">
        <v>283891</v>
      </c>
      <c r="L24" s="34">
        <v>166843</v>
      </c>
      <c r="M24" s="34">
        <v>838590</v>
      </c>
      <c r="N24" s="34">
        <v>129888</v>
      </c>
      <c r="O24" s="34">
        <v>628216</v>
      </c>
      <c r="P24" s="34">
        <v>42887</v>
      </c>
      <c r="Q24" s="34">
        <v>343421</v>
      </c>
      <c r="R24" s="34">
        <v>1602661</v>
      </c>
      <c r="S24" s="34">
        <v>6766293</v>
      </c>
      <c r="T24" s="34">
        <v>8368954</v>
      </c>
    </row>
    <row r="25" spans="1:20">
      <c r="A25" s="24" t="s">
        <v>5</v>
      </c>
      <c r="B25" s="33">
        <v>66080</v>
      </c>
      <c r="C25" s="33">
        <v>470252</v>
      </c>
      <c r="D25" s="33">
        <v>261275</v>
      </c>
      <c r="E25" s="33">
        <v>2376938</v>
      </c>
      <c r="F25" s="33">
        <v>873528</v>
      </c>
      <c r="G25" s="33">
        <v>2361372</v>
      </c>
      <c r="H25" s="33">
        <v>139753</v>
      </c>
      <c r="I25" s="33">
        <v>1528435</v>
      </c>
      <c r="J25" s="33">
        <v>61322</v>
      </c>
      <c r="K25" s="33">
        <v>416124</v>
      </c>
      <c r="L25" s="33">
        <v>238142</v>
      </c>
      <c r="M25" s="33">
        <v>1332078</v>
      </c>
      <c r="N25" s="33">
        <v>169874</v>
      </c>
      <c r="O25" s="33">
        <v>854880</v>
      </c>
      <c r="P25" s="33">
        <v>60936</v>
      </c>
      <c r="Q25" s="33">
        <v>553877</v>
      </c>
      <c r="R25" s="33">
        <v>1870910</v>
      </c>
      <c r="S25" s="33">
        <v>9893956</v>
      </c>
      <c r="T25" s="33">
        <v>11764866</v>
      </c>
    </row>
    <row r="26" spans="1:20" s="2" customFormat="1">
      <c r="A26" s="26" t="s">
        <v>6</v>
      </c>
      <c r="B26" s="34">
        <v>63264</v>
      </c>
      <c r="C26" s="34">
        <v>456907</v>
      </c>
      <c r="D26" s="34">
        <v>251086</v>
      </c>
      <c r="E26" s="34">
        <v>2324472</v>
      </c>
      <c r="F26" s="34">
        <v>845725</v>
      </c>
      <c r="G26" s="34">
        <v>1833487</v>
      </c>
      <c r="H26" s="34">
        <v>120255</v>
      </c>
      <c r="I26" s="34">
        <v>1163280</v>
      </c>
      <c r="J26" s="34">
        <v>56593</v>
      </c>
      <c r="K26" s="34">
        <v>392282</v>
      </c>
      <c r="L26" s="34">
        <v>204091</v>
      </c>
      <c r="M26" s="34">
        <v>1184540</v>
      </c>
      <c r="N26" s="34">
        <v>178727</v>
      </c>
      <c r="O26" s="34">
        <v>839128</v>
      </c>
      <c r="P26" s="34">
        <v>78093</v>
      </c>
      <c r="Q26" s="34">
        <v>609941</v>
      </c>
      <c r="R26" s="34">
        <v>1797834</v>
      </c>
      <c r="S26" s="34">
        <v>8804037</v>
      </c>
      <c r="T26" s="34">
        <v>10601871</v>
      </c>
    </row>
    <row r="27" spans="1:20">
      <c r="A27" s="24" t="s">
        <v>7</v>
      </c>
      <c r="B27" s="33">
        <v>59822</v>
      </c>
      <c r="C27" s="33">
        <v>428599</v>
      </c>
      <c r="D27" s="33">
        <v>240227</v>
      </c>
      <c r="E27" s="33">
        <v>2080214</v>
      </c>
      <c r="F27" s="33">
        <v>776955</v>
      </c>
      <c r="G27" s="33">
        <v>1685341</v>
      </c>
      <c r="H27" s="33">
        <v>123228</v>
      </c>
      <c r="I27" s="33">
        <v>1063095</v>
      </c>
      <c r="J27" s="33">
        <v>51795</v>
      </c>
      <c r="K27" s="33">
        <v>335949</v>
      </c>
      <c r="L27" s="33">
        <v>189245</v>
      </c>
      <c r="M27" s="33">
        <v>986510</v>
      </c>
      <c r="N27" s="33">
        <v>168075</v>
      </c>
      <c r="O27" s="33">
        <v>732804</v>
      </c>
      <c r="P27" s="33">
        <v>56283</v>
      </c>
      <c r="Q27" s="33">
        <v>424721</v>
      </c>
      <c r="R27" s="33">
        <v>1665630</v>
      </c>
      <c r="S27" s="33">
        <v>7737233</v>
      </c>
      <c r="T27" s="33">
        <v>9402863</v>
      </c>
    </row>
    <row r="28" spans="1:20">
      <c r="A28" s="21">
        <v>2024</v>
      </c>
      <c r="B28" s="31">
        <f>SUM(B29:B40)</f>
        <v>779096</v>
      </c>
      <c r="C28" s="31">
        <f t="shared" ref="C28:T28" si="3">SUM(C29:C40)</f>
        <v>5073370</v>
      </c>
      <c r="D28" s="31">
        <f t="shared" si="3"/>
        <v>2873779</v>
      </c>
      <c r="E28" s="31">
        <f t="shared" si="3"/>
        <v>24658906</v>
      </c>
      <c r="F28" s="31">
        <f t="shared" si="3"/>
        <v>9649398</v>
      </c>
      <c r="G28" s="31">
        <f t="shared" si="3"/>
        <v>21451488</v>
      </c>
      <c r="H28" s="31">
        <f t="shared" si="3"/>
        <v>1448616</v>
      </c>
      <c r="I28" s="31">
        <f t="shared" si="3"/>
        <v>13577782</v>
      </c>
      <c r="J28" s="31">
        <f t="shared" si="3"/>
        <v>638045</v>
      </c>
      <c r="K28" s="31">
        <f t="shared" si="3"/>
        <v>4040112</v>
      </c>
      <c r="L28" s="31">
        <f t="shared" si="3"/>
        <v>2486694</v>
      </c>
      <c r="M28" s="31">
        <f t="shared" si="3"/>
        <v>12938313</v>
      </c>
      <c r="N28" s="31">
        <f t="shared" si="3"/>
        <v>2053620</v>
      </c>
      <c r="O28" s="31">
        <f t="shared" si="3"/>
        <v>9167314</v>
      </c>
      <c r="P28" s="31">
        <f t="shared" si="3"/>
        <v>716468</v>
      </c>
      <c r="Q28" s="31">
        <f t="shared" si="3"/>
        <v>5599672</v>
      </c>
      <c r="R28" s="31">
        <f t="shared" si="3"/>
        <v>20645716</v>
      </c>
      <c r="S28" s="31">
        <f t="shared" si="3"/>
        <v>96506957</v>
      </c>
      <c r="T28" s="31">
        <f t="shared" si="3"/>
        <v>117152673</v>
      </c>
    </row>
    <row r="29" spans="1:20">
      <c r="A29" s="17" t="s">
        <v>8</v>
      </c>
      <c r="B29" s="32">
        <v>64972</v>
      </c>
      <c r="C29" s="32">
        <v>450128</v>
      </c>
      <c r="D29" s="32">
        <v>262836</v>
      </c>
      <c r="E29" s="32">
        <v>2324560</v>
      </c>
      <c r="F29" s="32">
        <v>841708</v>
      </c>
      <c r="G29" s="32">
        <v>1969083</v>
      </c>
      <c r="H29" s="32">
        <v>127829</v>
      </c>
      <c r="I29" s="32">
        <v>1233598</v>
      </c>
      <c r="J29" s="32">
        <v>56062</v>
      </c>
      <c r="K29" s="32">
        <v>370865</v>
      </c>
      <c r="L29" s="32">
        <v>223965</v>
      </c>
      <c r="M29" s="32">
        <v>1195135</v>
      </c>
      <c r="N29" s="32">
        <v>157102</v>
      </c>
      <c r="O29" s="32">
        <v>773054</v>
      </c>
      <c r="P29" s="32">
        <v>62557</v>
      </c>
      <c r="Q29" s="32">
        <v>533134</v>
      </c>
      <c r="R29" s="32">
        <v>1797031</v>
      </c>
      <c r="S29" s="32">
        <v>8849557</v>
      </c>
      <c r="T29" s="32">
        <v>10646588</v>
      </c>
    </row>
    <row r="30" spans="1:20">
      <c r="A30" s="24" t="s">
        <v>18</v>
      </c>
      <c r="B30" s="33">
        <v>61608</v>
      </c>
      <c r="C30" s="33">
        <v>440844</v>
      </c>
      <c r="D30" s="33">
        <v>251216</v>
      </c>
      <c r="E30" s="33">
        <v>2250235</v>
      </c>
      <c r="F30" s="33">
        <v>795339</v>
      </c>
      <c r="G30" s="33">
        <v>2014456</v>
      </c>
      <c r="H30" s="33">
        <v>132188</v>
      </c>
      <c r="I30" s="33">
        <v>1347469</v>
      </c>
      <c r="J30" s="33">
        <v>54472</v>
      </c>
      <c r="K30" s="33">
        <v>403471</v>
      </c>
      <c r="L30" s="33">
        <v>228523</v>
      </c>
      <c r="M30" s="33">
        <v>1333723</v>
      </c>
      <c r="N30" s="33">
        <v>178691</v>
      </c>
      <c r="O30" s="33">
        <v>837027</v>
      </c>
      <c r="P30" s="33">
        <v>77365</v>
      </c>
      <c r="Q30" s="33">
        <v>631739</v>
      </c>
      <c r="R30" s="33">
        <v>1779402</v>
      </c>
      <c r="S30" s="33">
        <v>9258964</v>
      </c>
      <c r="T30" s="33">
        <v>11038366</v>
      </c>
    </row>
    <row r="31" spans="1:20" s="2" customFormat="1">
      <c r="A31" s="26" t="s">
        <v>19</v>
      </c>
      <c r="B31" s="34">
        <v>67743</v>
      </c>
      <c r="C31" s="34">
        <v>463183</v>
      </c>
      <c r="D31" s="34">
        <v>265740</v>
      </c>
      <c r="E31" s="34">
        <v>2233917</v>
      </c>
      <c r="F31" s="34">
        <v>864600</v>
      </c>
      <c r="G31" s="34">
        <v>1917548</v>
      </c>
      <c r="H31" s="34">
        <v>139129</v>
      </c>
      <c r="I31" s="34">
        <v>1267876</v>
      </c>
      <c r="J31" s="34">
        <v>57729</v>
      </c>
      <c r="K31" s="34">
        <v>391259</v>
      </c>
      <c r="L31" s="34">
        <v>227387</v>
      </c>
      <c r="M31" s="34">
        <v>1156273</v>
      </c>
      <c r="N31" s="34">
        <v>185838</v>
      </c>
      <c r="O31" s="34">
        <v>826138</v>
      </c>
      <c r="P31" s="34">
        <v>69943</v>
      </c>
      <c r="Q31" s="34">
        <v>485916</v>
      </c>
      <c r="R31" s="34">
        <v>1878109</v>
      </c>
      <c r="S31" s="34">
        <v>8742110</v>
      </c>
      <c r="T31" s="34">
        <v>10620219</v>
      </c>
    </row>
    <row r="32" spans="1:20">
      <c r="A32" s="24" t="s">
        <v>20</v>
      </c>
      <c r="B32" s="33">
        <v>58294</v>
      </c>
      <c r="C32" s="33">
        <v>399317</v>
      </c>
      <c r="D32" s="33">
        <v>219215</v>
      </c>
      <c r="E32" s="33">
        <v>2012014</v>
      </c>
      <c r="F32" s="33">
        <v>728092</v>
      </c>
      <c r="G32" s="33">
        <v>1895473</v>
      </c>
      <c r="H32" s="33">
        <v>128609</v>
      </c>
      <c r="I32" s="33">
        <v>1279315</v>
      </c>
      <c r="J32" s="33">
        <v>49408</v>
      </c>
      <c r="K32" s="33">
        <v>322492</v>
      </c>
      <c r="L32" s="33">
        <v>218309</v>
      </c>
      <c r="M32" s="33">
        <v>1322982</v>
      </c>
      <c r="N32" s="33">
        <v>148617</v>
      </c>
      <c r="O32" s="33">
        <v>722594</v>
      </c>
      <c r="P32" s="33">
        <v>67806</v>
      </c>
      <c r="Q32" s="33">
        <v>606994</v>
      </c>
      <c r="R32" s="33">
        <v>1618350</v>
      </c>
      <c r="S32" s="33">
        <v>8561181</v>
      </c>
      <c r="T32" s="33">
        <v>10179531</v>
      </c>
    </row>
    <row r="33" spans="1:20" s="2" customFormat="1">
      <c r="A33" s="26" t="s">
        <v>22</v>
      </c>
      <c r="B33" s="34">
        <v>58861</v>
      </c>
      <c r="C33" s="34">
        <v>383401</v>
      </c>
      <c r="D33" s="34">
        <v>242626</v>
      </c>
      <c r="E33" s="34">
        <v>2174494</v>
      </c>
      <c r="F33" s="34">
        <v>810341</v>
      </c>
      <c r="G33" s="34">
        <v>2024525</v>
      </c>
      <c r="H33" s="34">
        <v>142163</v>
      </c>
      <c r="I33" s="34">
        <v>1414816</v>
      </c>
      <c r="J33" s="34">
        <v>54875</v>
      </c>
      <c r="K33" s="34">
        <v>385627</v>
      </c>
      <c r="L33" s="34">
        <v>244608</v>
      </c>
      <c r="M33" s="34">
        <v>1389091</v>
      </c>
      <c r="N33" s="34">
        <v>159788</v>
      </c>
      <c r="O33" s="34">
        <v>855586</v>
      </c>
      <c r="P33" s="34">
        <v>88200</v>
      </c>
      <c r="Q33" s="34">
        <v>653616</v>
      </c>
      <c r="R33" s="34">
        <v>1801462</v>
      </c>
      <c r="S33" s="34">
        <v>9281156</v>
      </c>
      <c r="T33" s="34">
        <v>11082618</v>
      </c>
    </row>
    <row r="34" spans="1:20">
      <c r="A34" s="24" t="s">
        <v>23</v>
      </c>
      <c r="B34" s="33">
        <v>73215</v>
      </c>
      <c r="C34" s="33">
        <v>571306</v>
      </c>
      <c r="D34" s="33">
        <v>257465</v>
      </c>
      <c r="E34" s="33">
        <v>2391881</v>
      </c>
      <c r="F34" s="33">
        <v>823091</v>
      </c>
      <c r="G34" s="33">
        <v>2089370</v>
      </c>
      <c r="H34" s="33">
        <v>140575</v>
      </c>
      <c r="I34" s="33">
        <v>1381135</v>
      </c>
      <c r="J34" s="33">
        <v>56776</v>
      </c>
      <c r="K34" s="33">
        <v>439814</v>
      </c>
      <c r="L34" s="33">
        <v>224789</v>
      </c>
      <c r="M34" s="33">
        <v>1301797</v>
      </c>
      <c r="N34" s="33">
        <v>250483</v>
      </c>
      <c r="O34" s="33">
        <v>1129544</v>
      </c>
      <c r="P34" s="33">
        <v>74039</v>
      </c>
      <c r="Q34" s="33">
        <v>593504</v>
      </c>
      <c r="R34" s="33">
        <v>1900433</v>
      </c>
      <c r="S34" s="33">
        <v>9898351</v>
      </c>
      <c r="T34" s="33">
        <v>11798784</v>
      </c>
    </row>
    <row r="35" spans="1:20" s="2" customFormat="1">
      <c r="A35" s="26" t="s">
        <v>24</v>
      </c>
      <c r="B35" s="34">
        <v>58098</v>
      </c>
      <c r="C35" s="34">
        <v>429045</v>
      </c>
      <c r="D35" s="34">
        <v>221272</v>
      </c>
      <c r="E35" s="34">
        <v>1915948</v>
      </c>
      <c r="F35" s="34">
        <v>768962</v>
      </c>
      <c r="G35" s="34">
        <v>1575819</v>
      </c>
      <c r="H35" s="34">
        <v>100591</v>
      </c>
      <c r="I35" s="34">
        <v>997515</v>
      </c>
      <c r="J35" s="34">
        <v>46917</v>
      </c>
      <c r="K35" s="34">
        <v>316574</v>
      </c>
      <c r="L35" s="34">
        <v>178626</v>
      </c>
      <c r="M35" s="34">
        <v>950955</v>
      </c>
      <c r="N35" s="34">
        <v>143047</v>
      </c>
      <c r="O35" s="34">
        <v>740008</v>
      </c>
      <c r="P35" s="34">
        <v>43460</v>
      </c>
      <c r="Q35" s="34">
        <v>367479</v>
      </c>
      <c r="R35" s="34">
        <v>1560973</v>
      </c>
      <c r="S35" s="34">
        <v>7293343</v>
      </c>
      <c r="T35" s="34">
        <v>8854316</v>
      </c>
    </row>
    <row r="36" spans="1:20">
      <c r="A36" s="24" t="s">
        <v>3</v>
      </c>
      <c r="B36" s="33">
        <v>53948</v>
      </c>
      <c r="C36" s="33">
        <v>334767</v>
      </c>
      <c r="D36" s="33">
        <v>180132</v>
      </c>
      <c r="E36" s="33">
        <v>1522944</v>
      </c>
      <c r="F36" s="33">
        <v>710749</v>
      </c>
      <c r="G36" s="33">
        <v>1426134</v>
      </c>
      <c r="H36" s="33">
        <v>87693</v>
      </c>
      <c r="I36" s="33">
        <v>783081</v>
      </c>
      <c r="J36" s="33">
        <v>42962</v>
      </c>
      <c r="K36" s="33">
        <v>256822</v>
      </c>
      <c r="L36" s="33">
        <v>162365</v>
      </c>
      <c r="M36" s="33">
        <v>762571</v>
      </c>
      <c r="N36" s="33">
        <v>134550</v>
      </c>
      <c r="O36" s="33">
        <v>559163</v>
      </c>
      <c r="P36" s="33">
        <v>40141</v>
      </c>
      <c r="Q36" s="33">
        <v>287077</v>
      </c>
      <c r="R36" s="33">
        <v>1412540</v>
      </c>
      <c r="S36" s="33">
        <v>5932559</v>
      </c>
      <c r="T36" s="33">
        <v>7345099</v>
      </c>
    </row>
    <row r="37" spans="1:20" s="2" customFormat="1">
      <c r="A37" s="26" t="s">
        <v>4</v>
      </c>
      <c r="B37" s="34">
        <v>65793</v>
      </c>
      <c r="C37" s="34">
        <v>386754</v>
      </c>
      <c r="D37" s="34">
        <v>235966</v>
      </c>
      <c r="E37" s="34">
        <v>1894795</v>
      </c>
      <c r="F37" s="34">
        <v>864481</v>
      </c>
      <c r="G37" s="34">
        <v>1604044</v>
      </c>
      <c r="H37" s="34">
        <v>102893</v>
      </c>
      <c r="I37" s="34">
        <v>909968</v>
      </c>
      <c r="J37" s="34">
        <v>51458</v>
      </c>
      <c r="K37" s="34">
        <v>282375</v>
      </c>
      <c r="L37" s="34">
        <v>182660</v>
      </c>
      <c r="M37" s="34">
        <v>852352</v>
      </c>
      <c r="N37" s="34">
        <v>151823</v>
      </c>
      <c r="O37" s="34">
        <v>623213</v>
      </c>
      <c r="P37" s="34">
        <v>47799</v>
      </c>
      <c r="Q37" s="34">
        <v>342006</v>
      </c>
      <c r="R37" s="34">
        <v>1702873</v>
      </c>
      <c r="S37" s="34">
        <v>6895507</v>
      </c>
      <c r="T37" s="34">
        <v>8598380</v>
      </c>
    </row>
    <row r="38" spans="1:20">
      <c r="A38" s="24" t="s">
        <v>5</v>
      </c>
      <c r="B38" s="33">
        <v>71477</v>
      </c>
      <c r="C38" s="33">
        <v>394276</v>
      </c>
      <c r="D38" s="33">
        <v>235242</v>
      </c>
      <c r="E38" s="33">
        <v>1948011</v>
      </c>
      <c r="F38" s="33">
        <v>824776</v>
      </c>
      <c r="G38" s="33">
        <v>1611419</v>
      </c>
      <c r="H38" s="33">
        <v>108039</v>
      </c>
      <c r="I38" s="33">
        <v>943391</v>
      </c>
      <c r="J38" s="33">
        <v>53012</v>
      </c>
      <c r="K38" s="33">
        <v>278041</v>
      </c>
      <c r="L38" s="33">
        <v>194116</v>
      </c>
      <c r="M38" s="33">
        <v>853008</v>
      </c>
      <c r="N38" s="33">
        <v>164783</v>
      </c>
      <c r="O38" s="33">
        <v>649393</v>
      </c>
      <c r="P38" s="33">
        <v>46603</v>
      </c>
      <c r="Q38" s="33">
        <v>343407</v>
      </c>
      <c r="R38" s="33">
        <v>1698048</v>
      </c>
      <c r="S38" s="33">
        <v>7020946</v>
      </c>
      <c r="T38" s="33">
        <v>8718994</v>
      </c>
    </row>
    <row r="39" spans="1:20" s="2" customFormat="1">
      <c r="A39" s="26" t="s">
        <v>6</v>
      </c>
      <c r="B39" s="34">
        <v>77548</v>
      </c>
      <c r="C39" s="34">
        <v>427676</v>
      </c>
      <c r="D39" s="34">
        <v>268712</v>
      </c>
      <c r="E39" s="34">
        <v>2019836</v>
      </c>
      <c r="F39" s="34">
        <v>841292</v>
      </c>
      <c r="G39" s="34">
        <v>1718047</v>
      </c>
      <c r="H39" s="34">
        <v>130742</v>
      </c>
      <c r="I39" s="34">
        <v>1073542</v>
      </c>
      <c r="J39" s="34">
        <v>56595</v>
      </c>
      <c r="K39" s="34">
        <v>301993</v>
      </c>
      <c r="L39" s="34">
        <v>208812</v>
      </c>
      <c r="M39" s="34">
        <v>970841</v>
      </c>
      <c r="N39" s="34">
        <v>213192</v>
      </c>
      <c r="O39" s="34">
        <v>796028</v>
      </c>
      <c r="P39" s="34">
        <v>52626</v>
      </c>
      <c r="Q39" s="34">
        <v>413062</v>
      </c>
      <c r="R39" s="34">
        <v>1849519</v>
      </c>
      <c r="S39" s="34">
        <v>7721025</v>
      </c>
      <c r="T39" s="34">
        <v>9570544</v>
      </c>
    </row>
    <row r="40" spans="1:20">
      <c r="A40" s="24" t="s">
        <v>7</v>
      </c>
      <c r="B40" s="33">
        <v>67539</v>
      </c>
      <c r="C40" s="33">
        <v>392673</v>
      </c>
      <c r="D40" s="33">
        <v>233357</v>
      </c>
      <c r="E40" s="33">
        <v>1970271</v>
      </c>
      <c r="F40" s="33">
        <v>775967</v>
      </c>
      <c r="G40" s="33">
        <v>1605570</v>
      </c>
      <c r="H40" s="33">
        <v>108165</v>
      </c>
      <c r="I40" s="33">
        <v>946076</v>
      </c>
      <c r="J40" s="33">
        <v>57779</v>
      </c>
      <c r="K40" s="33">
        <v>290779</v>
      </c>
      <c r="L40" s="33">
        <v>192534</v>
      </c>
      <c r="M40" s="33">
        <v>849585</v>
      </c>
      <c r="N40" s="33">
        <v>165706</v>
      </c>
      <c r="O40" s="33">
        <v>655566</v>
      </c>
      <c r="P40" s="33">
        <v>45929</v>
      </c>
      <c r="Q40" s="33">
        <v>341738</v>
      </c>
      <c r="R40" s="33">
        <v>1646976</v>
      </c>
      <c r="S40" s="33">
        <v>7052258</v>
      </c>
      <c r="T40" s="33">
        <v>8699234</v>
      </c>
    </row>
    <row r="41" spans="1:20">
      <c r="A41" s="21">
        <v>2025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>
      <c r="A42" s="72" t="s">
        <v>8</v>
      </c>
      <c r="B42" s="94">
        <v>68542</v>
      </c>
      <c r="C42" s="94">
        <v>432039</v>
      </c>
      <c r="D42" s="94">
        <v>234602</v>
      </c>
      <c r="E42" s="94">
        <v>2113323</v>
      </c>
      <c r="F42" s="94">
        <v>735852</v>
      </c>
      <c r="G42" s="94">
        <v>1743482</v>
      </c>
      <c r="H42" s="94">
        <v>111119</v>
      </c>
      <c r="I42" s="94">
        <v>1050571</v>
      </c>
      <c r="J42" s="94">
        <v>55425</v>
      </c>
      <c r="K42" s="94">
        <v>316741</v>
      </c>
      <c r="L42" s="94">
        <v>201922</v>
      </c>
      <c r="M42" s="94">
        <v>968620</v>
      </c>
      <c r="N42" s="94">
        <v>176052</v>
      </c>
      <c r="O42" s="94">
        <v>760235</v>
      </c>
      <c r="P42" s="94">
        <v>48666</v>
      </c>
      <c r="Q42" s="94">
        <v>396626</v>
      </c>
      <c r="R42" s="94">
        <v>1632180</v>
      </c>
      <c r="S42" s="94">
        <v>7781637</v>
      </c>
      <c r="T42" s="94">
        <v>9413817</v>
      </c>
    </row>
    <row r="43" spans="1:20" s="5" customFormat="1">
      <c r="A43" s="101" t="s">
        <v>18</v>
      </c>
      <c r="B43" s="102">
        <v>65622</v>
      </c>
      <c r="C43" s="102">
        <v>399804</v>
      </c>
      <c r="D43" s="102">
        <v>227597</v>
      </c>
      <c r="E43" s="102">
        <v>1929475</v>
      </c>
      <c r="F43" s="102">
        <v>731726</v>
      </c>
      <c r="G43" s="102">
        <v>1593565</v>
      </c>
      <c r="H43" s="102">
        <v>105954</v>
      </c>
      <c r="I43" s="102">
        <v>899333</v>
      </c>
      <c r="J43" s="102">
        <v>54313</v>
      </c>
      <c r="K43" s="102">
        <v>282618</v>
      </c>
      <c r="L43" s="102">
        <v>187559</v>
      </c>
      <c r="M43" s="102">
        <v>824913</v>
      </c>
      <c r="N43" s="102">
        <v>163707</v>
      </c>
      <c r="O43" s="102">
        <v>621976</v>
      </c>
      <c r="P43" s="102">
        <v>45045</v>
      </c>
      <c r="Q43" s="102">
        <v>343936</v>
      </c>
      <c r="R43" s="102">
        <v>1581523</v>
      </c>
      <c r="S43" s="102">
        <v>6895620</v>
      </c>
      <c r="T43" s="102">
        <v>8477143</v>
      </c>
    </row>
    <row r="44" spans="1:20" s="5" customFormat="1">
      <c r="A44" s="72" t="s">
        <v>19</v>
      </c>
      <c r="B44" s="94">
        <v>75452</v>
      </c>
      <c r="C44" s="94">
        <v>441504</v>
      </c>
      <c r="D44" s="94">
        <v>247704</v>
      </c>
      <c r="E44" s="94">
        <v>2070806</v>
      </c>
      <c r="F44" s="94">
        <v>844425</v>
      </c>
      <c r="G44" s="94">
        <v>1769210</v>
      </c>
      <c r="H44" s="94">
        <v>121683</v>
      </c>
      <c r="I44" s="94">
        <v>1005294</v>
      </c>
      <c r="J44" s="94">
        <v>60060</v>
      </c>
      <c r="K44" s="94">
        <v>314605</v>
      </c>
      <c r="L44" s="94">
        <v>208693</v>
      </c>
      <c r="M44" s="94">
        <v>900608</v>
      </c>
      <c r="N44" s="94">
        <v>202339</v>
      </c>
      <c r="O44" s="94">
        <v>701013</v>
      </c>
      <c r="P44" s="94">
        <v>48886</v>
      </c>
      <c r="Q44" s="94">
        <v>381170</v>
      </c>
      <c r="R44" s="94">
        <v>1809242</v>
      </c>
      <c r="S44" s="94">
        <v>7584210</v>
      </c>
      <c r="T44" s="94">
        <v>9393452</v>
      </c>
    </row>
    <row r="45" spans="1:20" s="5" customFormat="1">
      <c r="A45" s="108" t="s">
        <v>20</v>
      </c>
      <c r="B45" s="115">
        <v>62473</v>
      </c>
      <c r="C45" s="115">
        <v>386291</v>
      </c>
      <c r="D45" s="115">
        <v>212313</v>
      </c>
      <c r="E45" s="115">
        <v>1776929</v>
      </c>
      <c r="F45" s="115">
        <v>648408</v>
      </c>
      <c r="G45" s="115">
        <v>1447159</v>
      </c>
      <c r="H45" s="115">
        <v>99879</v>
      </c>
      <c r="I45" s="115">
        <v>850539</v>
      </c>
      <c r="J45" s="115">
        <v>50354</v>
      </c>
      <c r="K45" s="115">
        <v>262254</v>
      </c>
      <c r="L45" s="115">
        <v>174231</v>
      </c>
      <c r="M45" s="115">
        <v>771778</v>
      </c>
      <c r="N45" s="115">
        <v>148242</v>
      </c>
      <c r="O45" s="115">
        <v>588325</v>
      </c>
      <c r="P45" s="115">
        <v>41220</v>
      </c>
      <c r="Q45" s="115">
        <v>314810</v>
      </c>
      <c r="R45" s="115">
        <v>1437120</v>
      </c>
      <c r="S45" s="115">
        <v>6398085</v>
      </c>
      <c r="T45" s="115">
        <v>7835205</v>
      </c>
    </row>
    <row r="46" spans="1:20">
      <c r="A46" s="17" t="s">
        <v>748</v>
      </c>
    </row>
    <row r="47" spans="1:20">
      <c r="A47" s="67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38" right="0.35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T47"/>
  <sheetViews>
    <sheetView workbookViewId="0">
      <pane ySplit="4" topLeftCell="A29" activePane="bottomLeft" state="frozen"/>
      <selection pane="bottomLeft" activeCell="M48" sqref="M48"/>
    </sheetView>
  </sheetViews>
  <sheetFormatPr defaultRowHeight="15"/>
  <cols>
    <col min="1" max="1" width="10.85546875" bestFit="1" customWidth="1"/>
    <col min="2" max="2" width="7.5703125" bestFit="1" customWidth="1"/>
    <col min="3" max="4" width="8.5703125" bestFit="1" customWidth="1"/>
    <col min="5" max="5" width="9" customWidth="1"/>
    <col min="6" max="6" width="8.5703125" bestFit="1" customWidth="1"/>
    <col min="7" max="7" width="9.28515625" customWidth="1"/>
    <col min="8" max="8" width="7.5703125" bestFit="1" customWidth="1"/>
    <col min="9" max="9" width="8.5703125" bestFit="1" customWidth="1"/>
    <col min="10" max="10" width="7.5703125" bestFit="1" customWidth="1"/>
    <col min="11" max="13" width="8.5703125" bestFit="1" customWidth="1"/>
    <col min="14" max="14" width="7.5703125" bestFit="1" customWidth="1"/>
    <col min="15" max="15" width="8.5703125" bestFit="1" customWidth="1"/>
    <col min="16" max="16" width="7.5703125" bestFit="1" customWidth="1"/>
    <col min="17" max="18" width="8.5703125" bestFit="1" customWidth="1"/>
    <col min="19" max="19" width="8.28515625" customWidth="1"/>
    <col min="20" max="20" width="9.5703125" customWidth="1"/>
  </cols>
  <sheetData>
    <row r="1" spans="1:20" s="1" customFormat="1" ht="18.75" customHeight="1">
      <c r="A1" s="17"/>
      <c r="B1" s="17"/>
      <c r="C1" s="17"/>
      <c r="D1" s="17"/>
      <c r="E1" s="17"/>
      <c r="F1" s="17"/>
      <c r="G1" s="18" t="s">
        <v>762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 t="s">
        <v>767</v>
      </c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2">
        <f>SUM(B6:B14)</f>
        <v>22127.971742164249</v>
      </c>
      <c r="C5" s="22">
        <f t="shared" ref="C5:T5" si="0">SUM(C6:C14)</f>
        <v>138845.23459852053</v>
      </c>
      <c r="D5" s="22">
        <f t="shared" si="0"/>
        <v>99306.132958490125</v>
      </c>
      <c r="E5" s="22">
        <f t="shared" si="0"/>
        <v>925321.57596223929</v>
      </c>
      <c r="F5" s="22">
        <f t="shared" si="0"/>
        <v>262061.33489730541</v>
      </c>
      <c r="G5" s="22">
        <f t="shared" si="0"/>
        <v>678797.50793351722</v>
      </c>
      <c r="H5" s="22">
        <f t="shared" si="0"/>
        <v>34981.676688474749</v>
      </c>
      <c r="I5" s="22">
        <f t="shared" si="0"/>
        <v>314492.91916790552</v>
      </c>
      <c r="J5" s="22">
        <f t="shared" si="0"/>
        <v>22416.553231801499</v>
      </c>
      <c r="K5" s="22">
        <f t="shared" si="0"/>
        <v>118740.19472488902</v>
      </c>
      <c r="L5" s="22">
        <f t="shared" si="0"/>
        <v>61616.771777432703</v>
      </c>
      <c r="M5" s="22">
        <f t="shared" si="0"/>
        <v>313745.67103218671</v>
      </c>
      <c r="N5" s="22">
        <f t="shared" si="0"/>
        <v>41277.640686256993</v>
      </c>
      <c r="O5" s="22">
        <f t="shared" si="0"/>
        <v>198216.74343454902</v>
      </c>
      <c r="P5" s="22">
        <f t="shared" si="0"/>
        <v>20659.201910715004</v>
      </c>
      <c r="Q5" s="22">
        <f t="shared" si="0"/>
        <v>144136.01788555743</v>
      </c>
      <c r="R5" s="22">
        <f t="shared" si="0"/>
        <v>564447.28389264084</v>
      </c>
      <c r="S5" s="22">
        <f t="shared" si="0"/>
        <v>2832295.8647393645</v>
      </c>
      <c r="T5" s="22">
        <f t="shared" si="0"/>
        <v>3396743.1486320058</v>
      </c>
    </row>
    <row r="6" spans="1:20" s="2" customFormat="1">
      <c r="A6" s="26" t="s">
        <v>20</v>
      </c>
      <c r="B6" s="27">
        <v>2730.3863644477497</v>
      </c>
      <c r="C6" s="27">
        <v>15469.626913135749</v>
      </c>
      <c r="D6" s="27">
        <v>11015.829969329548</v>
      </c>
      <c r="E6" s="27">
        <v>97495.993144554261</v>
      </c>
      <c r="F6" s="27">
        <v>27995.139314964563</v>
      </c>
      <c r="G6" s="27">
        <v>70348.322868210147</v>
      </c>
      <c r="H6" s="27">
        <v>3968.5051575109992</v>
      </c>
      <c r="I6" s="27">
        <v>32347.090300760272</v>
      </c>
      <c r="J6" s="27">
        <v>2695.0235146387499</v>
      </c>
      <c r="K6" s="27">
        <v>12200.764812517753</v>
      </c>
      <c r="L6" s="27">
        <v>6714.4321327572507</v>
      </c>
      <c r="M6" s="27">
        <v>30505.943412054265</v>
      </c>
      <c r="N6" s="27">
        <v>4281.7073340977495</v>
      </c>
      <c r="O6" s="27">
        <v>20064.381733122758</v>
      </c>
      <c r="P6" s="27">
        <v>2299.3632870007505</v>
      </c>
      <c r="Q6" s="27">
        <v>15494.302679002309</v>
      </c>
      <c r="R6" s="27">
        <v>61700.387074747363</v>
      </c>
      <c r="S6" s="27">
        <v>293926.42586335749</v>
      </c>
      <c r="T6" s="27">
        <f>R6+S6</f>
        <v>355626.81293810485</v>
      </c>
    </row>
    <row r="7" spans="1:20" s="2" customFormat="1">
      <c r="A7" s="36" t="s">
        <v>22</v>
      </c>
      <c r="B7" s="37">
        <v>2116.9522115945001</v>
      </c>
      <c r="C7" s="37">
        <v>13512.153765924997</v>
      </c>
      <c r="D7" s="37">
        <v>9460.6560055380014</v>
      </c>
      <c r="E7" s="37">
        <v>87267.052183148131</v>
      </c>
      <c r="F7" s="37">
        <v>22848.111159979504</v>
      </c>
      <c r="G7" s="37">
        <v>62468.892089721645</v>
      </c>
      <c r="H7" s="37">
        <v>3409.5517603580001</v>
      </c>
      <c r="I7" s="37">
        <v>30920.544390573737</v>
      </c>
      <c r="J7" s="37">
        <v>2124.741408677</v>
      </c>
      <c r="K7" s="37">
        <v>11217.365545079749</v>
      </c>
      <c r="L7" s="37">
        <v>6032.5175164279999</v>
      </c>
      <c r="M7" s="37">
        <v>29998.163882574903</v>
      </c>
      <c r="N7" s="37">
        <v>3756.9332770517503</v>
      </c>
      <c r="O7" s="37">
        <v>20754.142987668507</v>
      </c>
      <c r="P7" s="37">
        <v>1982.7246514497501</v>
      </c>
      <c r="Q7" s="37">
        <v>13574.320739975474</v>
      </c>
      <c r="R7" s="37">
        <v>51732.187991076513</v>
      </c>
      <c r="S7" s="37">
        <v>269712.63558466715</v>
      </c>
      <c r="T7" s="37">
        <f t="shared" ref="T7:T10" si="1">R7+S7</f>
        <v>321444.82357574365</v>
      </c>
    </row>
    <row r="8" spans="1:20" s="2" customFormat="1">
      <c r="A8" s="26" t="s">
        <v>23</v>
      </c>
      <c r="B8" s="27">
        <v>2504.6192955199999</v>
      </c>
      <c r="C8" s="27">
        <v>14877.776930159256</v>
      </c>
      <c r="D8" s="27">
        <v>10990.452905185201</v>
      </c>
      <c r="E8" s="27">
        <v>98925.561092728749</v>
      </c>
      <c r="F8" s="27">
        <v>29483.405867713507</v>
      </c>
      <c r="G8" s="27">
        <v>73290.73743996874</v>
      </c>
      <c r="H8" s="27">
        <v>3950.6672140262494</v>
      </c>
      <c r="I8" s="27">
        <v>36953.825168545511</v>
      </c>
      <c r="J8" s="27">
        <v>2633.0154397792494</v>
      </c>
      <c r="K8" s="27">
        <v>13462.86744277001</v>
      </c>
      <c r="L8" s="27">
        <v>7078.858479331001</v>
      </c>
      <c r="M8" s="27">
        <v>37420.013095105402</v>
      </c>
      <c r="N8" s="27">
        <v>4471.9298869274999</v>
      </c>
      <c r="O8" s="27">
        <v>25449.26131781326</v>
      </c>
      <c r="P8" s="27">
        <v>1960.9183642602502</v>
      </c>
      <c r="Q8" s="27">
        <v>13730.148596291507</v>
      </c>
      <c r="R8" s="27">
        <v>63073.867452743012</v>
      </c>
      <c r="S8" s="27">
        <v>314110.19108338241</v>
      </c>
      <c r="T8" s="27">
        <f t="shared" si="1"/>
        <v>377184.05853612541</v>
      </c>
    </row>
    <row r="9" spans="1:20" s="2" customFormat="1">
      <c r="A9" s="36" t="s">
        <v>24</v>
      </c>
      <c r="B9" s="37">
        <v>2289.7924511125002</v>
      </c>
      <c r="C9" s="37">
        <v>15153.105368583498</v>
      </c>
      <c r="D9" s="37">
        <v>10466.03525429</v>
      </c>
      <c r="E9" s="37">
        <v>101662.13218734811</v>
      </c>
      <c r="F9" s="37">
        <v>25222.838260600995</v>
      </c>
      <c r="G9" s="37">
        <v>72654.87229502073</v>
      </c>
      <c r="H9" s="37">
        <v>3540.8341039712495</v>
      </c>
      <c r="I9" s="37">
        <v>32859.698713012716</v>
      </c>
      <c r="J9" s="37">
        <v>2294.9941577297504</v>
      </c>
      <c r="K9" s="37">
        <v>12444.598855159753</v>
      </c>
      <c r="L9" s="37">
        <v>6080.2231257727499</v>
      </c>
      <c r="M9" s="37">
        <v>33511.180304230256</v>
      </c>
      <c r="N9" s="37">
        <v>4435.0315027022507</v>
      </c>
      <c r="O9" s="37">
        <v>20923.102310104998</v>
      </c>
      <c r="P9" s="37">
        <v>1965.79754528175</v>
      </c>
      <c r="Q9" s="37">
        <v>16017.078433863751</v>
      </c>
      <c r="R9" s="37">
        <v>56295.546401461237</v>
      </c>
      <c r="S9" s="37">
        <v>305225.7684673238</v>
      </c>
      <c r="T9" s="37">
        <f t="shared" si="1"/>
        <v>361521.31486878503</v>
      </c>
    </row>
    <row r="10" spans="1:20" s="2" customFormat="1">
      <c r="A10" s="26" t="s">
        <v>3</v>
      </c>
      <c r="B10" s="27">
        <v>2365.2028828010007</v>
      </c>
      <c r="C10" s="27">
        <v>15384.317941499005</v>
      </c>
      <c r="D10" s="27">
        <v>12049.225731097482</v>
      </c>
      <c r="E10" s="27">
        <v>109026.03180342422</v>
      </c>
      <c r="F10" s="27">
        <v>29779.947958971519</v>
      </c>
      <c r="G10" s="27">
        <v>79991.553159712988</v>
      </c>
      <c r="H10" s="27">
        <v>3855.9753472687507</v>
      </c>
      <c r="I10" s="27">
        <v>36122.520188576789</v>
      </c>
      <c r="J10" s="27">
        <v>2565.9535108684995</v>
      </c>
      <c r="K10" s="27">
        <v>13811.683877655258</v>
      </c>
      <c r="L10" s="27">
        <v>6992.2884851224999</v>
      </c>
      <c r="M10" s="27">
        <v>36284.920326176536</v>
      </c>
      <c r="N10" s="27">
        <v>4759.0542700002488</v>
      </c>
      <c r="O10" s="27">
        <v>21948.47522801553</v>
      </c>
      <c r="P10" s="27">
        <v>2347.9796148222499</v>
      </c>
      <c r="Q10" s="27">
        <v>17253.9450901893</v>
      </c>
      <c r="R10" s="27">
        <v>64715.627800952258</v>
      </c>
      <c r="S10" s="27">
        <v>329823.44761524955</v>
      </c>
      <c r="T10" s="27">
        <f t="shared" si="1"/>
        <v>394539.07541620178</v>
      </c>
    </row>
    <row r="11" spans="1:20" s="2" customFormat="1">
      <c r="A11" s="36" t="s">
        <v>4</v>
      </c>
      <c r="B11" s="37">
        <v>2363.8185355827504</v>
      </c>
      <c r="C11" s="37">
        <v>15536.542088605516</v>
      </c>
      <c r="D11" s="37">
        <v>11452.072538673507</v>
      </c>
      <c r="E11" s="37">
        <v>102580.72685283066</v>
      </c>
      <c r="F11" s="37">
        <v>29938.672911153273</v>
      </c>
      <c r="G11" s="37">
        <v>76740.467530289912</v>
      </c>
      <c r="H11" s="37">
        <v>3818.3934540560003</v>
      </c>
      <c r="I11" s="37">
        <v>34841.038922295775</v>
      </c>
      <c r="J11" s="37">
        <v>2370.3618405767497</v>
      </c>
      <c r="K11" s="37">
        <v>13070.43373379775</v>
      </c>
      <c r="L11" s="37">
        <v>6819.6694325890003</v>
      </c>
      <c r="M11" s="37">
        <v>33379.956777604268</v>
      </c>
      <c r="N11" s="37">
        <v>4481.3387242812514</v>
      </c>
      <c r="O11" s="37">
        <v>20651.043830874689</v>
      </c>
      <c r="P11" s="37">
        <v>2230.2535218677494</v>
      </c>
      <c r="Q11" s="37">
        <v>15653.725996960256</v>
      </c>
      <c r="R11" s="37">
        <v>63474.58095878028</v>
      </c>
      <c r="S11" s="37">
        <v>312453.93573325884</v>
      </c>
      <c r="T11" s="37">
        <v>375928.51669203909</v>
      </c>
    </row>
    <row r="12" spans="1:20" s="2" customFormat="1">
      <c r="A12" s="26" t="s">
        <v>5</v>
      </c>
      <c r="B12" s="27">
        <v>2618.2948300379994</v>
      </c>
      <c r="C12" s="27">
        <v>15694.476575726509</v>
      </c>
      <c r="D12" s="27">
        <v>11206.216925544999</v>
      </c>
      <c r="E12" s="27">
        <v>102567.64707183136</v>
      </c>
      <c r="F12" s="27">
        <v>30794.757844669766</v>
      </c>
      <c r="G12" s="27">
        <v>78464.98801330151</v>
      </c>
      <c r="H12" s="27">
        <v>4123.5605532552518</v>
      </c>
      <c r="I12" s="27">
        <v>36914.67353492965</v>
      </c>
      <c r="J12" s="27">
        <v>2498.5042574274999</v>
      </c>
      <c r="K12" s="27">
        <v>13880.320341687493</v>
      </c>
      <c r="L12" s="27">
        <v>7190.5656837774995</v>
      </c>
      <c r="M12" s="27">
        <v>35188.01335005078</v>
      </c>
      <c r="N12" s="27">
        <v>4899.3372943957484</v>
      </c>
      <c r="O12" s="27">
        <v>21729.68770032153</v>
      </c>
      <c r="P12" s="27">
        <v>2361.7442324870003</v>
      </c>
      <c r="Q12" s="27">
        <v>15787.360233550817</v>
      </c>
      <c r="R12" s="27">
        <v>65692.981621595769</v>
      </c>
      <c r="S12" s="27">
        <v>320227.16682139965</v>
      </c>
      <c r="T12" s="27">
        <v>385920.14844299539</v>
      </c>
    </row>
    <row r="13" spans="1:20" s="2" customFormat="1">
      <c r="A13" s="36" t="s">
        <v>6</v>
      </c>
      <c r="B13" s="37">
        <v>2645.6865385985002</v>
      </c>
      <c r="C13" s="37">
        <v>17080.425155050994</v>
      </c>
      <c r="D13" s="37">
        <v>11779.275326003482</v>
      </c>
      <c r="E13" s="37">
        <v>117665.45210301479</v>
      </c>
      <c r="F13" s="37">
        <v>31942.348412780739</v>
      </c>
      <c r="G13" s="37">
        <v>84145.464594764591</v>
      </c>
      <c r="H13" s="37">
        <v>4135.0235183319992</v>
      </c>
      <c r="I13" s="37">
        <v>34928.766727333314</v>
      </c>
      <c r="J13" s="37">
        <v>2610.6791883387491</v>
      </c>
      <c r="K13" s="37">
        <v>14462.573176499214</v>
      </c>
      <c r="L13" s="37">
        <v>7476.7383310524983</v>
      </c>
      <c r="M13" s="37">
        <v>38840.051644587817</v>
      </c>
      <c r="N13" s="37">
        <v>5171.2398298077487</v>
      </c>
      <c r="O13" s="37">
        <v>22747.546084261005</v>
      </c>
      <c r="P13" s="37">
        <v>2757.509679837</v>
      </c>
      <c r="Q13" s="37">
        <v>18405.040844741998</v>
      </c>
      <c r="R13" s="37">
        <v>68518.500824750721</v>
      </c>
      <c r="S13" s="37">
        <v>348275.32033025369</v>
      </c>
      <c r="T13" s="37">
        <v>416793.82115500444</v>
      </c>
    </row>
    <row r="14" spans="1:20" s="2" customFormat="1">
      <c r="A14" s="26" t="s">
        <v>7</v>
      </c>
      <c r="B14" s="27">
        <v>2493.2186324692498</v>
      </c>
      <c r="C14" s="27">
        <v>16136.809859835001</v>
      </c>
      <c r="D14" s="27">
        <v>10886.368302827903</v>
      </c>
      <c r="E14" s="27">
        <v>108130.97952335898</v>
      </c>
      <c r="F14" s="27">
        <v>34056.113166471521</v>
      </c>
      <c r="G14" s="27">
        <v>80692.209942527013</v>
      </c>
      <c r="H14" s="27">
        <v>4179.1655796962496</v>
      </c>
      <c r="I14" s="27">
        <v>38604.761221877765</v>
      </c>
      <c r="J14" s="27">
        <v>2623.2799137652501</v>
      </c>
      <c r="K14" s="27">
        <v>14189.58693972205</v>
      </c>
      <c r="L14" s="27">
        <v>7231.4785906021998</v>
      </c>
      <c r="M14" s="27">
        <v>38617.42823980251</v>
      </c>
      <c r="N14" s="27">
        <v>5021.0685669927489</v>
      </c>
      <c r="O14" s="27">
        <v>23949.102242366756</v>
      </c>
      <c r="P14" s="27">
        <v>2752.9110137085004</v>
      </c>
      <c r="Q14" s="27">
        <v>18220.095270982001</v>
      </c>
      <c r="R14" s="27">
        <v>69243.603766533619</v>
      </c>
      <c r="S14" s="27">
        <v>338540.97324047209</v>
      </c>
      <c r="T14" s="27">
        <v>407784.57700700569</v>
      </c>
    </row>
    <row r="15" spans="1:20">
      <c r="A15" s="21">
        <v>2023</v>
      </c>
      <c r="B15" s="22">
        <f>SUM(B16:B27)</f>
        <v>33289.279153060503</v>
      </c>
      <c r="C15" s="22">
        <f t="shared" ref="C15:T15" si="2">SUM(C16:C27)</f>
        <v>211057.40010468342</v>
      </c>
      <c r="D15" s="22">
        <f t="shared" si="2"/>
        <v>143614.94630909973</v>
      </c>
      <c r="E15" s="22">
        <f t="shared" si="2"/>
        <v>1382590.2525900581</v>
      </c>
      <c r="F15" s="22">
        <f t="shared" si="2"/>
        <v>395670.17853218195</v>
      </c>
      <c r="G15" s="22">
        <f t="shared" si="2"/>
        <v>1058739.7045071975</v>
      </c>
      <c r="H15" s="22">
        <f t="shared" si="2"/>
        <v>52788.598973211767</v>
      </c>
      <c r="I15" s="22">
        <f t="shared" si="2"/>
        <v>503744.58030962688</v>
      </c>
      <c r="J15" s="22">
        <f t="shared" si="2"/>
        <v>32258.868032946069</v>
      </c>
      <c r="K15" s="22">
        <f t="shared" si="2"/>
        <v>187288.60768959968</v>
      </c>
      <c r="L15" s="22">
        <f t="shared" si="2"/>
        <v>95954.417528772523</v>
      </c>
      <c r="M15" s="22">
        <f t="shared" si="2"/>
        <v>494785.60565151321</v>
      </c>
      <c r="N15" s="22">
        <f t="shared" si="2"/>
        <v>64666.307921277941</v>
      </c>
      <c r="O15" s="22">
        <f t="shared" si="2"/>
        <v>316835.00871865579</v>
      </c>
      <c r="P15" s="22">
        <f t="shared" si="2"/>
        <v>27715.644862680721</v>
      </c>
      <c r="Q15" s="22">
        <f t="shared" si="2"/>
        <v>223001.02619277517</v>
      </c>
      <c r="R15" s="22">
        <f t="shared" si="2"/>
        <v>845958.24131323129</v>
      </c>
      <c r="S15" s="22">
        <f t="shared" si="2"/>
        <v>4378042.1857641097</v>
      </c>
      <c r="T15" s="22">
        <f t="shared" si="2"/>
        <v>5224000.4270773409</v>
      </c>
    </row>
    <row r="16" spans="1:20">
      <c r="A16" s="17" t="s">
        <v>8</v>
      </c>
      <c r="B16" s="23">
        <v>2662.9413931069998</v>
      </c>
      <c r="C16" s="23">
        <v>17975.274849925001</v>
      </c>
      <c r="D16" s="23">
        <v>12507.500034400979</v>
      </c>
      <c r="E16" s="23">
        <v>117691.30198033301</v>
      </c>
      <c r="F16" s="23">
        <v>32204.991331585508</v>
      </c>
      <c r="G16" s="23">
        <v>88555.367981051735</v>
      </c>
      <c r="H16" s="23">
        <v>4552.7919305400001</v>
      </c>
      <c r="I16" s="23">
        <v>42803.565259477014</v>
      </c>
      <c r="J16" s="23">
        <v>2966.3903012977507</v>
      </c>
      <c r="K16" s="23">
        <v>16354.863428127008</v>
      </c>
      <c r="L16" s="23">
        <v>8059.8249968537502</v>
      </c>
      <c r="M16" s="23">
        <v>42753.903559905011</v>
      </c>
      <c r="N16" s="23">
        <v>5266.7505814484994</v>
      </c>
      <c r="O16" s="23">
        <v>26877.16661487877</v>
      </c>
      <c r="P16" s="23">
        <v>2677.6925470962497</v>
      </c>
      <c r="Q16" s="23">
        <v>19066.74049969099</v>
      </c>
      <c r="R16" s="23">
        <v>70898.883116329729</v>
      </c>
      <c r="S16" s="23">
        <v>372078.18417338852</v>
      </c>
      <c r="T16" s="23">
        <v>442977.06728971825</v>
      </c>
    </row>
    <row r="17" spans="1:20">
      <c r="A17" s="36" t="s">
        <v>18</v>
      </c>
      <c r="B17" s="37">
        <v>2363.9829784409999</v>
      </c>
      <c r="C17" s="37">
        <v>15854.562246458247</v>
      </c>
      <c r="D17" s="37">
        <v>10930.330565513752</v>
      </c>
      <c r="E17" s="37">
        <v>104554.58686731919</v>
      </c>
      <c r="F17" s="37">
        <v>29887.302209221267</v>
      </c>
      <c r="G17" s="37">
        <v>78897.811934818295</v>
      </c>
      <c r="H17" s="37">
        <v>4090.0045866725004</v>
      </c>
      <c r="I17" s="37">
        <v>38598.358962398779</v>
      </c>
      <c r="J17" s="37">
        <v>2649.2483697320008</v>
      </c>
      <c r="K17" s="37">
        <v>14693.391589389803</v>
      </c>
      <c r="L17" s="37">
        <v>7323.8011120089996</v>
      </c>
      <c r="M17" s="37">
        <v>37979.552868981962</v>
      </c>
      <c r="N17" s="37">
        <v>4650.3307971082495</v>
      </c>
      <c r="O17" s="37">
        <v>22857.327728592511</v>
      </c>
      <c r="P17" s="37">
        <v>2065.2986154695</v>
      </c>
      <c r="Q17" s="37">
        <v>15712.869097165983</v>
      </c>
      <c r="R17" s="37">
        <v>63960.299234167265</v>
      </c>
      <c r="S17" s="37">
        <v>329148.46129512478</v>
      </c>
      <c r="T17" s="37">
        <v>393108.76052929205</v>
      </c>
    </row>
    <row r="18" spans="1:20" s="2" customFormat="1">
      <c r="A18" s="26" t="s">
        <v>19</v>
      </c>
      <c r="B18" s="27">
        <v>2855.6462984892496</v>
      </c>
      <c r="C18" s="27">
        <v>18421.342778595244</v>
      </c>
      <c r="D18" s="27">
        <v>12793.315039985</v>
      </c>
      <c r="E18" s="27">
        <v>121017.27686605768</v>
      </c>
      <c r="F18" s="27">
        <v>33832.00592484526</v>
      </c>
      <c r="G18" s="27">
        <v>89019.79557926851</v>
      </c>
      <c r="H18" s="27">
        <v>4611.4763974992493</v>
      </c>
      <c r="I18" s="27">
        <v>42610.386484641029</v>
      </c>
      <c r="J18" s="27">
        <v>3058.5986487563005</v>
      </c>
      <c r="K18" s="27">
        <v>15945.336467242076</v>
      </c>
      <c r="L18" s="27">
        <v>8406.9551866170004</v>
      </c>
      <c r="M18" s="27">
        <v>42025.036880437554</v>
      </c>
      <c r="N18" s="27">
        <v>5562.6544665820893</v>
      </c>
      <c r="O18" s="27">
        <v>26404.279676181995</v>
      </c>
      <c r="P18" s="27">
        <v>2434.0359009119998</v>
      </c>
      <c r="Q18" s="27">
        <v>19135.275216165246</v>
      </c>
      <c r="R18" s="27">
        <v>73554.687863686137</v>
      </c>
      <c r="S18" s="27">
        <v>374578.7299485894</v>
      </c>
      <c r="T18" s="27">
        <v>448133.41781227553</v>
      </c>
    </row>
    <row r="19" spans="1:20">
      <c r="A19" s="36" t="s">
        <v>20</v>
      </c>
      <c r="B19" s="37">
        <v>2773.5974168345001</v>
      </c>
      <c r="C19" s="37">
        <v>16930.528861843995</v>
      </c>
      <c r="D19" s="37">
        <v>11129.95128696655</v>
      </c>
      <c r="E19" s="37">
        <v>105303.27586405174</v>
      </c>
      <c r="F19" s="37">
        <v>29759.953332172503</v>
      </c>
      <c r="G19" s="37">
        <v>78228.405900286889</v>
      </c>
      <c r="H19" s="37">
        <v>4465.1464142922496</v>
      </c>
      <c r="I19" s="37">
        <v>37843.389851397587</v>
      </c>
      <c r="J19" s="37">
        <v>2602.6405525427499</v>
      </c>
      <c r="K19" s="37">
        <v>13949.521955983595</v>
      </c>
      <c r="L19" s="37">
        <v>7392.8586012162514</v>
      </c>
      <c r="M19" s="37">
        <v>35966.160130321354</v>
      </c>
      <c r="N19" s="37">
        <v>5140.2248698314997</v>
      </c>
      <c r="O19" s="37">
        <v>24713.928856756018</v>
      </c>
      <c r="P19" s="37">
        <v>2201.7623502532497</v>
      </c>
      <c r="Q19" s="37">
        <v>16058.878176742481</v>
      </c>
      <c r="R19" s="37">
        <v>65466.134824109547</v>
      </c>
      <c r="S19" s="37">
        <v>328994.08959738363</v>
      </c>
      <c r="T19" s="37">
        <v>394460.22442149319</v>
      </c>
    </row>
    <row r="20" spans="1:20" s="2" customFormat="1">
      <c r="A20" s="26" t="s">
        <v>22</v>
      </c>
      <c r="B20" s="27">
        <v>2801.6900635780003</v>
      </c>
      <c r="C20" s="27">
        <v>17873.868195194827</v>
      </c>
      <c r="D20" s="27">
        <v>11718.59168643424</v>
      </c>
      <c r="E20" s="27">
        <v>115286.43642377705</v>
      </c>
      <c r="F20" s="27">
        <v>33293.093321787521</v>
      </c>
      <c r="G20" s="27">
        <v>88637.867138377042</v>
      </c>
      <c r="H20" s="27">
        <v>4528.1153075670245</v>
      </c>
      <c r="I20" s="27">
        <v>44015.133485226856</v>
      </c>
      <c r="J20" s="27">
        <v>2830.9334335756503</v>
      </c>
      <c r="K20" s="27">
        <v>15922.521689293852</v>
      </c>
      <c r="L20" s="27">
        <v>8116.0357912609998</v>
      </c>
      <c r="M20" s="27">
        <v>41839.153068027052</v>
      </c>
      <c r="N20" s="27">
        <v>5634.1508348737516</v>
      </c>
      <c r="O20" s="27">
        <v>29404.611574038987</v>
      </c>
      <c r="P20" s="27">
        <v>2370.8870308927494</v>
      </c>
      <c r="Q20" s="27">
        <v>17831.701869042732</v>
      </c>
      <c r="R20" s="27">
        <v>71293.497469969923</v>
      </c>
      <c r="S20" s="27">
        <v>370811.29344297835</v>
      </c>
      <c r="T20" s="27">
        <v>442104.79091294826</v>
      </c>
    </row>
    <row r="21" spans="1:20">
      <c r="A21" s="36" t="s">
        <v>23</v>
      </c>
      <c r="B21" s="37">
        <v>2788.8612854247503</v>
      </c>
      <c r="C21" s="37">
        <v>17007.961619619011</v>
      </c>
      <c r="D21" s="37">
        <v>11813.058508791502</v>
      </c>
      <c r="E21" s="37">
        <v>117741.27214349633</v>
      </c>
      <c r="F21" s="37">
        <v>33558.972978799495</v>
      </c>
      <c r="G21" s="37">
        <v>86472.042639333697</v>
      </c>
      <c r="H21" s="37">
        <v>4561.7328292642487</v>
      </c>
      <c r="I21" s="37">
        <v>41616.003799884849</v>
      </c>
      <c r="J21" s="37">
        <v>2818.2864298787495</v>
      </c>
      <c r="K21" s="37">
        <v>15992.169870107011</v>
      </c>
      <c r="L21" s="37">
        <v>8119.9959608712534</v>
      </c>
      <c r="M21" s="37">
        <v>42557.723443031813</v>
      </c>
      <c r="N21" s="37">
        <v>6127.7251344317519</v>
      </c>
      <c r="O21" s="37">
        <v>30251.599261242252</v>
      </c>
      <c r="P21" s="37">
        <v>2193.6083735367502</v>
      </c>
      <c r="Q21" s="37">
        <v>18866.022525820259</v>
      </c>
      <c r="R21" s="37">
        <v>71982.241500998498</v>
      </c>
      <c r="S21" s="37">
        <v>370504.79530253523</v>
      </c>
      <c r="T21" s="37">
        <v>442487.03680353373</v>
      </c>
    </row>
    <row r="22" spans="1:20" s="2" customFormat="1">
      <c r="A22" s="26" t="s">
        <v>24</v>
      </c>
      <c r="B22" s="27">
        <v>2733.14648636325</v>
      </c>
      <c r="C22" s="27">
        <v>18385.047089192252</v>
      </c>
      <c r="D22" s="27">
        <v>11847.559663162963</v>
      </c>
      <c r="E22" s="27">
        <v>122749.22412387731</v>
      </c>
      <c r="F22" s="27">
        <v>30571.899799634266</v>
      </c>
      <c r="G22" s="27">
        <v>89142.809045044924</v>
      </c>
      <c r="H22" s="27">
        <v>4294.1771596677509</v>
      </c>
      <c r="I22" s="27">
        <v>42691.387635295869</v>
      </c>
      <c r="J22" s="27">
        <v>2714.7410740502501</v>
      </c>
      <c r="K22" s="27">
        <v>16085.983364650121</v>
      </c>
      <c r="L22" s="27">
        <v>7870.6317095522509</v>
      </c>
      <c r="M22" s="27">
        <v>43451.506180166361</v>
      </c>
      <c r="N22" s="27">
        <v>5681.9480896672485</v>
      </c>
      <c r="O22" s="27">
        <v>27538.036418642252</v>
      </c>
      <c r="P22" s="27">
        <v>2344.5090469209999</v>
      </c>
      <c r="Q22" s="27">
        <v>19678.353852414002</v>
      </c>
      <c r="R22" s="27">
        <v>68058.61302901899</v>
      </c>
      <c r="S22" s="27">
        <v>379722.34770928312</v>
      </c>
      <c r="T22" s="27">
        <v>447780.96073830209</v>
      </c>
    </row>
    <row r="23" spans="1:20">
      <c r="A23" s="36" t="s">
        <v>3</v>
      </c>
      <c r="B23" s="37">
        <v>2619.3977649084995</v>
      </c>
      <c r="C23" s="37">
        <v>17411.293849386497</v>
      </c>
      <c r="D23" s="37">
        <v>11499.142791074739</v>
      </c>
      <c r="E23" s="37">
        <v>111782.84669161199</v>
      </c>
      <c r="F23" s="37">
        <v>33417.999564398524</v>
      </c>
      <c r="G23" s="37">
        <v>88995.666362927601</v>
      </c>
      <c r="H23" s="37">
        <v>4344.6633313477496</v>
      </c>
      <c r="I23" s="37">
        <v>41753.673110735283</v>
      </c>
      <c r="J23" s="37">
        <v>2618.8679759770002</v>
      </c>
      <c r="K23" s="37">
        <v>15832.736240571441</v>
      </c>
      <c r="L23" s="37">
        <v>7789.7688998357526</v>
      </c>
      <c r="M23" s="37">
        <v>41503.144379139063</v>
      </c>
      <c r="N23" s="37">
        <v>5396.2414981589991</v>
      </c>
      <c r="O23" s="37">
        <v>25598.588847316765</v>
      </c>
      <c r="P23" s="37">
        <v>2244.734406215</v>
      </c>
      <c r="Q23" s="37">
        <v>18369.309459674743</v>
      </c>
      <c r="R23" s="37">
        <v>69930.816231916266</v>
      </c>
      <c r="S23" s="37">
        <v>361247.25894136337</v>
      </c>
      <c r="T23" s="37">
        <v>431178.07517327962</v>
      </c>
    </row>
    <row r="24" spans="1:20" s="2" customFormat="1">
      <c r="A24" s="26" t="s">
        <v>4</v>
      </c>
      <c r="B24" s="27">
        <v>2693.1424088280005</v>
      </c>
      <c r="C24" s="27">
        <v>16179.813132120255</v>
      </c>
      <c r="D24" s="27">
        <v>11186.751933617999</v>
      </c>
      <c r="E24" s="27">
        <v>102295.89669475686</v>
      </c>
      <c r="F24" s="27">
        <v>32678.11573669986</v>
      </c>
      <c r="G24" s="27">
        <v>81193.992697014983</v>
      </c>
      <c r="H24" s="27">
        <v>4082.5047037860008</v>
      </c>
      <c r="I24" s="27">
        <v>37800.313217116796</v>
      </c>
      <c r="J24" s="27">
        <v>2294.3934403072503</v>
      </c>
      <c r="K24" s="27">
        <v>13815.519680451109</v>
      </c>
      <c r="L24" s="27">
        <v>7349.5923651342491</v>
      </c>
      <c r="M24" s="27">
        <v>35627.184147174317</v>
      </c>
      <c r="N24" s="27">
        <v>4723.2729452145004</v>
      </c>
      <c r="O24" s="27">
        <v>22401.757493708272</v>
      </c>
      <c r="P24" s="27">
        <v>2039.423142178</v>
      </c>
      <c r="Q24" s="27">
        <v>16683.600817901755</v>
      </c>
      <c r="R24" s="27">
        <v>67047.196675765852</v>
      </c>
      <c r="S24" s="27">
        <v>325998.07788024441</v>
      </c>
      <c r="T24" s="27">
        <v>393045.27455601026</v>
      </c>
    </row>
    <row r="25" spans="1:20">
      <c r="A25" s="36" t="s">
        <v>5</v>
      </c>
      <c r="B25" s="37">
        <v>3056.98926097925</v>
      </c>
      <c r="C25" s="37">
        <v>19003.484528322177</v>
      </c>
      <c r="D25" s="37">
        <v>12989.242071994046</v>
      </c>
      <c r="E25" s="37">
        <v>124864.75751190448</v>
      </c>
      <c r="F25" s="37">
        <v>36858.07707845002</v>
      </c>
      <c r="G25" s="37">
        <v>100331.35098412244</v>
      </c>
      <c r="H25" s="37">
        <v>4638.9784380535002</v>
      </c>
      <c r="I25" s="37">
        <v>46819.577435011488</v>
      </c>
      <c r="J25" s="37">
        <v>2627.4340431556243</v>
      </c>
      <c r="K25" s="37">
        <v>16658.19836271567</v>
      </c>
      <c r="L25" s="37">
        <v>8466.5964715804985</v>
      </c>
      <c r="M25" s="37">
        <v>43762.678875261758</v>
      </c>
      <c r="N25" s="37">
        <v>5560.689875878501</v>
      </c>
      <c r="O25" s="37">
        <v>26408.714437046012</v>
      </c>
      <c r="P25" s="37">
        <v>2391.2387457419745</v>
      </c>
      <c r="Q25" s="37">
        <v>20767.180851079243</v>
      </c>
      <c r="R25" s="37">
        <v>76589.245985833404</v>
      </c>
      <c r="S25" s="37">
        <v>398615.94298546325</v>
      </c>
      <c r="T25" s="37">
        <v>475205.18897129665</v>
      </c>
    </row>
    <row r="26" spans="1:20" s="2" customFormat="1">
      <c r="A26" s="26" t="s">
        <v>6</v>
      </c>
      <c r="B26" s="27">
        <v>2968.2417059915001</v>
      </c>
      <c r="C26" s="27">
        <v>18901.270142889371</v>
      </c>
      <c r="D26" s="27">
        <v>13054.336201518801</v>
      </c>
      <c r="E26" s="27">
        <v>123688.08814686319</v>
      </c>
      <c r="F26" s="27">
        <v>36095.854408166531</v>
      </c>
      <c r="G26" s="27">
        <v>99314.720551752776</v>
      </c>
      <c r="H26" s="27">
        <v>4408.6303056310007</v>
      </c>
      <c r="I26" s="27">
        <v>44823.379975307558</v>
      </c>
      <c r="J26" s="27">
        <v>2555.9961022955004</v>
      </c>
      <c r="K26" s="27">
        <v>16368.588787096995</v>
      </c>
      <c r="L26" s="27">
        <v>8665.5585252392502</v>
      </c>
      <c r="M26" s="27">
        <v>44750.082778009506</v>
      </c>
      <c r="N26" s="27">
        <v>5366.7102426675019</v>
      </c>
      <c r="O26" s="27">
        <v>26443.707401098032</v>
      </c>
      <c r="P26" s="27">
        <v>2406.6908273637496</v>
      </c>
      <c r="Q26" s="27">
        <v>21096.626958444245</v>
      </c>
      <c r="R26" s="27">
        <v>75522.018318873845</v>
      </c>
      <c r="S26" s="27">
        <v>395386.46474146174</v>
      </c>
      <c r="T26" s="27">
        <v>470908.48306033557</v>
      </c>
    </row>
    <row r="27" spans="1:20">
      <c r="A27" s="36" t="s">
        <v>7</v>
      </c>
      <c r="B27" s="37">
        <v>2971.6420901154997</v>
      </c>
      <c r="C27" s="37">
        <v>17112.952811136496</v>
      </c>
      <c r="D27" s="37">
        <v>12145.166525639152</v>
      </c>
      <c r="E27" s="37">
        <v>115615.28927600921</v>
      </c>
      <c r="F27" s="37">
        <v>33511.912846421248</v>
      </c>
      <c r="G27" s="37">
        <v>89949.873693198606</v>
      </c>
      <c r="H27" s="37">
        <v>4210.3775688904998</v>
      </c>
      <c r="I27" s="37">
        <v>42369.411093133727</v>
      </c>
      <c r="J27" s="37">
        <v>2521.3376613772502</v>
      </c>
      <c r="K27" s="37">
        <v>15669.776253971</v>
      </c>
      <c r="L27" s="37">
        <v>8392.7979086022533</v>
      </c>
      <c r="M27" s="37">
        <v>42569.479341057449</v>
      </c>
      <c r="N27" s="37">
        <v>5555.6085854153507</v>
      </c>
      <c r="O27" s="37">
        <v>27935.29040915388</v>
      </c>
      <c r="P27" s="37">
        <v>2345.7638761005001</v>
      </c>
      <c r="Q27" s="37">
        <v>19734.466868633488</v>
      </c>
      <c r="R27" s="37">
        <v>71654.607062561758</v>
      </c>
      <c r="S27" s="37">
        <v>370956.53974629386</v>
      </c>
      <c r="T27" s="37">
        <v>442611.14680885558</v>
      </c>
    </row>
    <row r="28" spans="1:20">
      <c r="A28" s="21">
        <v>2024</v>
      </c>
      <c r="B28" s="22">
        <f>SUM(B29:B40)</f>
        <v>38491.411546680007</v>
      </c>
      <c r="C28" s="22">
        <f t="shared" ref="C28:T28" si="3">SUM(C29:C40)</f>
        <v>215091.88959687686</v>
      </c>
      <c r="D28" s="22">
        <f t="shared" si="3"/>
        <v>150381.63141815149</v>
      </c>
      <c r="E28" s="22">
        <f t="shared" si="3"/>
        <v>1380993.1086739642</v>
      </c>
      <c r="F28" s="22">
        <f t="shared" si="3"/>
        <v>431177.00036609476</v>
      </c>
      <c r="G28" s="22">
        <f t="shared" si="3"/>
        <v>1129964.4830731067</v>
      </c>
      <c r="H28" s="22">
        <f t="shared" si="3"/>
        <v>53000.18064319875</v>
      </c>
      <c r="I28" s="22">
        <f t="shared" si="3"/>
        <v>510141.57638587331</v>
      </c>
      <c r="J28" s="22">
        <f t="shared" si="3"/>
        <v>32758.151289097626</v>
      </c>
      <c r="K28" s="22">
        <f t="shared" si="3"/>
        <v>187192.14210160178</v>
      </c>
      <c r="L28" s="22">
        <f t="shared" si="3"/>
        <v>111912.62931993349</v>
      </c>
      <c r="M28" s="22">
        <f t="shared" si="3"/>
        <v>522761.16347229463</v>
      </c>
      <c r="N28" s="22">
        <f t="shared" si="3"/>
        <v>73466.538614885998</v>
      </c>
      <c r="O28" s="22">
        <f t="shared" si="3"/>
        <v>332403.55090818845</v>
      </c>
      <c r="P28" s="22">
        <f t="shared" si="3"/>
        <v>29403.190573610005</v>
      </c>
      <c r="Q28" s="22">
        <f t="shared" si="3"/>
        <v>230899.96000731253</v>
      </c>
      <c r="R28" s="22">
        <f t="shared" si="3"/>
        <v>920590.7337716521</v>
      </c>
      <c r="S28" s="22">
        <f t="shared" si="3"/>
        <v>4509447.8742192183</v>
      </c>
      <c r="T28" s="22">
        <f t="shared" si="3"/>
        <v>5430038.6079908721</v>
      </c>
    </row>
    <row r="29" spans="1:20">
      <c r="A29" s="17" t="s">
        <v>8</v>
      </c>
      <c r="B29" s="23">
        <v>3190.5371214199995</v>
      </c>
      <c r="C29" s="23">
        <v>19572.442244290014</v>
      </c>
      <c r="D29" s="23">
        <v>14040.286591600501</v>
      </c>
      <c r="E29" s="23">
        <v>135117.48198962092</v>
      </c>
      <c r="F29" s="23">
        <v>37744.443109974003</v>
      </c>
      <c r="G29" s="23">
        <v>104784.61141399771</v>
      </c>
      <c r="H29" s="23">
        <v>4481.1925650800003</v>
      </c>
      <c r="I29" s="23">
        <v>47157.209249616273</v>
      </c>
      <c r="J29" s="23">
        <v>2834.8339695674995</v>
      </c>
      <c r="K29" s="23">
        <v>17960.64321780339</v>
      </c>
      <c r="L29" s="23">
        <v>9715.0448308750001</v>
      </c>
      <c r="M29" s="23">
        <v>48991.50987497608</v>
      </c>
      <c r="N29" s="23">
        <v>5883.2960071500011</v>
      </c>
      <c r="O29" s="23">
        <v>29818.867969095074</v>
      </c>
      <c r="P29" s="23">
        <v>2677.6878394700007</v>
      </c>
      <c r="Q29" s="23">
        <v>24160.255469823995</v>
      </c>
      <c r="R29" s="23">
        <v>80567.322035137011</v>
      </c>
      <c r="S29" s="23">
        <v>427563.02142922347</v>
      </c>
      <c r="T29" s="23">
        <v>508130.34346436046</v>
      </c>
    </row>
    <row r="30" spans="1:20">
      <c r="A30" s="36" t="s">
        <v>18</v>
      </c>
      <c r="B30" s="37">
        <v>2997.53490551</v>
      </c>
      <c r="C30" s="37">
        <v>18047.176241062498</v>
      </c>
      <c r="D30" s="37">
        <v>12707.889419594996</v>
      </c>
      <c r="E30" s="37">
        <v>123217.69979394393</v>
      </c>
      <c r="F30" s="37">
        <v>35724.210849638221</v>
      </c>
      <c r="G30" s="37">
        <v>95784.229593840704</v>
      </c>
      <c r="H30" s="37">
        <v>4342.4654550424993</v>
      </c>
      <c r="I30" s="37">
        <v>42929.30519637301</v>
      </c>
      <c r="J30" s="37">
        <v>2688.8592281319998</v>
      </c>
      <c r="K30" s="37">
        <v>16347.316109271549</v>
      </c>
      <c r="L30" s="37">
        <v>9220.6325831100021</v>
      </c>
      <c r="M30" s="37">
        <v>45503.746531709599</v>
      </c>
      <c r="N30" s="37">
        <v>5484.9672195529984</v>
      </c>
      <c r="O30" s="37">
        <v>25934.983559214917</v>
      </c>
      <c r="P30" s="37">
        <v>2552.5746867799999</v>
      </c>
      <c r="Q30" s="37">
        <v>22498.666023066005</v>
      </c>
      <c r="R30" s="37">
        <v>75719.134347360727</v>
      </c>
      <c r="S30" s="37">
        <v>390263.12304848223</v>
      </c>
      <c r="T30" s="37">
        <v>465982.25739584293</v>
      </c>
    </row>
    <row r="31" spans="1:20" s="2" customFormat="1">
      <c r="A31" s="26" t="s">
        <v>19</v>
      </c>
      <c r="B31" s="27">
        <v>3536.6924148099993</v>
      </c>
      <c r="C31" s="27">
        <v>19721.85306021947</v>
      </c>
      <c r="D31" s="27">
        <v>14016.300602278998</v>
      </c>
      <c r="E31" s="27">
        <v>123930.51292810299</v>
      </c>
      <c r="F31" s="27">
        <v>39120.347572700979</v>
      </c>
      <c r="G31" s="27">
        <v>98457.317317558351</v>
      </c>
      <c r="H31" s="27">
        <v>5035.9895784100008</v>
      </c>
      <c r="I31" s="27">
        <v>44184.668523254353</v>
      </c>
      <c r="J31" s="27">
        <v>2815.5147516799998</v>
      </c>
      <c r="K31" s="27">
        <v>16993.810175327551</v>
      </c>
      <c r="L31" s="27">
        <v>10104.043078630002</v>
      </c>
      <c r="M31" s="27">
        <v>46477.905216517116</v>
      </c>
      <c r="N31" s="27">
        <v>6248.5859291900015</v>
      </c>
      <c r="O31" s="27">
        <v>29123.649366510021</v>
      </c>
      <c r="P31" s="27">
        <v>2669.9860681300006</v>
      </c>
      <c r="Q31" s="27">
        <v>20490.48852056999</v>
      </c>
      <c r="R31" s="27">
        <v>83547.45999582998</v>
      </c>
      <c r="S31" s="27">
        <v>399380.2051080598</v>
      </c>
      <c r="T31" s="27">
        <v>482927.66510388977</v>
      </c>
    </row>
    <row r="32" spans="1:20">
      <c r="A32" s="36" t="s">
        <v>20</v>
      </c>
      <c r="B32" s="37">
        <v>3318.1440943699999</v>
      </c>
      <c r="C32" s="37">
        <v>19606.491154057592</v>
      </c>
      <c r="D32" s="37">
        <v>12069.501863804991</v>
      </c>
      <c r="E32" s="37">
        <v>114525.34155554694</v>
      </c>
      <c r="F32" s="37">
        <v>32581.085404800004</v>
      </c>
      <c r="G32" s="37">
        <v>89439.306053364213</v>
      </c>
      <c r="H32" s="37">
        <v>4325.5528463600003</v>
      </c>
      <c r="I32" s="37">
        <v>41884.109012864101</v>
      </c>
      <c r="J32" s="37">
        <v>2484.8065624768751</v>
      </c>
      <c r="K32" s="37">
        <v>15296.154787245705</v>
      </c>
      <c r="L32" s="37">
        <v>8973.0644908800004</v>
      </c>
      <c r="M32" s="37">
        <v>41388.251731598197</v>
      </c>
      <c r="N32" s="37">
        <v>5834.3084812159987</v>
      </c>
      <c r="O32" s="37">
        <v>27318.35936931986</v>
      </c>
      <c r="P32" s="37">
        <v>2466.9781497500003</v>
      </c>
      <c r="Q32" s="37">
        <v>17915.60123027</v>
      </c>
      <c r="R32" s="37">
        <v>72053.441893657859</v>
      </c>
      <c r="S32" s="37">
        <v>367373.61489426659</v>
      </c>
      <c r="T32" s="37">
        <v>439427.05678792443</v>
      </c>
    </row>
    <row r="33" spans="1:20" s="2" customFormat="1">
      <c r="A33" s="26" t="s">
        <v>22</v>
      </c>
      <c r="B33" s="27">
        <v>3024.7120397900003</v>
      </c>
      <c r="C33" s="27">
        <v>17268.657458051741</v>
      </c>
      <c r="D33" s="27">
        <v>12968.188453190001</v>
      </c>
      <c r="E33" s="27">
        <v>122993.4030170699</v>
      </c>
      <c r="F33" s="27">
        <v>36592.919744889994</v>
      </c>
      <c r="G33" s="27">
        <v>97774.716647134686</v>
      </c>
      <c r="H33" s="27">
        <v>4412.70513011</v>
      </c>
      <c r="I33" s="27">
        <v>45996.00173333929</v>
      </c>
      <c r="J33" s="27">
        <v>2611.2412940499994</v>
      </c>
      <c r="K33" s="27">
        <v>16483.793051350072</v>
      </c>
      <c r="L33" s="27">
        <v>9381.7738148499993</v>
      </c>
      <c r="M33" s="27">
        <v>45729.964239426663</v>
      </c>
      <c r="N33" s="27">
        <v>6223.8020742400004</v>
      </c>
      <c r="O33" s="27">
        <v>31635.566416159629</v>
      </c>
      <c r="P33" s="27">
        <v>2778.5821750700002</v>
      </c>
      <c r="Q33" s="27">
        <v>20124.552654979998</v>
      </c>
      <c r="R33" s="27">
        <v>77993.924726189987</v>
      </c>
      <c r="S33" s="27">
        <v>398006.65521751193</v>
      </c>
      <c r="T33" s="27">
        <v>476000.57994370192</v>
      </c>
    </row>
    <row r="34" spans="1:20">
      <c r="A34" s="36" t="s">
        <v>23</v>
      </c>
      <c r="B34" s="37">
        <v>3170.8692458199994</v>
      </c>
      <c r="C34" s="37">
        <v>19361.880871985111</v>
      </c>
      <c r="D34" s="37">
        <v>12180.995903567999</v>
      </c>
      <c r="E34" s="37">
        <v>127228.75745719104</v>
      </c>
      <c r="F34" s="37">
        <v>34820.630005355029</v>
      </c>
      <c r="G34" s="37">
        <v>99050.790472562774</v>
      </c>
      <c r="H34" s="37">
        <v>4634.847463655</v>
      </c>
      <c r="I34" s="37">
        <v>43934.414292652451</v>
      </c>
      <c r="J34" s="37">
        <v>2613.0453541942502</v>
      </c>
      <c r="K34" s="37">
        <v>16552.539699545574</v>
      </c>
      <c r="L34" s="37">
        <v>9817.1337653184983</v>
      </c>
      <c r="M34" s="37">
        <v>48461.319607450132</v>
      </c>
      <c r="N34" s="37">
        <v>6690.4923817120016</v>
      </c>
      <c r="O34" s="37">
        <v>33669.703875947271</v>
      </c>
      <c r="P34" s="37">
        <v>2541.8344338300003</v>
      </c>
      <c r="Q34" s="37">
        <v>20329.057309328993</v>
      </c>
      <c r="R34" s="37">
        <v>76469.848553452801</v>
      </c>
      <c r="S34" s="37">
        <v>408588.46358666342</v>
      </c>
      <c r="T34" s="37">
        <v>485058.31214011618</v>
      </c>
    </row>
    <row r="35" spans="1:20" s="2" customFormat="1">
      <c r="A35" s="26" t="s">
        <v>24</v>
      </c>
      <c r="B35" s="27">
        <v>2748.1342382200005</v>
      </c>
      <c r="C35" s="27">
        <v>17064.446171695407</v>
      </c>
      <c r="D35" s="27">
        <v>10761.566911318325</v>
      </c>
      <c r="E35" s="27">
        <v>108563.01184502203</v>
      </c>
      <c r="F35" s="27">
        <v>31757.734838685428</v>
      </c>
      <c r="G35" s="27">
        <v>88389.768860755939</v>
      </c>
      <c r="H35" s="27">
        <v>4093.989077602499</v>
      </c>
      <c r="I35" s="27">
        <v>39297.191165831828</v>
      </c>
      <c r="J35" s="27">
        <v>2321.2617026282496</v>
      </c>
      <c r="K35" s="27">
        <v>13903.328727794904</v>
      </c>
      <c r="L35" s="27">
        <v>8588.53737697</v>
      </c>
      <c r="M35" s="27">
        <v>43950.396891980228</v>
      </c>
      <c r="N35" s="27">
        <v>5530.2730018049988</v>
      </c>
      <c r="O35" s="27">
        <v>27404.391365868516</v>
      </c>
      <c r="P35" s="27">
        <v>2126.6257047099998</v>
      </c>
      <c r="Q35" s="27">
        <v>17070.556679046993</v>
      </c>
      <c r="R35" s="27">
        <v>67928.122851939494</v>
      </c>
      <c r="S35" s="27">
        <v>355643.09170799592</v>
      </c>
      <c r="T35" s="27">
        <v>423571.21455993538</v>
      </c>
    </row>
    <row r="36" spans="1:20">
      <c r="A36" s="36" t="s">
        <v>3</v>
      </c>
      <c r="B36" s="37">
        <v>2699.8084712299997</v>
      </c>
      <c r="C36" s="37">
        <v>14452.438282377499</v>
      </c>
      <c r="D36" s="37">
        <v>9608.3054781536994</v>
      </c>
      <c r="E36" s="37">
        <v>85523.567766349079</v>
      </c>
      <c r="F36" s="37">
        <v>31569.233356686425</v>
      </c>
      <c r="G36" s="37">
        <v>80386.968453720008</v>
      </c>
      <c r="H36" s="37">
        <v>3509.5647497424998</v>
      </c>
      <c r="I36" s="37">
        <v>34663.123387334854</v>
      </c>
      <c r="J36" s="37">
        <v>2371.6131660735</v>
      </c>
      <c r="K36" s="37">
        <v>12888.236279247223</v>
      </c>
      <c r="L36" s="37">
        <v>7913.9657674399978</v>
      </c>
      <c r="M36" s="37">
        <v>36351.814762579706</v>
      </c>
      <c r="N36" s="37">
        <v>5307.3285035860008</v>
      </c>
      <c r="O36" s="37">
        <v>22140.985518486508</v>
      </c>
      <c r="P36" s="37">
        <v>2055.04961869</v>
      </c>
      <c r="Q36" s="37">
        <v>15030.383104926501</v>
      </c>
      <c r="R36" s="37">
        <v>65034.869111602122</v>
      </c>
      <c r="S36" s="37">
        <v>301437.51755502139</v>
      </c>
      <c r="T36" s="37">
        <v>366472.38666662353</v>
      </c>
    </row>
    <row r="37" spans="1:20" s="2" customFormat="1">
      <c r="A37" s="26" t="s">
        <v>4</v>
      </c>
      <c r="B37" s="27">
        <v>3245.8165175499998</v>
      </c>
      <c r="C37" s="27">
        <v>17184.651554010019</v>
      </c>
      <c r="D37" s="27">
        <v>12617.968164682199</v>
      </c>
      <c r="E37" s="27">
        <v>105376.85369228382</v>
      </c>
      <c r="F37" s="27">
        <v>36362.487052787772</v>
      </c>
      <c r="G37" s="27">
        <v>93303.079486402843</v>
      </c>
      <c r="H37" s="27">
        <v>4399.4744199424977</v>
      </c>
      <c r="I37" s="27">
        <v>40367.290965196917</v>
      </c>
      <c r="J37" s="27">
        <v>2859.9252634440008</v>
      </c>
      <c r="K37" s="27">
        <v>14463.311423113662</v>
      </c>
      <c r="L37" s="27">
        <v>9008.2229503250001</v>
      </c>
      <c r="M37" s="27">
        <v>38925.897937808084</v>
      </c>
      <c r="N37" s="27">
        <v>6032.8910920650014</v>
      </c>
      <c r="O37" s="27">
        <v>24264.334039757025</v>
      </c>
      <c r="P37" s="27">
        <v>2513.1781832000001</v>
      </c>
      <c r="Q37" s="27">
        <v>18393.368213240017</v>
      </c>
      <c r="R37" s="27">
        <v>77039.963643996467</v>
      </c>
      <c r="S37" s="27">
        <v>352278.7873118124</v>
      </c>
      <c r="T37" s="27">
        <v>429318.75095580885</v>
      </c>
    </row>
    <row r="38" spans="1:20">
      <c r="A38" s="36" t="s">
        <v>5</v>
      </c>
      <c r="B38" s="37">
        <v>3567.4040578299996</v>
      </c>
      <c r="C38" s="37">
        <v>18184.052379239998</v>
      </c>
      <c r="D38" s="37">
        <v>13328.767489655009</v>
      </c>
      <c r="E38" s="37">
        <v>110598.47394403488</v>
      </c>
      <c r="F38" s="37">
        <v>38899.835130916843</v>
      </c>
      <c r="G38" s="37">
        <v>96084.306368116682</v>
      </c>
      <c r="H38" s="37">
        <v>4530.830852763751</v>
      </c>
      <c r="I38" s="37">
        <v>42009.251923769509</v>
      </c>
      <c r="J38" s="37">
        <v>3011.6032343400002</v>
      </c>
      <c r="K38" s="37">
        <v>14686.551854436126</v>
      </c>
      <c r="L38" s="37">
        <v>9645.1980167900001</v>
      </c>
      <c r="M38" s="37">
        <v>40930.22938009163</v>
      </c>
      <c r="N38" s="37">
        <v>6617.4579594379993</v>
      </c>
      <c r="O38" s="37">
        <v>25662.729317099256</v>
      </c>
      <c r="P38" s="37">
        <v>2446.2845178500002</v>
      </c>
      <c r="Q38" s="37">
        <v>18768.194219720001</v>
      </c>
      <c r="R38" s="37">
        <v>82047.381259583606</v>
      </c>
      <c r="S38" s="37">
        <v>366923.78938650811</v>
      </c>
      <c r="T38" s="37">
        <v>448971.17064609169</v>
      </c>
    </row>
    <row r="39" spans="1:20" s="2" customFormat="1">
      <c r="A39" s="26" t="s">
        <v>6</v>
      </c>
      <c r="B39" s="27">
        <v>3496.2030304199998</v>
      </c>
      <c r="C39" s="27">
        <v>17101.57654052</v>
      </c>
      <c r="D39" s="27">
        <v>12829.179356474773</v>
      </c>
      <c r="E39" s="27">
        <v>107354.7156631188</v>
      </c>
      <c r="F39" s="27">
        <v>37375.555489049861</v>
      </c>
      <c r="G39" s="27">
        <v>90723.475309880247</v>
      </c>
      <c r="H39" s="27">
        <v>4659.4627625000012</v>
      </c>
      <c r="I39" s="27">
        <v>42167.471563973915</v>
      </c>
      <c r="J39" s="27">
        <v>2992.7022650112499</v>
      </c>
      <c r="K39" s="27">
        <v>15074.258465239018</v>
      </c>
      <c r="L39" s="27">
        <v>9742.6058268400029</v>
      </c>
      <c r="M39" s="27">
        <v>42119.229468151716</v>
      </c>
      <c r="N39" s="27">
        <v>6567.1636459009978</v>
      </c>
      <c r="O39" s="27">
        <v>25736.983271558751</v>
      </c>
      <c r="P39" s="27">
        <v>2269.7529188399999</v>
      </c>
      <c r="Q39" s="27">
        <v>17945.797270960007</v>
      </c>
      <c r="R39" s="27">
        <v>79932.62529503688</v>
      </c>
      <c r="S39" s="27">
        <v>358223.50755340245</v>
      </c>
      <c r="T39" s="27">
        <v>438156.13284843933</v>
      </c>
    </row>
    <row r="40" spans="1:20">
      <c r="A40" s="36" t="s">
        <v>7</v>
      </c>
      <c r="B40" s="37">
        <v>3495.5554097099998</v>
      </c>
      <c r="C40" s="37">
        <v>17526.223639367501</v>
      </c>
      <c r="D40" s="37">
        <v>13252.68118383</v>
      </c>
      <c r="E40" s="37">
        <v>116563.28902168</v>
      </c>
      <c r="F40" s="37">
        <v>38628.517810610203</v>
      </c>
      <c r="G40" s="37">
        <v>95785.913095772703</v>
      </c>
      <c r="H40" s="37">
        <v>4574.1057419899998</v>
      </c>
      <c r="I40" s="37">
        <v>45551.539371666797</v>
      </c>
      <c r="J40" s="37">
        <v>3152.7444974999999</v>
      </c>
      <c r="K40" s="37">
        <v>16542.198311226999</v>
      </c>
      <c r="L40" s="37">
        <v>9802.4068179049991</v>
      </c>
      <c r="M40" s="37">
        <v>43930.897830005502</v>
      </c>
      <c r="N40" s="37">
        <v>7045.9723190300001</v>
      </c>
      <c r="O40" s="37">
        <v>29692.996839171599</v>
      </c>
      <c r="P40" s="37">
        <v>2304.6562772900002</v>
      </c>
      <c r="Q40" s="37">
        <v>18173.039311379998</v>
      </c>
      <c r="R40" s="37">
        <v>82256.640057865196</v>
      </c>
      <c r="S40" s="37">
        <v>383766.09742027102</v>
      </c>
      <c r="T40" s="37">
        <v>466022.73747813702</v>
      </c>
    </row>
    <row r="41" spans="1:20">
      <c r="A41" s="21">
        <v>2025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>
      <c r="A42" s="72" t="s">
        <v>8</v>
      </c>
      <c r="B42" s="92">
        <v>3399.4426437300003</v>
      </c>
      <c r="C42" s="92">
        <v>18614.964549181012</v>
      </c>
      <c r="D42" s="92">
        <v>13339.076118694</v>
      </c>
      <c r="E42" s="92">
        <v>122931.00162486771</v>
      </c>
      <c r="F42" s="92">
        <v>34874.992680630356</v>
      </c>
      <c r="G42" s="92">
        <v>96550.156238588403</v>
      </c>
      <c r="H42" s="92">
        <v>4259.2922803199999</v>
      </c>
      <c r="I42" s="92">
        <v>44753.986948986276</v>
      </c>
      <c r="J42" s="92">
        <v>3018.3019206049999</v>
      </c>
      <c r="K42" s="92">
        <v>15991.094760179472</v>
      </c>
      <c r="L42" s="92">
        <v>9219.0052802727769</v>
      </c>
      <c r="M42" s="92">
        <v>43481.477618449695</v>
      </c>
      <c r="N42" s="92">
        <v>5904.5180333180006</v>
      </c>
      <c r="O42" s="92">
        <v>26571.858218939691</v>
      </c>
      <c r="P42" s="92">
        <v>2191.5050691900001</v>
      </c>
      <c r="Q42" s="92">
        <v>18631.544169009994</v>
      </c>
      <c r="R42" s="92">
        <v>76206.134026760134</v>
      </c>
      <c r="S42" s="92">
        <v>387526.08412820229</v>
      </c>
      <c r="T42" s="92">
        <v>463732.21815496241</v>
      </c>
    </row>
    <row r="43" spans="1:20" s="5" customFormat="1">
      <c r="A43" s="103" t="s">
        <v>18</v>
      </c>
      <c r="B43" s="104">
        <v>3318.4527125300006</v>
      </c>
      <c r="C43" s="104">
        <v>18365.850272709009</v>
      </c>
      <c r="D43" s="104">
        <v>13020.463317142172</v>
      </c>
      <c r="E43" s="104">
        <v>121428.57377030658</v>
      </c>
      <c r="F43" s="104">
        <v>35616.216896236925</v>
      </c>
      <c r="G43" s="104">
        <v>92520.886639021483</v>
      </c>
      <c r="H43" s="104">
        <v>4233.0004685024996</v>
      </c>
      <c r="I43" s="104">
        <v>40720.897621261851</v>
      </c>
      <c r="J43" s="104">
        <v>2977.86062735</v>
      </c>
      <c r="K43" s="104">
        <v>15204.136556315152</v>
      </c>
      <c r="L43" s="104">
        <v>9301.5368047410484</v>
      </c>
      <c r="M43" s="104">
        <v>40672.250525436626</v>
      </c>
      <c r="N43" s="104">
        <v>6040.4519726199978</v>
      </c>
      <c r="O43" s="104">
        <v>23655.083869640253</v>
      </c>
      <c r="P43" s="104">
        <v>2159.8010052</v>
      </c>
      <c r="Q43" s="104">
        <v>18799.105359409994</v>
      </c>
      <c r="R43" s="104">
        <v>76667.783804322637</v>
      </c>
      <c r="S43" s="104">
        <v>371366.78461410099</v>
      </c>
      <c r="T43" s="104">
        <v>448034.56841842365</v>
      </c>
    </row>
    <row r="44" spans="1:20" s="5" customFormat="1">
      <c r="A44" s="72" t="s">
        <v>19</v>
      </c>
      <c r="B44" s="92">
        <v>3947.1998786000008</v>
      </c>
      <c r="C44" s="92">
        <v>21629.474768638385</v>
      </c>
      <c r="D44" s="92">
        <v>14931.038177291899</v>
      </c>
      <c r="E44" s="92">
        <v>129546.93859385641</v>
      </c>
      <c r="F44" s="92">
        <v>41255.999974758008</v>
      </c>
      <c r="G44" s="92">
        <v>104649.65671287487</v>
      </c>
      <c r="H44" s="92">
        <v>5183.5325387423018</v>
      </c>
      <c r="I44" s="92">
        <v>44739.596077039743</v>
      </c>
      <c r="J44" s="92">
        <v>3467.3308078370997</v>
      </c>
      <c r="K44" s="92">
        <v>16658.465205353172</v>
      </c>
      <c r="L44" s="92">
        <v>10948.669523466597</v>
      </c>
      <c r="M44" s="92">
        <v>44514.545430794715</v>
      </c>
      <c r="N44" s="92">
        <v>7369.5360749000001</v>
      </c>
      <c r="O44" s="92">
        <v>27323.044527154925</v>
      </c>
      <c r="P44" s="92">
        <v>2424.8214293773995</v>
      </c>
      <c r="Q44" s="92">
        <v>20154.740921290002</v>
      </c>
      <c r="R44" s="92">
        <v>89528.128404973293</v>
      </c>
      <c r="S44" s="92">
        <v>409216.46223700221</v>
      </c>
      <c r="T44" s="92">
        <v>498744.59064197552</v>
      </c>
    </row>
    <row r="45" spans="1:20" s="5" customFormat="1">
      <c r="A45" s="116" t="s">
        <v>20</v>
      </c>
      <c r="B45" s="117">
        <v>3242.3500760374</v>
      </c>
      <c r="C45" s="117">
        <v>20614.428689570748</v>
      </c>
      <c r="D45" s="117">
        <v>12389.130970399601</v>
      </c>
      <c r="E45" s="117">
        <v>115207.81857086308</v>
      </c>
      <c r="F45" s="117">
        <v>32415.260176292511</v>
      </c>
      <c r="G45" s="117">
        <v>92062.504432361166</v>
      </c>
      <c r="H45" s="117">
        <v>4407.0994265070503</v>
      </c>
      <c r="I45" s="117">
        <v>42671.318169020291</v>
      </c>
      <c r="J45" s="117">
        <v>2942.4815994313003</v>
      </c>
      <c r="K45" s="117">
        <v>15074.037333676199</v>
      </c>
      <c r="L45" s="117">
        <v>9174.8213462295971</v>
      </c>
      <c r="M45" s="117">
        <v>39795.971262263171</v>
      </c>
      <c r="N45" s="117">
        <v>6032.2376274210001</v>
      </c>
      <c r="O45" s="117">
        <v>25006.002611097163</v>
      </c>
      <c r="P45" s="117">
        <v>2066.4178565088</v>
      </c>
      <c r="Q45" s="117">
        <v>18903.028394477496</v>
      </c>
      <c r="R45" s="117">
        <v>72669.799078827258</v>
      </c>
      <c r="S45" s="117">
        <v>369335.10946332937</v>
      </c>
      <c r="T45" s="117">
        <v>442004.90854215663</v>
      </c>
    </row>
    <row r="46" spans="1:20">
      <c r="A46" s="17" t="s">
        <v>748</v>
      </c>
    </row>
    <row r="47" spans="1:20">
      <c r="A47" s="67"/>
    </row>
  </sheetData>
  <mergeCells count="12">
    <mergeCell ref="A3:A4"/>
    <mergeCell ref="T3:T4"/>
    <mergeCell ref="J3:K3"/>
    <mergeCell ref="S2:T2"/>
    <mergeCell ref="P3:Q3"/>
    <mergeCell ref="R3:S3"/>
    <mergeCell ref="B3:C3"/>
    <mergeCell ref="D3:E3"/>
    <mergeCell ref="F3:G3"/>
    <mergeCell ref="H3:I3"/>
    <mergeCell ref="L3:M3"/>
    <mergeCell ref="N3:O3"/>
  </mergeCells>
  <pageMargins left="0.34" right="0.25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V67"/>
  <sheetViews>
    <sheetView workbookViewId="0">
      <pane ySplit="4" topLeftCell="A23" activePane="bottomLeft" state="frozen"/>
      <selection pane="bottomLeft" activeCell="X50" sqref="X50"/>
    </sheetView>
  </sheetViews>
  <sheetFormatPr defaultRowHeight="15"/>
  <cols>
    <col min="1" max="1" width="9.7109375" style="1" customWidth="1"/>
    <col min="2" max="2" width="7.85546875" style="1" customWidth="1"/>
    <col min="3" max="4" width="8.5703125" style="1" customWidth="1"/>
    <col min="5" max="5" width="8" style="1" bestFit="1" customWidth="1"/>
    <col min="6" max="6" width="9" style="1" bestFit="1" customWidth="1"/>
    <col min="7" max="7" width="7.85546875" style="1" bestFit="1" customWidth="1"/>
    <col min="8" max="8" width="6.140625" style="1" bestFit="1" customWidth="1"/>
    <col min="9" max="9" width="7.42578125" style="1" customWidth="1"/>
    <col min="10" max="10" width="7" style="1" bestFit="1" customWidth="1"/>
    <col min="11" max="11" width="6.140625" style="1" bestFit="1" customWidth="1"/>
    <col min="12" max="12" width="8" style="1" bestFit="1" customWidth="1"/>
    <col min="13" max="13" width="7.5703125" style="1" customWidth="1"/>
    <col min="14" max="14" width="7" style="1" bestFit="1" customWidth="1"/>
    <col min="15" max="15" width="9" style="1" bestFit="1" customWidth="1"/>
    <col min="16" max="16" width="7.85546875" style="1" bestFit="1" customWidth="1"/>
    <col min="17" max="17" width="7" style="1" bestFit="1" customWidth="1"/>
    <col min="18" max="21" width="7.85546875" style="1" bestFit="1" customWidth="1"/>
    <col min="22" max="22" width="8.7109375" style="1" customWidth="1"/>
    <col min="23" max="16384" width="9.140625" style="1"/>
  </cols>
  <sheetData>
    <row r="1" spans="1:22">
      <c r="A1" s="17"/>
      <c r="B1" s="17"/>
      <c r="C1" s="17"/>
      <c r="D1" s="17"/>
      <c r="E1" s="17"/>
      <c r="F1" s="17"/>
      <c r="G1" s="18" t="s">
        <v>763</v>
      </c>
      <c r="H1" s="18"/>
      <c r="I1" s="18"/>
      <c r="J1" s="18"/>
      <c r="K1" s="18"/>
      <c r="L1" s="18"/>
      <c r="M1" s="18"/>
      <c r="N1" s="18"/>
      <c r="O1" s="18"/>
      <c r="P1" s="18"/>
      <c r="S1" s="18"/>
      <c r="T1" s="17"/>
      <c r="U1" s="17"/>
      <c r="V1" s="17"/>
    </row>
    <row r="2" spans="1:2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83"/>
      <c r="U2" s="183"/>
      <c r="V2" s="17"/>
    </row>
    <row r="3" spans="1:22">
      <c r="A3" s="184" t="s">
        <v>0</v>
      </c>
      <c r="B3" s="198" t="s">
        <v>62</v>
      </c>
      <c r="C3" s="199"/>
      <c r="D3" s="212"/>
      <c r="E3" s="200" t="s">
        <v>63</v>
      </c>
      <c r="F3" s="201"/>
      <c r="G3" s="213"/>
      <c r="H3" s="202" t="s">
        <v>64</v>
      </c>
      <c r="I3" s="203"/>
      <c r="J3" s="214"/>
      <c r="K3" s="204" t="s">
        <v>65</v>
      </c>
      <c r="L3" s="205"/>
      <c r="M3" s="215"/>
      <c r="N3" s="206" t="s">
        <v>66</v>
      </c>
      <c r="O3" s="207"/>
      <c r="P3" s="216"/>
      <c r="Q3" s="208" t="s">
        <v>67</v>
      </c>
      <c r="R3" s="209"/>
      <c r="S3" s="217"/>
      <c r="T3" s="125" t="s">
        <v>25</v>
      </c>
      <c r="U3" s="125"/>
      <c r="V3" s="210" t="s">
        <v>17</v>
      </c>
    </row>
    <row r="4" spans="1:22">
      <c r="A4" s="184"/>
      <c r="B4" s="19" t="s">
        <v>1</v>
      </c>
      <c r="C4" s="20" t="s">
        <v>21</v>
      </c>
      <c r="D4" s="38" t="s">
        <v>2</v>
      </c>
      <c r="E4" s="19" t="s">
        <v>1</v>
      </c>
      <c r="F4" s="20" t="s">
        <v>21</v>
      </c>
      <c r="G4" s="38" t="s">
        <v>2</v>
      </c>
      <c r="H4" s="19" t="s">
        <v>1</v>
      </c>
      <c r="I4" s="20" t="s">
        <v>21</v>
      </c>
      <c r="J4" s="38" t="s">
        <v>2</v>
      </c>
      <c r="K4" s="19" t="s">
        <v>1</v>
      </c>
      <c r="L4" s="20" t="s">
        <v>21</v>
      </c>
      <c r="M4" s="38" t="s">
        <v>2</v>
      </c>
      <c r="N4" s="19" t="s">
        <v>1</v>
      </c>
      <c r="O4" s="20" t="s">
        <v>21</v>
      </c>
      <c r="P4" s="38" t="s">
        <v>2</v>
      </c>
      <c r="Q4" s="19" t="s">
        <v>1</v>
      </c>
      <c r="R4" s="20" t="s">
        <v>21</v>
      </c>
      <c r="S4" s="38" t="s">
        <v>2</v>
      </c>
      <c r="T4" s="19" t="s">
        <v>1</v>
      </c>
      <c r="U4" s="20" t="s">
        <v>21</v>
      </c>
      <c r="V4" s="211"/>
    </row>
    <row r="5" spans="1:22">
      <c r="A5" s="21">
        <v>2022</v>
      </c>
      <c r="B5" s="31">
        <f>SUM(B6:B14)</f>
        <v>6891127</v>
      </c>
      <c r="C5" s="31">
        <f t="shared" ref="C5:S5" si="0">SUM(C6:C14)</f>
        <v>27228672</v>
      </c>
      <c r="D5" s="31">
        <f t="shared" si="0"/>
        <v>34119799</v>
      </c>
      <c r="E5" s="31">
        <f t="shared" si="0"/>
        <v>2532353</v>
      </c>
      <c r="F5" s="31">
        <f t="shared" si="0"/>
        <v>18570470</v>
      </c>
      <c r="G5" s="31">
        <f t="shared" si="0"/>
        <v>21102823</v>
      </c>
      <c r="H5" s="31">
        <f t="shared" si="0"/>
        <v>577191</v>
      </c>
      <c r="I5" s="31">
        <f t="shared" si="0"/>
        <v>4169052</v>
      </c>
      <c r="J5" s="31">
        <f t="shared" si="0"/>
        <v>4746243</v>
      </c>
      <c r="K5" s="31">
        <f t="shared" si="0"/>
        <v>535229</v>
      </c>
      <c r="L5" s="31">
        <f t="shared" si="0"/>
        <v>2521713</v>
      </c>
      <c r="M5" s="31">
        <f t="shared" si="0"/>
        <v>3056942</v>
      </c>
      <c r="N5" s="31">
        <f t="shared" si="0"/>
        <v>805440</v>
      </c>
      <c r="O5" s="31">
        <f t="shared" si="0"/>
        <v>13119058</v>
      </c>
      <c r="P5" s="31">
        <f t="shared" si="0"/>
        <v>13924498</v>
      </c>
      <c r="Q5" s="31">
        <f t="shared" si="0"/>
        <v>2157856</v>
      </c>
      <c r="R5" s="31">
        <f t="shared" si="0"/>
        <v>3180353</v>
      </c>
      <c r="S5" s="31">
        <f t="shared" si="0"/>
        <v>5338209</v>
      </c>
      <c r="T5" s="31">
        <f>SUM(T6:T14)</f>
        <v>13499196</v>
      </c>
      <c r="U5" s="31">
        <f>SUM(U6:U14)</f>
        <v>68789318</v>
      </c>
      <c r="V5" s="31">
        <f>SUM(V6:V14)</f>
        <v>82288514</v>
      </c>
    </row>
    <row r="6" spans="1:22">
      <c r="A6" s="26" t="s">
        <v>20</v>
      </c>
      <c r="B6" s="34">
        <v>773450</v>
      </c>
      <c r="C6" s="34">
        <v>2994449</v>
      </c>
      <c r="D6" s="34">
        <f>B6+C6</f>
        <v>3767899</v>
      </c>
      <c r="E6" s="34">
        <v>278464</v>
      </c>
      <c r="F6" s="34">
        <v>1944928</v>
      </c>
      <c r="G6" s="34">
        <f>E6+F6</f>
        <v>2223392</v>
      </c>
      <c r="H6" s="34">
        <v>69711</v>
      </c>
      <c r="I6" s="34">
        <v>488806</v>
      </c>
      <c r="J6" s="34">
        <f>H6+I6</f>
        <v>558517</v>
      </c>
      <c r="K6" s="34">
        <v>62124</v>
      </c>
      <c r="L6" s="34">
        <v>277033</v>
      </c>
      <c r="M6" s="34">
        <f>K6+L6</f>
        <v>339157</v>
      </c>
      <c r="N6" s="34">
        <v>87933</v>
      </c>
      <c r="O6" s="34">
        <v>1383759</v>
      </c>
      <c r="P6" s="34">
        <f>N6+O6</f>
        <v>1471692</v>
      </c>
      <c r="Q6" s="34">
        <v>211773</v>
      </c>
      <c r="R6" s="34">
        <v>320960</v>
      </c>
      <c r="S6" s="34">
        <f>Q6+R6</f>
        <v>532733</v>
      </c>
      <c r="T6" s="34">
        <f>B6+E6+H6+K6+N6+Q6</f>
        <v>1483455</v>
      </c>
      <c r="U6" s="34">
        <f>C6+F6+I6+L6+O6+R6</f>
        <v>7409935</v>
      </c>
      <c r="V6" s="32">
        <f>T6+U6</f>
        <v>8893390</v>
      </c>
    </row>
    <row r="7" spans="1:22">
      <c r="A7" s="36" t="s">
        <v>22</v>
      </c>
      <c r="B7" s="40">
        <v>620511</v>
      </c>
      <c r="C7" s="40">
        <v>2731921</v>
      </c>
      <c r="D7" s="33">
        <f>B7+C7</f>
        <v>3352432</v>
      </c>
      <c r="E7" s="40">
        <v>255024</v>
      </c>
      <c r="F7" s="40">
        <v>1959823</v>
      </c>
      <c r="G7" s="33">
        <f>E7+F7</f>
        <v>2214847</v>
      </c>
      <c r="H7" s="40">
        <v>76988</v>
      </c>
      <c r="I7" s="40">
        <v>435951</v>
      </c>
      <c r="J7" s="33">
        <f>H7+I7</f>
        <v>512939</v>
      </c>
      <c r="K7" s="40">
        <v>53508</v>
      </c>
      <c r="L7" s="40">
        <v>244902</v>
      </c>
      <c r="M7" s="33">
        <f>K7+L7</f>
        <v>298410</v>
      </c>
      <c r="N7" s="40">
        <v>98441</v>
      </c>
      <c r="O7" s="40">
        <v>1503449</v>
      </c>
      <c r="P7" s="33">
        <f>N7+O7</f>
        <v>1601890</v>
      </c>
      <c r="Q7" s="40">
        <v>196520</v>
      </c>
      <c r="R7" s="40">
        <v>452926</v>
      </c>
      <c r="S7" s="33">
        <f>Q7+R7</f>
        <v>649446</v>
      </c>
      <c r="T7" s="33">
        <v>1300992</v>
      </c>
      <c r="U7" s="40">
        <v>7328972</v>
      </c>
      <c r="V7" s="33">
        <f t="shared" ref="V7:V8" si="1">T7+U7</f>
        <v>8629964</v>
      </c>
    </row>
    <row r="8" spans="1:22">
      <c r="A8" s="26" t="s">
        <v>23</v>
      </c>
      <c r="B8" s="34">
        <v>807316</v>
      </c>
      <c r="C8" s="34">
        <v>3334432</v>
      </c>
      <c r="D8" s="34">
        <f>B8+C8</f>
        <v>4141748</v>
      </c>
      <c r="E8" s="34">
        <v>324655</v>
      </c>
      <c r="F8" s="34">
        <v>2544244</v>
      </c>
      <c r="G8" s="34">
        <f>E8+F8</f>
        <v>2868899</v>
      </c>
      <c r="H8" s="34">
        <v>101793</v>
      </c>
      <c r="I8" s="34">
        <v>741837</v>
      </c>
      <c r="J8" s="34">
        <f>H8+I8</f>
        <v>843630</v>
      </c>
      <c r="K8" s="34">
        <v>53998</v>
      </c>
      <c r="L8" s="34">
        <v>280094</v>
      </c>
      <c r="M8" s="34">
        <f>K8+L8</f>
        <v>334092</v>
      </c>
      <c r="N8" s="34">
        <v>100121</v>
      </c>
      <c r="O8" s="34">
        <v>1696133</v>
      </c>
      <c r="P8" s="34">
        <f>N8+O8</f>
        <v>1796254</v>
      </c>
      <c r="Q8" s="34">
        <v>277268</v>
      </c>
      <c r="R8" s="34">
        <v>632671</v>
      </c>
      <c r="S8" s="34">
        <f>Q8+R8</f>
        <v>909939</v>
      </c>
      <c r="T8" s="34">
        <v>1665151</v>
      </c>
      <c r="U8" s="34">
        <v>9229411</v>
      </c>
      <c r="V8" s="32">
        <f t="shared" si="1"/>
        <v>10894562</v>
      </c>
    </row>
    <row r="9" spans="1:22">
      <c r="A9" s="36" t="s">
        <v>24</v>
      </c>
      <c r="B9" s="40">
        <v>672211</v>
      </c>
      <c r="C9" s="40">
        <v>2946929</v>
      </c>
      <c r="D9" s="40">
        <v>3619140</v>
      </c>
      <c r="E9" s="40">
        <v>272040</v>
      </c>
      <c r="F9" s="40">
        <v>2276807</v>
      </c>
      <c r="G9" s="40">
        <v>2548847</v>
      </c>
      <c r="H9" s="40">
        <v>53783</v>
      </c>
      <c r="I9" s="40">
        <v>433297</v>
      </c>
      <c r="J9" s="40">
        <v>487080</v>
      </c>
      <c r="K9" s="40">
        <v>54634</v>
      </c>
      <c r="L9" s="40">
        <v>264266</v>
      </c>
      <c r="M9" s="40">
        <v>318900</v>
      </c>
      <c r="N9" s="40">
        <v>77633</v>
      </c>
      <c r="O9" s="40">
        <v>1280312</v>
      </c>
      <c r="P9" s="40">
        <v>1357945</v>
      </c>
      <c r="Q9" s="40">
        <v>246397</v>
      </c>
      <c r="R9" s="40">
        <v>370334</v>
      </c>
      <c r="S9" s="40">
        <v>616731</v>
      </c>
      <c r="T9" s="40">
        <v>1376698</v>
      </c>
      <c r="U9" s="40">
        <v>7571945</v>
      </c>
      <c r="V9" s="33">
        <v>8948643</v>
      </c>
    </row>
    <row r="10" spans="1:22">
      <c r="A10" s="26" t="s">
        <v>3</v>
      </c>
      <c r="B10" s="34">
        <v>794174</v>
      </c>
      <c r="C10" s="34">
        <v>3071014</v>
      </c>
      <c r="D10" s="34">
        <v>3865188</v>
      </c>
      <c r="E10" s="34">
        <v>282307</v>
      </c>
      <c r="F10" s="34">
        <v>2032404</v>
      </c>
      <c r="G10" s="34">
        <v>2314711</v>
      </c>
      <c r="H10" s="34">
        <v>53478</v>
      </c>
      <c r="I10" s="34">
        <v>421858</v>
      </c>
      <c r="J10" s="34">
        <v>475336</v>
      </c>
      <c r="K10" s="34">
        <v>62634</v>
      </c>
      <c r="L10" s="34">
        <v>296808</v>
      </c>
      <c r="M10" s="34">
        <v>359442</v>
      </c>
      <c r="N10" s="34">
        <v>96839</v>
      </c>
      <c r="O10" s="34">
        <v>1661068</v>
      </c>
      <c r="P10" s="34">
        <v>1757907</v>
      </c>
      <c r="Q10" s="34">
        <v>267525</v>
      </c>
      <c r="R10" s="34">
        <v>291369</v>
      </c>
      <c r="S10" s="34">
        <v>558894</v>
      </c>
      <c r="T10" s="34">
        <v>1556957</v>
      </c>
      <c r="U10" s="34">
        <v>7774521</v>
      </c>
      <c r="V10" s="32">
        <v>9331478</v>
      </c>
    </row>
    <row r="11" spans="1:22">
      <c r="A11" s="36" t="s">
        <v>4</v>
      </c>
      <c r="B11" s="40">
        <v>793972</v>
      </c>
      <c r="C11" s="40">
        <v>3129761</v>
      </c>
      <c r="D11" s="40">
        <v>3923733</v>
      </c>
      <c r="E11" s="40">
        <v>276099</v>
      </c>
      <c r="F11" s="40">
        <v>1938260</v>
      </c>
      <c r="G11" s="40">
        <v>2214359</v>
      </c>
      <c r="H11" s="40">
        <v>48933</v>
      </c>
      <c r="I11" s="40">
        <v>377043</v>
      </c>
      <c r="J11" s="40">
        <v>425976</v>
      </c>
      <c r="K11" s="40">
        <v>59675</v>
      </c>
      <c r="L11" s="40">
        <v>283620</v>
      </c>
      <c r="M11" s="40">
        <v>343295</v>
      </c>
      <c r="N11" s="40">
        <v>87434</v>
      </c>
      <c r="O11" s="40">
        <v>1452582</v>
      </c>
      <c r="P11" s="40">
        <v>1540016</v>
      </c>
      <c r="Q11" s="40">
        <v>280947</v>
      </c>
      <c r="R11" s="40">
        <v>282434</v>
      </c>
      <c r="S11" s="40">
        <v>563381</v>
      </c>
      <c r="T11" s="40">
        <v>1547060</v>
      </c>
      <c r="U11" s="40">
        <v>7463700</v>
      </c>
      <c r="V11" s="33">
        <v>9010760</v>
      </c>
    </row>
    <row r="12" spans="1:22">
      <c r="A12" s="26" t="s">
        <v>5</v>
      </c>
      <c r="B12" s="34">
        <v>820593</v>
      </c>
      <c r="C12" s="34">
        <v>3131430</v>
      </c>
      <c r="D12" s="34">
        <v>3952023</v>
      </c>
      <c r="E12" s="34">
        <v>284458</v>
      </c>
      <c r="F12" s="34">
        <v>1956377</v>
      </c>
      <c r="G12" s="34">
        <v>2240835</v>
      </c>
      <c r="H12" s="34">
        <v>72093</v>
      </c>
      <c r="I12" s="34">
        <v>457197</v>
      </c>
      <c r="J12" s="34">
        <v>529290</v>
      </c>
      <c r="K12" s="34">
        <v>63495</v>
      </c>
      <c r="L12" s="34">
        <v>289225</v>
      </c>
      <c r="M12" s="34">
        <v>352720</v>
      </c>
      <c r="N12" s="34">
        <v>90897</v>
      </c>
      <c r="O12" s="34">
        <v>1488843</v>
      </c>
      <c r="P12" s="34">
        <v>1579740</v>
      </c>
      <c r="Q12" s="34">
        <v>276217</v>
      </c>
      <c r="R12" s="34">
        <v>408522</v>
      </c>
      <c r="S12" s="34">
        <v>684739</v>
      </c>
      <c r="T12" s="34">
        <v>1607753</v>
      </c>
      <c r="U12" s="34">
        <v>7731594</v>
      </c>
      <c r="V12" s="32">
        <v>9339347</v>
      </c>
    </row>
    <row r="13" spans="1:22">
      <c r="A13" s="36" t="s">
        <v>6</v>
      </c>
      <c r="B13" s="40">
        <v>826746</v>
      </c>
      <c r="C13" s="40">
        <v>3021949</v>
      </c>
      <c r="D13" s="40">
        <v>3848695</v>
      </c>
      <c r="E13" s="40">
        <v>297075</v>
      </c>
      <c r="F13" s="40">
        <v>2117605</v>
      </c>
      <c r="G13" s="40">
        <v>2414680</v>
      </c>
      <c r="H13" s="40">
        <v>51180</v>
      </c>
      <c r="I13" s="40">
        <v>411946</v>
      </c>
      <c r="J13" s="40">
        <v>463126</v>
      </c>
      <c r="K13" s="40">
        <v>64039</v>
      </c>
      <c r="L13" s="40">
        <v>295963</v>
      </c>
      <c r="M13" s="40">
        <v>360002</v>
      </c>
      <c r="N13" s="40">
        <v>89930</v>
      </c>
      <c r="O13" s="40">
        <v>1375966</v>
      </c>
      <c r="P13" s="40">
        <v>1465896</v>
      </c>
      <c r="Q13" s="40">
        <v>223841</v>
      </c>
      <c r="R13" s="40">
        <v>223481</v>
      </c>
      <c r="S13" s="40">
        <v>447322</v>
      </c>
      <c r="T13" s="40">
        <v>1552811</v>
      </c>
      <c r="U13" s="40">
        <v>7446910</v>
      </c>
      <c r="V13" s="33">
        <v>8999721</v>
      </c>
    </row>
    <row r="14" spans="1:22">
      <c r="A14" s="26" t="s">
        <v>7</v>
      </c>
      <c r="B14" s="34">
        <v>782154</v>
      </c>
      <c r="C14" s="34">
        <v>2866787</v>
      </c>
      <c r="D14" s="34">
        <v>3648941</v>
      </c>
      <c r="E14" s="34">
        <v>262231</v>
      </c>
      <c r="F14" s="34">
        <v>1800022</v>
      </c>
      <c r="G14" s="34">
        <v>2062253</v>
      </c>
      <c r="H14" s="34">
        <v>49232</v>
      </c>
      <c r="I14" s="34">
        <v>401117</v>
      </c>
      <c r="J14" s="34">
        <v>450349</v>
      </c>
      <c r="K14" s="34">
        <v>61122</v>
      </c>
      <c r="L14" s="34">
        <v>289802</v>
      </c>
      <c r="M14" s="34">
        <v>350924</v>
      </c>
      <c r="N14" s="34">
        <v>76212</v>
      </c>
      <c r="O14" s="34">
        <v>1276946</v>
      </c>
      <c r="P14" s="34">
        <v>1353158</v>
      </c>
      <c r="Q14" s="34">
        <v>177368</v>
      </c>
      <c r="R14" s="34">
        <v>197656</v>
      </c>
      <c r="S14" s="34">
        <v>375024</v>
      </c>
      <c r="T14" s="34">
        <v>1408319</v>
      </c>
      <c r="U14" s="34">
        <v>6832330</v>
      </c>
      <c r="V14" s="32">
        <v>8240649</v>
      </c>
    </row>
    <row r="15" spans="1:22">
      <c r="A15" s="21">
        <v>2023</v>
      </c>
      <c r="B15" s="31">
        <f>SUM(B16:B27)</f>
        <v>10161660</v>
      </c>
      <c r="C15" s="31">
        <f t="shared" ref="C15:V15" si="2">SUM(C16:C27)</f>
        <v>36596834</v>
      </c>
      <c r="D15" s="31">
        <f t="shared" si="2"/>
        <v>46758494</v>
      </c>
      <c r="E15" s="31">
        <f t="shared" si="2"/>
        <v>3840311</v>
      </c>
      <c r="F15" s="31">
        <f t="shared" si="2"/>
        <v>27440752</v>
      </c>
      <c r="G15" s="31">
        <f t="shared" si="2"/>
        <v>31281063</v>
      </c>
      <c r="H15" s="31">
        <f t="shared" si="2"/>
        <v>816469</v>
      </c>
      <c r="I15" s="31">
        <f t="shared" si="2"/>
        <v>5471761</v>
      </c>
      <c r="J15" s="31">
        <f t="shared" si="2"/>
        <v>6288230</v>
      </c>
      <c r="K15" s="31">
        <f t="shared" si="2"/>
        <v>713822</v>
      </c>
      <c r="L15" s="31">
        <f t="shared" si="2"/>
        <v>3738319</v>
      </c>
      <c r="M15" s="31">
        <f t="shared" si="2"/>
        <v>4452141</v>
      </c>
      <c r="N15" s="31">
        <f t="shared" si="2"/>
        <v>781447</v>
      </c>
      <c r="O15" s="31">
        <f t="shared" si="2"/>
        <v>14599553</v>
      </c>
      <c r="P15" s="31">
        <f t="shared" si="2"/>
        <v>15381000</v>
      </c>
      <c r="Q15" s="31">
        <f t="shared" si="2"/>
        <v>3252289</v>
      </c>
      <c r="R15" s="31">
        <f t="shared" si="2"/>
        <v>6681006</v>
      </c>
      <c r="S15" s="31">
        <f t="shared" si="2"/>
        <v>9933295</v>
      </c>
      <c r="T15" s="31">
        <f t="shared" si="2"/>
        <v>19565998</v>
      </c>
      <c r="U15" s="31">
        <f t="shared" si="2"/>
        <v>94528225</v>
      </c>
      <c r="V15" s="31">
        <f t="shared" si="2"/>
        <v>114094223</v>
      </c>
    </row>
    <row r="16" spans="1:22">
      <c r="A16" s="17" t="s">
        <v>8</v>
      </c>
      <c r="B16" s="32">
        <v>878507</v>
      </c>
      <c r="C16" s="32">
        <v>3263927</v>
      </c>
      <c r="D16" s="32">
        <v>4142434</v>
      </c>
      <c r="E16" s="32">
        <v>301448</v>
      </c>
      <c r="F16" s="32">
        <v>2139562</v>
      </c>
      <c r="G16" s="32">
        <v>2441010</v>
      </c>
      <c r="H16" s="32">
        <v>86616</v>
      </c>
      <c r="I16" s="32">
        <v>508530</v>
      </c>
      <c r="J16" s="32">
        <v>595146</v>
      </c>
      <c r="K16" s="32">
        <v>66528</v>
      </c>
      <c r="L16" s="32">
        <v>330198</v>
      </c>
      <c r="M16" s="32">
        <v>396726</v>
      </c>
      <c r="N16" s="32">
        <v>72354</v>
      </c>
      <c r="O16" s="32">
        <v>1359525</v>
      </c>
      <c r="P16" s="32">
        <v>1431879</v>
      </c>
      <c r="Q16" s="32">
        <v>225356</v>
      </c>
      <c r="R16" s="32">
        <v>348753</v>
      </c>
      <c r="S16" s="32">
        <v>574109</v>
      </c>
      <c r="T16" s="32">
        <v>1630809</v>
      </c>
      <c r="U16" s="32">
        <v>7950495</v>
      </c>
      <c r="V16" s="32">
        <v>9581304</v>
      </c>
    </row>
    <row r="17" spans="1:22">
      <c r="A17" s="36" t="s">
        <v>18</v>
      </c>
      <c r="B17" s="40">
        <v>816834</v>
      </c>
      <c r="C17" s="40">
        <v>2972570</v>
      </c>
      <c r="D17" s="40">
        <v>3789404</v>
      </c>
      <c r="E17" s="40">
        <v>310492</v>
      </c>
      <c r="F17" s="40">
        <v>2466367</v>
      </c>
      <c r="G17" s="40">
        <v>2776859</v>
      </c>
      <c r="H17" s="40">
        <v>65151</v>
      </c>
      <c r="I17" s="40">
        <v>566935</v>
      </c>
      <c r="J17" s="40">
        <v>632086</v>
      </c>
      <c r="K17" s="40">
        <v>56661</v>
      </c>
      <c r="L17" s="40">
        <v>296274</v>
      </c>
      <c r="M17" s="40">
        <v>352935</v>
      </c>
      <c r="N17" s="40">
        <v>63382</v>
      </c>
      <c r="O17" s="40">
        <v>1107378</v>
      </c>
      <c r="P17" s="40">
        <v>1170760</v>
      </c>
      <c r="Q17" s="40">
        <v>198618</v>
      </c>
      <c r="R17" s="40">
        <v>459669</v>
      </c>
      <c r="S17" s="40">
        <v>658287</v>
      </c>
      <c r="T17" s="40">
        <v>1511138</v>
      </c>
      <c r="U17" s="40">
        <v>7869193</v>
      </c>
      <c r="V17" s="33">
        <v>9380331</v>
      </c>
    </row>
    <row r="18" spans="1:22">
      <c r="A18" s="26" t="s">
        <v>19</v>
      </c>
      <c r="B18" s="34">
        <v>888183</v>
      </c>
      <c r="C18" s="34">
        <v>3274452</v>
      </c>
      <c r="D18" s="34">
        <v>4162635</v>
      </c>
      <c r="E18" s="34">
        <v>313889</v>
      </c>
      <c r="F18" s="34">
        <v>2232946</v>
      </c>
      <c r="G18" s="34">
        <v>2546835</v>
      </c>
      <c r="H18" s="34">
        <v>54136</v>
      </c>
      <c r="I18" s="34">
        <v>387138</v>
      </c>
      <c r="J18" s="34">
        <v>441274</v>
      </c>
      <c r="K18" s="34">
        <v>64897</v>
      </c>
      <c r="L18" s="34">
        <v>332462</v>
      </c>
      <c r="M18" s="34">
        <v>397359</v>
      </c>
      <c r="N18" s="34">
        <v>72394</v>
      </c>
      <c r="O18" s="34">
        <v>1380169</v>
      </c>
      <c r="P18" s="34">
        <v>1452563</v>
      </c>
      <c r="Q18" s="34">
        <v>184024</v>
      </c>
      <c r="R18" s="34">
        <v>225641</v>
      </c>
      <c r="S18" s="34">
        <v>409665</v>
      </c>
      <c r="T18" s="34">
        <v>1577523</v>
      </c>
      <c r="U18" s="34">
        <v>7832808</v>
      </c>
      <c r="V18" s="32">
        <v>9410331</v>
      </c>
    </row>
    <row r="19" spans="1:22">
      <c r="A19" s="36" t="s">
        <v>20</v>
      </c>
      <c r="B19" s="40">
        <v>769234</v>
      </c>
      <c r="C19" s="40">
        <v>2762019</v>
      </c>
      <c r="D19" s="40">
        <v>3531253</v>
      </c>
      <c r="E19" s="40">
        <v>277552</v>
      </c>
      <c r="F19" s="40">
        <v>1971449</v>
      </c>
      <c r="G19" s="40">
        <v>2249001</v>
      </c>
      <c r="H19" s="40">
        <v>61859</v>
      </c>
      <c r="I19" s="40">
        <v>425446</v>
      </c>
      <c r="J19" s="40">
        <v>487305</v>
      </c>
      <c r="K19" s="40">
        <v>55208</v>
      </c>
      <c r="L19" s="40">
        <v>281185</v>
      </c>
      <c r="M19" s="40">
        <v>336393</v>
      </c>
      <c r="N19" s="40">
        <v>60428</v>
      </c>
      <c r="O19" s="40">
        <v>1089064</v>
      </c>
      <c r="P19" s="40">
        <v>1149492</v>
      </c>
      <c r="Q19" s="40">
        <v>210772</v>
      </c>
      <c r="R19" s="40">
        <v>244596</v>
      </c>
      <c r="S19" s="40">
        <v>455368</v>
      </c>
      <c r="T19" s="40">
        <v>1435053</v>
      </c>
      <c r="U19" s="40">
        <v>6773759</v>
      </c>
      <c r="V19" s="33">
        <v>8208812</v>
      </c>
    </row>
    <row r="20" spans="1:22">
      <c r="A20" s="26" t="s">
        <v>22</v>
      </c>
      <c r="B20" s="34">
        <v>852999</v>
      </c>
      <c r="C20" s="34">
        <v>3137938</v>
      </c>
      <c r="D20" s="34">
        <v>3990937</v>
      </c>
      <c r="E20" s="34">
        <v>303930</v>
      </c>
      <c r="F20" s="34">
        <v>2005888</v>
      </c>
      <c r="G20" s="34">
        <v>2309818</v>
      </c>
      <c r="H20" s="34">
        <v>68628</v>
      </c>
      <c r="I20" s="34">
        <v>433620</v>
      </c>
      <c r="J20" s="34">
        <v>502248</v>
      </c>
      <c r="K20" s="34">
        <v>62189</v>
      </c>
      <c r="L20" s="34">
        <v>324763</v>
      </c>
      <c r="M20" s="34">
        <v>386952</v>
      </c>
      <c r="N20" s="34">
        <v>77262</v>
      </c>
      <c r="O20" s="34">
        <v>1438848</v>
      </c>
      <c r="P20" s="34">
        <v>1516110</v>
      </c>
      <c r="Q20" s="34">
        <v>203916</v>
      </c>
      <c r="R20" s="34">
        <v>280505</v>
      </c>
      <c r="S20" s="34">
        <v>484421</v>
      </c>
      <c r="T20" s="34">
        <v>1568924</v>
      </c>
      <c r="U20" s="34">
        <v>7621562</v>
      </c>
      <c r="V20" s="32">
        <v>9190486</v>
      </c>
    </row>
    <row r="21" spans="1:22">
      <c r="A21" s="36" t="s">
        <v>23</v>
      </c>
      <c r="B21" s="40">
        <v>846115</v>
      </c>
      <c r="C21" s="40">
        <v>2930235</v>
      </c>
      <c r="D21" s="40">
        <v>3776350</v>
      </c>
      <c r="E21" s="40">
        <v>346602</v>
      </c>
      <c r="F21" s="40">
        <v>2593067</v>
      </c>
      <c r="G21" s="40">
        <v>2939669</v>
      </c>
      <c r="H21" s="40">
        <v>111647</v>
      </c>
      <c r="I21" s="40">
        <v>866425</v>
      </c>
      <c r="J21" s="40">
        <v>978072</v>
      </c>
      <c r="K21" s="40">
        <v>59797</v>
      </c>
      <c r="L21" s="40">
        <v>312953</v>
      </c>
      <c r="M21" s="40">
        <v>372750</v>
      </c>
      <c r="N21" s="40">
        <v>68379</v>
      </c>
      <c r="O21" s="40">
        <v>1205480</v>
      </c>
      <c r="P21" s="40">
        <v>1273859</v>
      </c>
      <c r="Q21" s="40">
        <v>274813</v>
      </c>
      <c r="R21" s="40">
        <v>684677</v>
      </c>
      <c r="S21" s="40">
        <v>959490</v>
      </c>
      <c r="T21" s="40">
        <v>1707353</v>
      </c>
      <c r="U21" s="40">
        <v>8592837</v>
      </c>
      <c r="V21" s="33">
        <v>10300190</v>
      </c>
    </row>
    <row r="22" spans="1:22">
      <c r="A22" s="26" t="s">
        <v>24</v>
      </c>
      <c r="B22" s="34">
        <v>795734</v>
      </c>
      <c r="C22" s="34">
        <v>3082092</v>
      </c>
      <c r="D22" s="34">
        <v>3877826</v>
      </c>
      <c r="E22" s="34">
        <v>313372</v>
      </c>
      <c r="F22" s="34">
        <v>2295677</v>
      </c>
      <c r="G22" s="34">
        <v>2609049</v>
      </c>
      <c r="H22" s="34">
        <v>52740</v>
      </c>
      <c r="I22" s="34">
        <v>395724</v>
      </c>
      <c r="J22" s="34">
        <v>448464</v>
      </c>
      <c r="K22" s="34">
        <v>49595</v>
      </c>
      <c r="L22" s="34">
        <v>296829</v>
      </c>
      <c r="M22" s="34">
        <v>346424</v>
      </c>
      <c r="N22" s="34">
        <v>59924</v>
      </c>
      <c r="O22" s="34">
        <v>1162732</v>
      </c>
      <c r="P22" s="34">
        <v>1222656</v>
      </c>
      <c r="Q22" s="34">
        <v>308899</v>
      </c>
      <c r="R22" s="34">
        <v>259457</v>
      </c>
      <c r="S22" s="34">
        <v>568356</v>
      </c>
      <c r="T22" s="34">
        <v>1580264</v>
      </c>
      <c r="U22" s="34">
        <v>7492511</v>
      </c>
      <c r="V22" s="32">
        <v>9072775</v>
      </c>
    </row>
    <row r="23" spans="1:22">
      <c r="A23" s="36" t="s">
        <v>3</v>
      </c>
      <c r="B23" s="40">
        <v>850485</v>
      </c>
      <c r="C23" s="40">
        <v>2964399</v>
      </c>
      <c r="D23" s="40">
        <v>3814884</v>
      </c>
      <c r="E23" s="40">
        <v>312580</v>
      </c>
      <c r="F23" s="40">
        <v>2079319</v>
      </c>
      <c r="G23" s="40">
        <v>2391899</v>
      </c>
      <c r="H23" s="40">
        <v>49569</v>
      </c>
      <c r="I23" s="40">
        <v>336972</v>
      </c>
      <c r="J23" s="40">
        <v>386541</v>
      </c>
      <c r="K23" s="40">
        <v>61236</v>
      </c>
      <c r="L23" s="40">
        <v>321198</v>
      </c>
      <c r="M23" s="40">
        <v>382434</v>
      </c>
      <c r="N23" s="40">
        <v>64933</v>
      </c>
      <c r="O23" s="40">
        <v>1263431</v>
      </c>
      <c r="P23" s="40">
        <v>1328364</v>
      </c>
      <c r="Q23" s="40">
        <v>279096</v>
      </c>
      <c r="R23" s="40">
        <v>228222</v>
      </c>
      <c r="S23" s="40">
        <v>507318</v>
      </c>
      <c r="T23" s="40">
        <v>1617899</v>
      </c>
      <c r="U23" s="40">
        <v>7193541</v>
      </c>
      <c r="V23" s="33">
        <v>8811440</v>
      </c>
    </row>
    <row r="24" spans="1:22">
      <c r="A24" s="26" t="s">
        <v>4</v>
      </c>
      <c r="B24" s="34">
        <v>808745</v>
      </c>
      <c r="C24" s="34">
        <v>2807591</v>
      </c>
      <c r="D24" s="34">
        <v>3616336</v>
      </c>
      <c r="E24" s="34">
        <v>292029</v>
      </c>
      <c r="F24" s="34">
        <v>1895115</v>
      </c>
      <c r="G24" s="34">
        <v>2187144</v>
      </c>
      <c r="H24" s="34">
        <v>45723</v>
      </c>
      <c r="I24" s="34">
        <v>289337</v>
      </c>
      <c r="J24" s="34">
        <v>335060</v>
      </c>
      <c r="K24" s="34">
        <v>52362</v>
      </c>
      <c r="L24" s="34">
        <v>270451</v>
      </c>
      <c r="M24" s="34">
        <v>322813</v>
      </c>
      <c r="N24" s="34">
        <v>55491</v>
      </c>
      <c r="O24" s="34">
        <v>1015941</v>
      </c>
      <c r="P24" s="34">
        <v>1071432</v>
      </c>
      <c r="Q24" s="34">
        <v>348311</v>
      </c>
      <c r="R24" s="34">
        <v>487858</v>
      </c>
      <c r="S24" s="34">
        <v>836169</v>
      </c>
      <c r="T24" s="34">
        <v>1602661</v>
      </c>
      <c r="U24" s="34">
        <v>6766293</v>
      </c>
      <c r="V24" s="32">
        <v>8368954</v>
      </c>
    </row>
    <row r="25" spans="1:22">
      <c r="A25" s="36" t="s">
        <v>5</v>
      </c>
      <c r="B25" s="40">
        <v>908319</v>
      </c>
      <c r="C25" s="40">
        <v>3247962</v>
      </c>
      <c r="D25" s="40">
        <v>4156281</v>
      </c>
      <c r="E25" s="40">
        <v>381897</v>
      </c>
      <c r="F25" s="40">
        <v>2863060</v>
      </c>
      <c r="G25" s="40">
        <v>3244957</v>
      </c>
      <c r="H25" s="40">
        <v>72289</v>
      </c>
      <c r="I25" s="40">
        <v>425289</v>
      </c>
      <c r="J25" s="40">
        <v>497578</v>
      </c>
      <c r="K25" s="40">
        <v>64136</v>
      </c>
      <c r="L25" s="40">
        <v>339072</v>
      </c>
      <c r="M25" s="40">
        <v>403208</v>
      </c>
      <c r="N25" s="40">
        <v>69480</v>
      </c>
      <c r="O25" s="40">
        <v>1407745</v>
      </c>
      <c r="P25" s="40">
        <v>1477225</v>
      </c>
      <c r="Q25" s="40">
        <v>374789</v>
      </c>
      <c r="R25" s="40">
        <v>1610828</v>
      </c>
      <c r="S25" s="40">
        <v>1985617</v>
      </c>
      <c r="T25" s="40">
        <v>1870910</v>
      </c>
      <c r="U25" s="40">
        <v>9893956</v>
      </c>
      <c r="V25" s="33">
        <v>11764866</v>
      </c>
    </row>
    <row r="26" spans="1:22">
      <c r="A26" s="26" t="s">
        <v>6</v>
      </c>
      <c r="B26" s="34">
        <v>906735</v>
      </c>
      <c r="C26" s="34">
        <v>3204438</v>
      </c>
      <c r="D26" s="34">
        <v>4111173</v>
      </c>
      <c r="E26" s="34">
        <v>363828</v>
      </c>
      <c r="F26" s="34">
        <v>2679365</v>
      </c>
      <c r="G26" s="34">
        <v>3043193</v>
      </c>
      <c r="H26" s="34">
        <v>67778</v>
      </c>
      <c r="I26" s="34">
        <v>396718</v>
      </c>
      <c r="J26" s="34">
        <v>464496</v>
      </c>
      <c r="K26" s="34">
        <v>62653</v>
      </c>
      <c r="L26" s="34">
        <v>329405</v>
      </c>
      <c r="M26" s="34">
        <v>392058</v>
      </c>
      <c r="N26" s="34">
        <v>61375</v>
      </c>
      <c r="O26" s="34">
        <v>1173038</v>
      </c>
      <c r="P26" s="34">
        <v>1234413</v>
      </c>
      <c r="Q26" s="34">
        <v>335465</v>
      </c>
      <c r="R26" s="34">
        <v>1021073</v>
      </c>
      <c r="S26" s="34">
        <v>1356538</v>
      </c>
      <c r="T26" s="34">
        <v>1797834</v>
      </c>
      <c r="U26" s="34">
        <v>8804037</v>
      </c>
      <c r="V26" s="32">
        <v>10601871</v>
      </c>
    </row>
    <row r="27" spans="1:22">
      <c r="A27" s="36" t="s">
        <v>7</v>
      </c>
      <c r="B27" s="40">
        <v>839770</v>
      </c>
      <c r="C27" s="40">
        <v>2949211</v>
      </c>
      <c r="D27" s="40">
        <v>3788981</v>
      </c>
      <c r="E27" s="40">
        <v>322692</v>
      </c>
      <c r="F27" s="40">
        <v>2218937</v>
      </c>
      <c r="G27" s="40">
        <v>2541629</v>
      </c>
      <c r="H27" s="40">
        <v>80333</v>
      </c>
      <c r="I27" s="40">
        <v>439627</v>
      </c>
      <c r="J27" s="40">
        <v>519960</v>
      </c>
      <c r="K27" s="40">
        <v>58560</v>
      </c>
      <c r="L27" s="40">
        <v>303529</v>
      </c>
      <c r="M27" s="40">
        <v>362089</v>
      </c>
      <c r="N27" s="40">
        <v>56045</v>
      </c>
      <c r="O27" s="40">
        <v>996202</v>
      </c>
      <c r="P27" s="40">
        <v>1052247</v>
      </c>
      <c r="Q27" s="40">
        <v>308230</v>
      </c>
      <c r="R27" s="40">
        <v>829727</v>
      </c>
      <c r="S27" s="40">
        <v>1137957</v>
      </c>
      <c r="T27" s="40">
        <v>1665630</v>
      </c>
      <c r="U27" s="40">
        <v>7737233</v>
      </c>
      <c r="V27" s="33">
        <v>9402863</v>
      </c>
    </row>
    <row r="28" spans="1:22">
      <c r="A28" s="21">
        <v>2024</v>
      </c>
      <c r="B28" s="31">
        <f>SUM(B29:B40)</f>
        <v>10137019</v>
      </c>
      <c r="C28" s="31">
        <f t="shared" ref="C28:V28" si="3">SUM(C29:C40)</f>
        <v>33516491</v>
      </c>
      <c r="D28" s="31">
        <f t="shared" si="3"/>
        <v>43653510</v>
      </c>
      <c r="E28" s="31">
        <f t="shared" si="3"/>
        <v>4214627</v>
      </c>
      <c r="F28" s="31">
        <f t="shared" si="3"/>
        <v>30517607</v>
      </c>
      <c r="G28" s="31">
        <f t="shared" si="3"/>
        <v>34732234</v>
      </c>
      <c r="H28" s="31">
        <f t="shared" si="3"/>
        <v>919032</v>
      </c>
      <c r="I28" s="31">
        <f t="shared" si="3"/>
        <v>5369288</v>
      </c>
      <c r="J28" s="31">
        <f t="shared" si="3"/>
        <v>6288320</v>
      </c>
      <c r="K28" s="31">
        <f t="shared" si="3"/>
        <v>777267</v>
      </c>
      <c r="L28" s="31">
        <f t="shared" si="3"/>
        <v>3700435</v>
      </c>
      <c r="M28" s="31">
        <f t="shared" si="3"/>
        <v>4477702</v>
      </c>
      <c r="N28" s="31">
        <f t="shared" si="3"/>
        <v>653930</v>
      </c>
      <c r="O28" s="31">
        <f t="shared" si="3"/>
        <v>11604497</v>
      </c>
      <c r="P28" s="31">
        <f t="shared" si="3"/>
        <v>12258427</v>
      </c>
      <c r="Q28" s="31">
        <f t="shared" si="3"/>
        <v>3943841</v>
      </c>
      <c r="R28" s="31">
        <f t="shared" si="3"/>
        <v>11798639</v>
      </c>
      <c r="S28" s="31">
        <f t="shared" si="3"/>
        <v>15742480</v>
      </c>
      <c r="T28" s="31">
        <f t="shared" si="3"/>
        <v>20645716</v>
      </c>
      <c r="U28" s="31">
        <f t="shared" si="3"/>
        <v>96506957</v>
      </c>
      <c r="V28" s="31">
        <f t="shared" si="3"/>
        <v>117152673</v>
      </c>
    </row>
    <row r="29" spans="1:22">
      <c r="A29" s="17" t="s">
        <v>8</v>
      </c>
      <c r="B29" s="32">
        <v>920427</v>
      </c>
      <c r="C29" s="32">
        <v>3209836</v>
      </c>
      <c r="D29" s="32">
        <v>4130263</v>
      </c>
      <c r="E29" s="32">
        <v>372227</v>
      </c>
      <c r="F29" s="32">
        <v>2599405</v>
      </c>
      <c r="G29" s="32">
        <v>2971632</v>
      </c>
      <c r="H29" s="32">
        <v>57443</v>
      </c>
      <c r="I29" s="32">
        <v>365877</v>
      </c>
      <c r="J29" s="32">
        <v>423320</v>
      </c>
      <c r="K29" s="32">
        <v>68395</v>
      </c>
      <c r="L29" s="32">
        <v>344730</v>
      </c>
      <c r="M29" s="32">
        <v>413125</v>
      </c>
      <c r="N29" s="32">
        <v>63600</v>
      </c>
      <c r="O29" s="32">
        <v>1172711</v>
      </c>
      <c r="P29" s="32">
        <v>1236311</v>
      </c>
      <c r="Q29" s="32">
        <v>314939</v>
      </c>
      <c r="R29" s="32">
        <v>1156998</v>
      </c>
      <c r="S29" s="32">
        <v>1471937</v>
      </c>
      <c r="T29" s="32">
        <v>1797031</v>
      </c>
      <c r="U29" s="32">
        <v>8849557</v>
      </c>
      <c r="V29" s="32">
        <v>10646588</v>
      </c>
    </row>
    <row r="30" spans="1:22">
      <c r="A30" s="36" t="s">
        <v>18</v>
      </c>
      <c r="B30" s="40">
        <v>875465</v>
      </c>
      <c r="C30" s="40">
        <v>3034343</v>
      </c>
      <c r="D30" s="40">
        <v>3909808</v>
      </c>
      <c r="E30" s="40">
        <v>375816</v>
      </c>
      <c r="F30" s="40">
        <v>2971908</v>
      </c>
      <c r="G30" s="40">
        <v>3347724</v>
      </c>
      <c r="H30" s="40">
        <v>74206</v>
      </c>
      <c r="I30" s="40">
        <v>432450</v>
      </c>
      <c r="J30" s="40">
        <v>506656</v>
      </c>
      <c r="K30" s="40">
        <v>64075</v>
      </c>
      <c r="L30" s="40">
        <v>321779</v>
      </c>
      <c r="M30" s="40">
        <v>385854</v>
      </c>
      <c r="N30" s="40">
        <v>54481</v>
      </c>
      <c r="O30" s="40">
        <v>963408</v>
      </c>
      <c r="P30" s="40">
        <v>1017889</v>
      </c>
      <c r="Q30" s="40">
        <v>335359</v>
      </c>
      <c r="R30" s="40">
        <v>1535076</v>
      </c>
      <c r="S30" s="40">
        <v>1870435</v>
      </c>
      <c r="T30" s="40">
        <v>1779402</v>
      </c>
      <c r="U30" s="40">
        <v>9258964</v>
      </c>
      <c r="V30" s="33">
        <v>11038366</v>
      </c>
    </row>
    <row r="31" spans="1:22">
      <c r="A31" s="26" t="s">
        <v>19</v>
      </c>
      <c r="B31" s="34">
        <v>935180</v>
      </c>
      <c r="C31" s="34">
        <v>3110476</v>
      </c>
      <c r="D31" s="34">
        <v>4045656</v>
      </c>
      <c r="E31" s="34">
        <v>368482</v>
      </c>
      <c r="F31" s="34">
        <v>2637498</v>
      </c>
      <c r="G31" s="34">
        <v>3005980</v>
      </c>
      <c r="H31" s="34">
        <v>89609</v>
      </c>
      <c r="I31" s="34">
        <v>433643</v>
      </c>
      <c r="J31" s="34">
        <v>523252</v>
      </c>
      <c r="K31" s="34">
        <v>71027</v>
      </c>
      <c r="L31" s="34">
        <v>326917</v>
      </c>
      <c r="M31" s="34">
        <v>397944</v>
      </c>
      <c r="N31" s="34">
        <v>58266</v>
      </c>
      <c r="O31" s="34">
        <v>994339</v>
      </c>
      <c r="P31" s="34">
        <v>1052605</v>
      </c>
      <c r="Q31" s="34">
        <v>355545</v>
      </c>
      <c r="R31" s="34">
        <v>1239237</v>
      </c>
      <c r="S31" s="34">
        <v>1594782</v>
      </c>
      <c r="T31" s="34">
        <v>1878109</v>
      </c>
      <c r="U31" s="34">
        <v>8742110</v>
      </c>
      <c r="V31" s="32">
        <v>10620219</v>
      </c>
    </row>
    <row r="32" spans="1:22">
      <c r="A32" s="36" t="s">
        <v>20</v>
      </c>
      <c r="B32" s="40">
        <v>774757</v>
      </c>
      <c r="C32" s="40">
        <v>2728696</v>
      </c>
      <c r="D32" s="40">
        <v>3503453</v>
      </c>
      <c r="E32" s="40">
        <v>346961</v>
      </c>
      <c r="F32" s="40">
        <v>2889460</v>
      </c>
      <c r="G32" s="40">
        <v>3236421</v>
      </c>
      <c r="H32" s="40">
        <v>52671</v>
      </c>
      <c r="I32" s="40">
        <v>293482</v>
      </c>
      <c r="J32" s="40">
        <v>346153</v>
      </c>
      <c r="K32" s="40">
        <v>58283</v>
      </c>
      <c r="L32" s="40">
        <v>293342</v>
      </c>
      <c r="M32" s="40">
        <v>351625</v>
      </c>
      <c r="N32" s="40">
        <v>55609</v>
      </c>
      <c r="O32" s="40">
        <v>949924</v>
      </c>
      <c r="P32" s="40">
        <v>1005533</v>
      </c>
      <c r="Q32" s="40">
        <v>330069</v>
      </c>
      <c r="R32" s="40">
        <v>1406277</v>
      </c>
      <c r="S32" s="40">
        <v>1736346</v>
      </c>
      <c r="T32" s="40">
        <v>1618350</v>
      </c>
      <c r="U32" s="40">
        <v>8561181</v>
      </c>
      <c r="V32" s="33">
        <v>10179531</v>
      </c>
    </row>
    <row r="33" spans="1:22">
      <c r="A33" s="26" t="s">
        <v>22</v>
      </c>
      <c r="B33" s="34">
        <v>858271</v>
      </c>
      <c r="C33" s="34">
        <v>2905979</v>
      </c>
      <c r="D33" s="34">
        <v>3764250</v>
      </c>
      <c r="E33" s="34">
        <v>365086</v>
      </c>
      <c r="F33" s="34">
        <v>2625692</v>
      </c>
      <c r="G33" s="34">
        <v>2990778</v>
      </c>
      <c r="H33" s="34">
        <v>68930</v>
      </c>
      <c r="I33" s="34">
        <v>382118</v>
      </c>
      <c r="J33" s="34">
        <v>451048</v>
      </c>
      <c r="K33" s="34">
        <v>65208</v>
      </c>
      <c r="L33" s="34">
        <v>321432</v>
      </c>
      <c r="M33" s="34">
        <v>386640</v>
      </c>
      <c r="N33" s="34">
        <v>59897</v>
      </c>
      <c r="O33" s="34">
        <v>999772</v>
      </c>
      <c r="P33" s="34">
        <v>1059669</v>
      </c>
      <c r="Q33" s="34">
        <v>384070</v>
      </c>
      <c r="R33" s="34">
        <v>2046163</v>
      </c>
      <c r="S33" s="34">
        <v>2430233</v>
      </c>
      <c r="T33" s="34">
        <v>1801462</v>
      </c>
      <c r="U33" s="34">
        <v>9281156</v>
      </c>
      <c r="V33" s="32">
        <v>11082618</v>
      </c>
    </row>
    <row r="34" spans="1:22">
      <c r="A34" s="36" t="s">
        <v>23</v>
      </c>
      <c r="B34" s="40">
        <v>793274</v>
      </c>
      <c r="C34" s="40">
        <v>2830077</v>
      </c>
      <c r="D34" s="40">
        <v>3623351</v>
      </c>
      <c r="E34" s="40">
        <v>357341</v>
      </c>
      <c r="F34" s="40">
        <v>2894323</v>
      </c>
      <c r="G34" s="40">
        <v>3251664</v>
      </c>
      <c r="H34" s="40">
        <v>178543</v>
      </c>
      <c r="I34" s="40">
        <v>1168751</v>
      </c>
      <c r="J34" s="40">
        <v>1347294</v>
      </c>
      <c r="K34" s="40">
        <v>60300</v>
      </c>
      <c r="L34" s="40">
        <v>324256</v>
      </c>
      <c r="M34" s="40">
        <v>384556</v>
      </c>
      <c r="N34" s="40">
        <v>59101</v>
      </c>
      <c r="O34" s="40">
        <v>1049145</v>
      </c>
      <c r="P34" s="40">
        <v>1108246</v>
      </c>
      <c r="Q34" s="40">
        <v>451874</v>
      </c>
      <c r="R34" s="40">
        <v>1631799</v>
      </c>
      <c r="S34" s="40">
        <v>2083673</v>
      </c>
      <c r="T34" s="40">
        <v>1900433</v>
      </c>
      <c r="U34" s="40">
        <v>9898351</v>
      </c>
      <c r="V34" s="33">
        <v>11798784</v>
      </c>
    </row>
    <row r="35" spans="1:22">
      <c r="A35" s="26" t="s">
        <v>24</v>
      </c>
      <c r="B35" s="34">
        <v>731456</v>
      </c>
      <c r="C35" s="34">
        <v>2521277</v>
      </c>
      <c r="D35" s="34">
        <v>3252733</v>
      </c>
      <c r="E35" s="34">
        <v>331316</v>
      </c>
      <c r="F35" s="34">
        <v>2709879</v>
      </c>
      <c r="G35" s="34">
        <v>3041195</v>
      </c>
      <c r="H35" s="34">
        <v>52256</v>
      </c>
      <c r="I35" s="34">
        <v>349451</v>
      </c>
      <c r="J35" s="34">
        <v>401707</v>
      </c>
      <c r="K35" s="34">
        <v>53735</v>
      </c>
      <c r="L35" s="34">
        <v>277861</v>
      </c>
      <c r="M35" s="34">
        <v>331596</v>
      </c>
      <c r="N35" s="34">
        <v>50829</v>
      </c>
      <c r="O35" s="34">
        <v>854245</v>
      </c>
      <c r="P35" s="34">
        <v>905074</v>
      </c>
      <c r="Q35" s="34">
        <v>341381</v>
      </c>
      <c r="R35" s="34">
        <v>580630</v>
      </c>
      <c r="S35" s="34">
        <v>922011</v>
      </c>
      <c r="T35" s="34">
        <v>1560973</v>
      </c>
      <c r="U35" s="34">
        <v>7293343</v>
      </c>
      <c r="V35" s="32">
        <v>8854316</v>
      </c>
    </row>
    <row r="36" spans="1:22">
      <c r="A36" s="36" t="s">
        <v>3</v>
      </c>
      <c r="B36" s="40">
        <v>688924</v>
      </c>
      <c r="C36" s="40">
        <v>2092859</v>
      </c>
      <c r="D36" s="40">
        <v>2781783</v>
      </c>
      <c r="E36" s="40">
        <v>305702</v>
      </c>
      <c r="F36" s="40">
        <v>2071468</v>
      </c>
      <c r="G36" s="40">
        <v>2377170</v>
      </c>
      <c r="H36" s="40">
        <v>50285</v>
      </c>
      <c r="I36" s="40">
        <v>275189</v>
      </c>
      <c r="J36" s="40">
        <v>325474</v>
      </c>
      <c r="K36" s="40">
        <v>53264</v>
      </c>
      <c r="L36" s="40">
        <v>275114</v>
      </c>
      <c r="M36" s="40">
        <v>328378</v>
      </c>
      <c r="N36" s="40">
        <v>50864</v>
      </c>
      <c r="O36" s="40">
        <v>860081</v>
      </c>
      <c r="P36" s="40">
        <v>910945</v>
      </c>
      <c r="Q36" s="40">
        <v>263501</v>
      </c>
      <c r="R36" s="40">
        <v>357848</v>
      </c>
      <c r="S36" s="40">
        <v>621349</v>
      </c>
      <c r="T36" s="40">
        <v>1412540</v>
      </c>
      <c r="U36" s="40">
        <v>5932559</v>
      </c>
      <c r="V36" s="33">
        <v>7345099</v>
      </c>
    </row>
    <row r="37" spans="1:22">
      <c r="A37" s="26" t="s">
        <v>4</v>
      </c>
      <c r="B37" s="34">
        <v>853325</v>
      </c>
      <c r="C37" s="34">
        <v>2664901</v>
      </c>
      <c r="D37" s="34">
        <v>3518226</v>
      </c>
      <c r="E37" s="34">
        <v>326830</v>
      </c>
      <c r="F37" s="34">
        <v>2185888</v>
      </c>
      <c r="G37" s="34">
        <v>2512718</v>
      </c>
      <c r="H37" s="34">
        <v>59052</v>
      </c>
      <c r="I37" s="34">
        <v>350883</v>
      </c>
      <c r="J37" s="34">
        <v>409935</v>
      </c>
      <c r="K37" s="34">
        <v>66723</v>
      </c>
      <c r="L37" s="34">
        <v>303824</v>
      </c>
      <c r="M37" s="34">
        <v>370547</v>
      </c>
      <c r="N37" s="34">
        <v>58085</v>
      </c>
      <c r="O37" s="34">
        <v>1009503</v>
      </c>
      <c r="P37" s="34">
        <v>1067588</v>
      </c>
      <c r="Q37" s="34">
        <v>338858</v>
      </c>
      <c r="R37" s="34">
        <v>380508</v>
      </c>
      <c r="S37" s="34">
        <v>719366</v>
      </c>
      <c r="T37" s="34">
        <v>1702873</v>
      </c>
      <c r="U37" s="34">
        <v>6895507</v>
      </c>
      <c r="V37" s="32">
        <v>8598380</v>
      </c>
    </row>
    <row r="38" spans="1:22">
      <c r="A38" s="36" t="s">
        <v>5</v>
      </c>
      <c r="B38" s="40">
        <v>900395</v>
      </c>
      <c r="C38" s="40">
        <v>2792126</v>
      </c>
      <c r="D38" s="40">
        <v>3692521</v>
      </c>
      <c r="E38" s="40">
        <v>343834</v>
      </c>
      <c r="F38" s="40">
        <v>2208180</v>
      </c>
      <c r="G38" s="40">
        <v>2552014</v>
      </c>
      <c r="H38" s="40">
        <v>57298</v>
      </c>
      <c r="I38" s="40">
        <v>345279</v>
      </c>
      <c r="J38" s="40">
        <v>402577</v>
      </c>
      <c r="K38" s="40">
        <v>70739</v>
      </c>
      <c r="L38" s="40">
        <v>297793</v>
      </c>
      <c r="M38" s="40">
        <v>368532</v>
      </c>
      <c r="N38" s="40">
        <v>51765</v>
      </c>
      <c r="O38" s="40">
        <v>990255</v>
      </c>
      <c r="P38" s="40">
        <v>1042020</v>
      </c>
      <c r="Q38" s="40">
        <v>274017</v>
      </c>
      <c r="R38" s="40">
        <v>387313</v>
      </c>
      <c r="S38" s="40">
        <v>661330</v>
      </c>
      <c r="T38" s="40">
        <v>1698048</v>
      </c>
      <c r="U38" s="40">
        <v>7020946</v>
      </c>
      <c r="V38" s="33">
        <v>8718994</v>
      </c>
    </row>
    <row r="39" spans="1:22">
      <c r="A39" s="26" t="s">
        <v>6</v>
      </c>
      <c r="B39" s="34">
        <v>910846</v>
      </c>
      <c r="C39" s="34">
        <v>2773169</v>
      </c>
      <c r="D39" s="34">
        <v>3684015</v>
      </c>
      <c r="E39" s="34">
        <v>391488</v>
      </c>
      <c r="F39" s="34">
        <v>2521439</v>
      </c>
      <c r="G39" s="34">
        <v>2912927</v>
      </c>
      <c r="H39" s="34">
        <v>117491</v>
      </c>
      <c r="I39" s="34">
        <v>608638</v>
      </c>
      <c r="J39" s="34">
        <v>726129</v>
      </c>
      <c r="K39" s="34">
        <v>71804</v>
      </c>
      <c r="L39" s="34">
        <v>302534</v>
      </c>
      <c r="M39" s="34">
        <v>374338</v>
      </c>
      <c r="N39" s="34">
        <v>41919</v>
      </c>
      <c r="O39" s="34">
        <v>846321</v>
      </c>
      <c r="P39" s="34">
        <v>888240</v>
      </c>
      <c r="Q39" s="34">
        <v>315971</v>
      </c>
      <c r="R39" s="34">
        <v>668924</v>
      </c>
      <c r="S39" s="34">
        <v>984895</v>
      </c>
      <c r="T39" s="34">
        <v>1849519</v>
      </c>
      <c r="U39" s="34">
        <v>7721025</v>
      </c>
      <c r="V39" s="32">
        <v>9570544</v>
      </c>
    </row>
    <row r="40" spans="1:22">
      <c r="A40" s="36" t="s">
        <v>7</v>
      </c>
      <c r="B40" s="40">
        <v>894699</v>
      </c>
      <c r="C40" s="40">
        <v>2852752</v>
      </c>
      <c r="D40" s="40">
        <v>3747451</v>
      </c>
      <c r="E40" s="40">
        <v>329544</v>
      </c>
      <c r="F40" s="40">
        <v>2202467</v>
      </c>
      <c r="G40" s="40">
        <v>2532011</v>
      </c>
      <c r="H40" s="40">
        <v>61248</v>
      </c>
      <c r="I40" s="40">
        <v>363527</v>
      </c>
      <c r="J40" s="40">
        <v>424775</v>
      </c>
      <c r="K40" s="40">
        <v>73714</v>
      </c>
      <c r="L40" s="40">
        <v>310853</v>
      </c>
      <c r="M40" s="40">
        <v>384567</v>
      </c>
      <c r="N40" s="40">
        <v>49514</v>
      </c>
      <c r="O40" s="40">
        <v>914793</v>
      </c>
      <c r="P40" s="40">
        <v>964307</v>
      </c>
      <c r="Q40" s="40">
        <v>238257</v>
      </c>
      <c r="R40" s="40">
        <v>407866</v>
      </c>
      <c r="S40" s="40">
        <v>646123</v>
      </c>
      <c r="T40" s="40">
        <v>1646976</v>
      </c>
      <c r="U40" s="40">
        <v>7052258</v>
      </c>
      <c r="V40" s="33">
        <v>8699234</v>
      </c>
    </row>
    <row r="41" spans="1:22">
      <c r="A41" s="21">
        <v>2025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>
      <c r="A42" s="72" t="s">
        <v>8</v>
      </c>
      <c r="B42" s="94">
        <v>829934</v>
      </c>
      <c r="C42" s="94">
        <v>2873002</v>
      </c>
      <c r="D42" s="94">
        <v>3702936</v>
      </c>
      <c r="E42" s="94">
        <v>366280</v>
      </c>
      <c r="F42" s="94">
        <v>2770028</v>
      </c>
      <c r="G42" s="94">
        <v>3136308</v>
      </c>
      <c r="H42" s="94">
        <v>31368</v>
      </c>
      <c r="I42" s="94">
        <v>291469</v>
      </c>
      <c r="J42" s="94">
        <v>322837</v>
      </c>
      <c r="K42" s="94">
        <v>65409</v>
      </c>
      <c r="L42" s="94">
        <v>305600</v>
      </c>
      <c r="M42" s="94">
        <v>371009</v>
      </c>
      <c r="N42" s="94">
        <v>48869</v>
      </c>
      <c r="O42" s="94">
        <v>847465</v>
      </c>
      <c r="P42" s="94">
        <v>896334</v>
      </c>
      <c r="Q42" s="94">
        <v>290320</v>
      </c>
      <c r="R42" s="94">
        <v>694073</v>
      </c>
      <c r="S42" s="94">
        <v>984393</v>
      </c>
      <c r="T42" s="94">
        <v>1632180</v>
      </c>
      <c r="U42" s="94">
        <v>7781637</v>
      </c>
      <c r="V42" s="94">
        <v>9413817</v>
      </c>
    </row>
    <row r="43" spans="1:22" s="5" customFormat="1">
      <c r="A43" s="103" t="s">
        <v>18</v>
      </c>
      <c r="B43" s="105">
        <v>866146</v>
      </c>
      <c r="C43" s="105">
        <v>2664225</v>
      </c>
      <c r="D43" s="105">
        <v>3530371</v>
      </c>
      <c r="E43" s="105">
        <v>342400</v>
      </c>
      <c r="F43" s="105">
        <v>2446993</v>
      </c>
      <c r="G43" s="105">
        <v>2789393</v>
      </c>
      <c r="H43" s="105">
        <v>29314</v>
      </c>
      <c r="I43" s="105">
        <v>287441</v>
      </c>
      <c r="J43" s="105">
        <v>316755</v>
      </c>
      <c r="K43" s="105">
        <v>66140</v>
      </c>
      <c r="L43" s="105">
        <v>294869</v>
      </c>
      <c r="M43" s="105">
        <v>361009</v>
      </c>
      <c r="N43" s="105">
        <v>43799</v>
      </c>
      <c r="O43" s="105">
        <v>711989</v>
      </c>
      <c r="P43" s="105">
        <v>755788</v>
      </c>
      <c r="Q43" s="105">
        <v>233724</v>
      </c>
      <c r="R43" s="105">
        <v>490103</v>
      </c>
      <c r="S43" s="105">
        <v>723827</v>
      </c>
      <c r="T43" s="105">
        <v>1581523</v>
      </c>
      <c r="U43" s="105">
        <v>6895620</v>
      </c>
      <c r="V43" s="105">
        <v>8477143</v>
      </c>
    </row>
    <row r="44" spans="1:22" s="5" customFormat="1">
      <c r="A44" s="72" t="s">
        <v>19</v>
      </c>
      <c r="B44" s="94">
        <v>958295</v>
      </c>
      <c r="C44" s="94">
        <v>2746763</v>
      </c>
      <c r="D44" s="94">
        <v>3705058</v>
      </c>
      <c r="E44" s="94">
        <v>390150</v>
      </c>
      <c r="F44" s="94">
        <v>2727578</v>
      </c>
      <c r="G44" s="94">
        <v>3117728</v>
      </c>
      <c r="H44" s="94">
        <v>38938</v>
      </c>
      <c r="I44" s="94">
        <v>371792</v>
      </c>
      <c r="J44" s="94">
        <v>410730</v>
      </c>
      <c r="K44" s="94">
        <v>78900</v>
      </c>
      <c r="L44" s="94">
        <v>327110</v>
      </c>
      <c r="M44" s="94">
        <v>406010</v>
      </c>
      <c r="N44" s="94">
        <v>46159</v>
      </c>
      <c r="O44" s="94">
        <v>858431</v>
      </c>
      <c r="P44" s="94">
        <v>904590</v>
      </c>
      <c r="Q44" s="94">
        <v>296800</v>
      </c>
      <c r="R44" s="94">
        <v>552536</v>
      </c>
      <c r="S44" s="94">
        <v>849336</v>
      </c>
      <c r="T44" s="94">
        <v>1809242</v>
      </c>
      <c r="U44" s="94">
        <v>7584210</v>
      </c>
      <c r="V44" s="94">
        <v>9393452</v>
      </c>
    </row>
    <row r="45" spans="1:22" s="5" customFormat="1">
      <c r="A45" s="116" t="s">
        <v>20</v>
      </c>
      <c r="B45" s="118">
        <v>788311</v>
      </c>
      <c r="C45" s="118">
        <v>2543673</v>
      </c>
      <c r="D45" s="118">
        <v>3331984</v>
      </c>
      <c r="E45" s="118">
        <v>316789</v>
      </c>
      <c r="F45" s="118">
        <v>2141811</v>
      </c>
      <c r="G45" s="118">
        <v>2458600</v>
      </c>
      <c r="H45" s="118">
        <v>28756</v>
      </c>
      <c r="I45" s="118">
        <v>288101</v>
      </c>
      <c r="J45" s="118">
        <v>316857</v>
      </c>
      <c r="K45" s="118">
        <v>61784</v>
      </c>
      <c r="L45" s="118">
        <v>284859</v>
      </c>
      <c r="M45" s="118">
        <v>346643</v>
      </c>
      <c r="N45" s="118">
        <v>41461</v>
      </c>
      <c r="O45" s="118">
        <v>739738</v>
      </c>
      <c r="P45" s="118">
        <v>781199</v>
      </c>
      <c r="Q45" s="118">
        <v>200019</v>
      </c>
      <c r="R45" s="118">
        <v>399903</v>
      </c>
      <c r="S45" s="118">
        <v>599922</v>
      </c>
      <c r="T45" s="118">
        <v>1437120</v>
      </c>
      <c r="U45" s="118">
        <v>6398085</v>
      </c>
      <c r="V45" s="118">
        <v>7835205</v>
      </c>
    </row>
    <row r="46" spans="1:22">
      <c r="A46" s="17" t="s">
        <v>748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>
      <c r="A47" s="6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</sheetData>
  <mergeCells count="10">
    <mergeCell ref="V3:V4"/>
    <mergeCell ref="T2:U2"/>
    <mergeCell ref="A3:A4"/>
    <mergeCell ref="B3:D3"/>
    <mergeCell ref="E3:G3"/>
    <mergeCell ref="H3:J3"/>
    <mergeCell ref="K3:M3"/>
    <mergeCell ref="N3:P3"/>
    <mergeCell ref="Q3:S3"/>
    <mergeCell ref="T3:U3"/>
  </mergeCells>
  <pageMargins left="0.24" right="0.17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V47"/>
  <sheetViews>
    <sheetView workbookViewId="0">
      <pane ySplit="4" topLeftCell="A14" activePane="bottomLeft" state="frozen"/>
      <selection pane="bottomLeft" activeCell="M35" sqref="M35"/>
    </sheetView>
  </sheetViews>
  <sheetFormatPr defaultRowHeight="15"/>
  <cols>
    <col min="1" max="1" width="10.5703125" style="5" customWidth="1"/>
    <col min="2" max="2" width="8.140625" customWidth="1"/>
    <col min="3" max="3" width="8.5703125" customWidth="1"/>
    <col min="4" max="4" width="8.28515625" style="1" bestFit="1" customWidth="1"/>
    <col min="5" max="5" width="7.42578125" bestFit="1" customWidth="1"/>
    <col min="6" max="6" width="8.28515625" bestFit="1" customWidth="1"/>
    <col min="7" max="7" width="8.28515625" style="1" bestFit="1" customWidth="1"/>
    <col min="8" max="8" width="6.5703125" bestFit="1" customWidth="1"/>
    <col min="9" max="9" width="8.42578125" customWidth="1"/>
    <col min="10" max="10" width="7.42578125" style="1" bestFit="1" customWidth="1"/>
    <col min="11" max="11" width="6.5703125" bestFit="1" customWidth="1"/>
    <col min="12" max="12" width="7.42578125" bestFit="1" customWidth="1"/>
    <col min="13" max="13" width="7.42578125" style="1" bestFit="1" customWidth="1"/>
    <col min="14" max="14" width="6.5703125" customWidth="1"/>
    <col min="15" max="15" width="6.5703125" bestFit="1" customWidth="1"/>
    <col min="16" max="16" width="6.5703125" style="1" bestFit="1" customWidth="1"/>
    <col min="17" max="17" width="6.5703125" bestFit="1" customWidth="1"/>
    <col min="18" max="18" width="7.42578125" bestFit="1" customWidth="1"/>
    <col min="19" max="19" width="7.42578125" style="1" bestFit="1" customWidth="1"/>
    <col min="20" max="20" width="8" customWidth="1"/>
    <col min="21" max="21" width="8.42578125" customWidth="1"/>
    <col min="22" max="22" width="10" customWidth="1"/>
  </cols>
  <sheetData>
    <row r="1" spans="1:22">
      <c r="A1" s="17"/>
      <c r="B1" s="17"/>
      <c r="C1" s="17"/>
      <c r="D1" s="17"/>
      <c r="E1" s="17"/>
      <c r="F1" s="18" t="s">
        <v>764</v>
      </c>
      <c r="G1" s="18"/>
      <c r="H1" s="18"/>
      <c r="I1" s="18"/>
      <c r="J1" s="18"/>
      <c r="K1" s="18"/>
      <c r="L1" s="18"/>
      <c r="M1" s="18"/>
      <c r="Q1" s="18"/>
      <c r="R1" s="18"/>
      <c r="S1" s="18"/>
      <c r="T1" s="17"/>
      <c r="U1" s="17"/>
      <c r="V1" s="17"/>
    </row>
    <row r="2" spans="1:2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U2" s="218" t="s">
        <v>767</v>
      </c>
      <c r="V2" s="218"/>
    </row>
    <row r="3" spans="1:22">
      <c r="A3" s="126" t="s">
        <v>0</v>
      </c>
      <c r="B3" s="198" t="s">
        <v>62</v>
      </c>
      <c r="C3" s="199"/>
      <c r="D3" s="212"/>
      <c r="E3" s="200" t="s">
        <v>63</v>
      </c>
      <c r="F3" s="201"/>
      <c r="G3" s="213"/>
      <c r="H3" s="202" t="s">
        <v>64</v>
      </c>
      <c r="I3" s="203"/>
      <c r="J3" s="214"/>
      <c r="K3" s="204" t="s">
        <v>65</v>
      </c>
      <c r="L3" s="205"/>
      <c r="M3" s="215"/>
      <c r="N3" s="206" t="s">
        <v>66</v>
      </c>
      <c r="O3" s="207"/>
      <c r="P3" s="216"/>
      <c r="Q3" s="208" t="s">
        <v>67</v>
      </c>
      <c r="R3" s="209"/>
      <c r="S3" s="217"/>
      <c r="T3" s="125" t="s">
        <v>25</v>
      </c>
      <c r="U3" s="125"/>
      <c r="V3" s="219" t="s">
        <v>17</v>
      </c>
    </row>
    <row r="4" spans="1:22">
      <c r="A4" s="127"/>
      <c r="B4" s="19" t="s">
        <v>1</v>
      </c>
      <c r="C4" s="20" t="s">
        <v>21</v>
      </c>
      <c r="D4" s="38" t="s">
        <v>2</v>
      </c>
      <c r="E4" s="19" t="s">
        <v>1</v>
      </c>
      <c r="F4" s="20" t="s">
        <v>21</v>
      </c>
      <c r="G4" s="38" t="s">
        <v>2</v>
      </c>
      <c r="H4" s="19" t="s">
        <v>1</v>
      </c>
      <c r="I4" s="20" t="s">
        <v>21</v>
      </c>
      <c r="J4" s="38" t="s">
        <v>2</v>
      </c>
      <c r="K4" s="19" t="s">
        <v>1</v>
      </c>
      <c r="L4" s="20" t="s">
        <v>21</v>
      </c>
      <c r="M4" s="38" t="s">
        <v>2</v>
      </c>
      <c r="N4" s="19" t="s">
        <v>1</v>
      </c>
      <c r="O4" s="20" t="s">
        <v>21</v>
      </c>
      <c r="P4" s="38" t="s">
        <v>2</v>
      </c>
      <c r="Q4" s="19" t="s">
        <v>1</v>
      </c>
      <c r="R4" s="20" t="s">
        <v>21</v>
      </c>
      <c r="S4" s="38" t="s">
        <v>2</v>
      </c>
      <c r="T4" s="19" t="s">
        <v>1</v>
      </c>
      <c r="U4" s="20" t="s">
        <v>21</v>
      </c>
      <c r="V4" s="220"/>
    </row>
    <row r="5" spans="1:22">
      <c r="A5" s="21">
        <v>2022</v>
      </c>
      <c r="B5" s="22">
        <f>SUM(B6:B14)</f>
        <v>317176.79251294455</v>
      </c>
      <c r="C5" s="22">
        <f t="shared" ref="C5:V5" si="0">SUM(C6:C14)</f>
        <v>1372206.5353195493</v>
      </c>
      <c r="D5" s="22">
        <f t="shared" si="0"/>
        <v>1689383.3278324937</v>
      </c>
      <c r="E5" s="22">
        <f t="shared" si="0"/>
        <v>116793.5566194799</v>
      </c>
      <c r="F5" s="22">
        <f t="shared" si="0"/>
        <v>839902.8551879921</v>
      </c>
      <c r="G5" s="22">
        <f t="shared" si="0"/>
        <v>956696.411807472</v>
      </c>
      <c r="H5" s="22">
        <f t="shared" si="0"/>
        <v>24142.085274805308</v>
      </c>
      <c r="I5" s="22">
        <f t="shared" si="0"/>
        <v>223677.47638177036</v>
      </c>
      <c r="J5" s="22">
        <f t="shared" si="0"/>
        <v>247819.56165657565</v>
      </c>
      <c r="K5" s="22">
        <f t="shared" si="0"/>
        <v>51748.991038612934</v>
      </c>
      <c r="L5" s="22">
        <f t="shared" si="0"/>
        <v>290742.29604623321</v>
      </c>
      <c r="M5" s="22">
        <f t="shared" si="0"/>
        <v>342491.28708484618</v>
      </c>
      <c r="N5" s="22">
        <f t="shared" si="0"/>
        <v>1381.0342969199999</v>
      </c>
      <c r="O5" s="22">
        <f t="shared" si="0"/>
        <v>10395.031077671802</v>
      </c>
      <c r="P5" s="22">
        <f t="shared" si="0"/>
        <v>11776.065374591803</v>
      </c>
      <c r="Q5" s="22">
        <f t="shared" si="0"/>
        <v>53204.824149877997</v>
      </c>
      <c r="R5" s="22">
        <f t="shared" si="0"/>
        <v>95371.670726147917</v>
      </c>
      <c r="S5" s="22">
        <f t="shared" si="0"/>
        <v>148576.49487602594</v>
      </c>
      <c r="T5" s="22">
        <f t="shared" si="0"/>
        <v>564447.28389264084</v>
      </c>
      <c r="U5" s="22">
        <f t="shared" si="0"/>
        <v>2832295.8647393645</v>
      </c>
      <c r="V5" s="22">
        <f t="shared" si="0"/>
        <v>3396743.1486320058</v>
      </c>
    </row>
    <row r="6" spans="1:22">
      <c r="A6" s="26" t="s">
        <v>20</v>
      </c>
      <c r="B6" s="27">
        <v>34205.745142454522</v>
      </c>
      <c r="C6" s="27">
        <v>141398.63559143007</v>
      </c>
      <c r="D6" s="27">
        <f>B6+C6</f>
        <v>175604.38073388458</v>
      </c>
      <c r="E6" s="27">
        <v>12583.524929740002</v>
      </c>
      <c r="F6" s="27">
        <v>84775.464929358743</v>
      </c>
      <c r="G6" s="27">
        <f>E6+F6</f>
        <v>97358.989859098743</v>
      </c>
      <c r="H6" s="27">
        <v>3192.9262623888503</v>
      </c>
      <c r="I6" s="27">
        <v>26867.50282789065</v>
      </c>
      <c r="J6" s="27">
        <f>H6+I6</f>
        <v>30060.4290902795</v>
      </c>
      <c r="K6" s="27">
        <v>5820.8485022939885</v>
      </c>
      <c r="L6" s="27">
        <v>29331.660490837043</v>
      </c>
      <c r="M6" s="27">
        <f>K6+L6</f>
        <v>35152.508993131029</v>
      </c>
      <c r="N6" s="27">
        <v>128.50127540999995</v>
      </c>
      <c r="O6" s="27">
        <v>994.22977731000015</v>
      </c>
      <c r="P6" s="27">
        <f>N6+O6</f>
        <v>1122.7310527200002</v>
      </c>
      <c r="Q6" s="27">
        <v>5768.8409624600008</v>
      </c>
      <c r="R6" s="27">
        <v>10558.932246531003</v>
      </c>
      <c r="S6" s="27">
        <f>Q6+R6</f>
        <v>16327.773208991004</v>
      </c>
      <c r="T6" s="27">
        <v>61700.387074747363</v>
      </c>
      <c r="U6" s="27">
        <v>293926.42586335749</v>
      </c>
      <c r="V6" s="23">
        <f>T6+U6</f>
        <v>355626.81293810485</v>
      </c>
    </row>
    <row r="7" spans="1:22">
      <c r="A7" s="36" t="s">
        <v>22</v>
      </c>
      <c r="B7" s="37">
        <v>28339.048104174999</v>
      </c>
      <c r="C7" s="37">
        <v>131878.86410729101</v>
      </c>
      <c r="D7" s="27">
        <f>B7+C7</f>
        <v>160217.912211466</v>
      </c>
      <c r="E7" s="37">
        <v>10781.507261789999</v>
      </c>
      <c r="F7" s="37">
        <v>76790.503976488631</v>
      </c>
      <c r="G7" s="27">
        <f>E7+F7</f>
        <v>87572.011238278632</v>
      </c>
      <c r="H7" s="37">
        <v>2897.8278791715015</v>
      </c>
      <c r="I7" s="37">
        <v>23385.209690269479</v>
      </c>
      <c r="J7" s="27">
        <f>H7+I7</f>
        <v>26283.037569440981</v>
      </c>
      <c r="K7" s="37">
        <v>4849.6199837919994</v>
      </c>
      <c r="L7" s="37">
        <v>27883.59819916599</v>
      </c>
      <c r="M7" s="27">
        <f>K7+L7</f>
        <v>32733.218182957989</v>
      </c>
      <c r="N7" s="37">
        <v>157.84145569999998</v>
      </c>
      <c r="O7" s="37">
        <v>1279.8786569399999</v>
      </c>
      <c r="P7" s="27">
        <f>N7+O7</f>
        <v>1437.72011264</v>
      </c>
      <c r="Q7" s="37">
        <v>4706.3433064479996</v>
      </c>
      <c r="R7" s="37">
        <v>8494.5809545119992</v>
      </c>
      <c r="S7" s="27">
        <f>Q7+R7</f>
        <v>13200.924260959999</v>
      </c>
      <c r="T7" s="37">
        <v>51732.187991076513</v>
      </c>
      <c r="U7" s="37">
        <v>269712.63558466715</v>
      </c>
      <c r="V7" s="25">
        <f>T7+U7</f>
        <v>321444.82357574365</v>
      </c>
    </row>
    <row r="8" spans="1:22">
      <c r="A8" s="26" t="s">
        <v>23</v>
      </c>
      <c r="B8" s="27">
        <v>35437.691726132005</v>
      </c>
      <c r="C8" s="27">
        <v>154856.53321027008</v>
      </c>
      <c r="D8" s="27">
        <f>B8+C8</f>
        <v>190294.22493640208</v>
      </c>
      <c r="E8" s="27">
        <v>12992.534628480003</v>
      </c>
      <c r="F8" s="27">
        <v>93848.893478637809</v>
      </c>
      <c r="G8" s="27">
        <f>E8+F8</f>
        <v>106841.42810711781</v>
      </c>
      <c r="H8" s="27">
        <v>2274.4564824060012</v>
      </c>
      <c r="I8" s="27">
        <v>20393.850040988502</v>
      </c>
      <c r="J8" s="27">
        <f>H8+I8</f>
        <v>22668.306523394502</v>
      </c>
      <c r="K8" s="27">
        <v>5931.3031611949973</v>
      </c>
      <c r="L8" s="27">
        <v>32728.366014836029</v>
      </c>
      <c r="M8" s="27">
        <f>K8+L8</f>
        <v>38659.669176031028</v>
      </c>
      <c r="N8" s="27">
        <v>164.75925060000003</v>
      </c>
      <c r="O8" s="27">
        <v>1365.2135449900002</v>
      </c>
      <c r="P8" s="27">
        <f>N8+O8</f>
        <v>1529.9727955900003</v>
      </c>
      <c r="Q8" s="27">
        <v>6273.122203930001</v>
      </c>
      <c r="R8" s="27">
        <v>10917.334793660002</v>
      </c>
      <c r="S8" s="27">
        <f>Q8+R8</f>
        <v>17190.456997590001</v>
      </c>
      <c r="T8" s="27">
        <v>63073.867452743012</v>
      </c>
      <c r="U8" s="27">
        <v>314110.19108338241</v>
      </c>
      <c r="V8" s="23">
        <f>T8+U8</f>
        <v>377184.05853612541</v>
      </c>
    </row>
    <row r="9" spans="1:22">
      <c r="A9" s="36" t="s">
        <v>24</v>
      </c>
      <c r="B9" s="37">
        <v>30835.836109411994</v>
      </c>
      <c r="C9" s="37">
        <v>147961.41586682491</v>
      </c>
      <c r="D9" s="37">
        <v>178797.2519762369</v>
      </c>
      <c r="E9" s="37">
        <v>11650.006200060001</v>
      </c>
      <c r="F9" s="37">
        <v>86848.005132367893</v>
      </c>
      <c r="G9" s="37">
        <v>98498.011332427894</v>
      </c>
      <c r="H9" s="37">
        <v>2929.8189358602513</v>
      </c>
      <c r="I9" s="37">
        <v>28470.188700668019</v>
      </c>
      <c r="J9" s="37">
        <v>31400.007636528269</v>
      </c>
      <c r="K9" s="37">
        <v>3792.8988295189997</v>
      </c>
      <c r="L9" s="37">
        <v>26728.622411582983</v>
      </c>
      <c r="M9" s="37">
        <v>30521.521241101982</v>
      </c>
      <c r="N9" s="37">
        <v>128.48107275999999</v>
      </c>
      <c r="O9" s="37">
        <v>972.65287280999996</v>
      </c>
      <c r="P9" s="37">
        <v>1101.1339455699999</v>
      </c>
      <c r="Q9" s="37">
        <v>6958.5052538499995</v>
      </c>
      <c r="R9" s="37">
        <v>14244.883483070009</v>
      </c>
      <c r="S9" s="37">
        <v>21203.388736920009</v>
      </c>
      <c r="T9" s="37">
        <v>56295.546401461237</v>
      </c>
      <c r="U9" s="37">
        <v>305225.7684673238</v>
      </c>
      <c r="V9" s="25">
        <v>361521.31486878503</v>
      </c>
    </row>
    <row r="10" spans="1:22">
      <c r="A10" s="26" t="s">
        <v>3</v>
      </c>
      <c r="B10" s="27">
        <v>36049.745164372027</v>
      </c>
      <c r="C10" s="27">
        <v>159259.61982721</v>
      </c>
      <c r="D10" s="27">
        <v>195309.36499158203</v>
      </c>
      <c r="E10" s="27">
        <v>13419.728384219999</v>
      </c>
      <c r="F10" s="27">
        <v>97379.592627382997</v>
      </c>
      <c r="G10" s="27">
        <v>110799.32101160299</v>
      </c>
      <c r="H10" s="27">
        <v>2887.5031275102501</v>
      </c>
      <c r="I10" s="27">
        <v>26968.443057823246</v>
      </c>
      <c r="J10" s="27">
        <v>29855.946185333494</v>
      </c>
      <c r="K10" s="27">
        <v>6264.2559555599737</v>
      </c>
      <c r="L10" s="27">
        <v>33990.032033396077</v>
      </c>
      <c r="M10" s="27">
        <v>40254.28798895605</v>
      </c>
      <c r="N10" s="27">
        <v>167.55364814000001</v>
      </c>
      <c r="O10" s="27">
        <v>1364.3922643873</v>
      </c>
      <c r="P10" s="27">
        <v>1531.9459125272999</v>
      </c>
      <c r="Q10" s="27">
        <v>5926.8415211500023</v>
      </c>
      <c r="R10" s="27">
        <v>10861.367805050004</v>
      </c>
      <c r="S10" s="27">
        <v>16788.209326200005</v>
      </c>
      <c r="T10" s="27">
        <v>64715.627800952258</v>
      </c>
      <c r="U10" s="27">
        <v>329823.44761524955</v>
      </c>
      <c r="V10" s="23">
        <v>394539.07541620178</v>
      </c>
    </row>
    <row r="11" spans="1:22">
      <c r="A11" s="36" t="s">
        <v>4</v>
      </c>
      <c r="B11" s="37">
        <v>35649.358688040025</v>
      </c>
      <c r="C11" s="37">
        <v>152545.19559609497</v>
      </c>
      <c r="D11" s="37">
        <v>188194.554284135</v>
      </c>
      <c r="E11" s="37">
        <v>12968.311927460009</v>
      </c>
      <c r="F11" s="37">
        <v>92898.474287398902</v>
      </c>
      <c r="G11" s="37">
        <v>105866.7862148589</v>
      </c>
      <c r="H11" s="37">
        <v>2286.696654996249</v>
      </c>
      <c r="I11" s="37">
        <v>22061.463657725704</v>
      </c>
      <c r="J11" s="37">
        <v>24348.160312721953</v>
      </c>
      <c r="K11" s="37">
        <v>5869.7109144839997</v>
      </c>
      <c r="L11" s="37">
        <v>32907.827042011108</v>
      </c>
      <c r="M11" s="37">
        <v>38777.537956495107</v>
      </c>
      <c r="N11" s="37">
        <v>162.33452350000002</v>
      </c>
      <c r="O11" s="37">
        <v>1224.5173503595001</v>
      </c>
      <c r="P11" s="37">
        <v>1386.8518738595001</v>
      </c>
      <c r="Q11" s="37">
        <v>6538.1682503000029</v>
      </c>
      <c r="R11" s="37">
        <v>10816.457799668666</v>
      </c>
      <c r="S11" s="37">
        <v>17354.626049968669</v>
      </c>
      <c r="T11" s="37">
        <v>63474.58095878028</v>
      </c>
      <c r="U11" s="37">
        <v>312453.93573325884</v>
      </c>
      <c r="V11" s="25">
        <v>375928.51669203909</v>
      </c>
    </row>
    <row r="12" spans="1:22">
      <c r="A12" s="26" t="s">
        <v>5</v>
      </c>
      <c r="B12" s="27">
        <v>37296.791208090021</v>
      </c>
      <c r="C12" s="27">
        <v>155835.71287236002</v>
      </c>
      <c r="D12" s="27">
        <v>193132.50408045005</v>
      </c>
      <c r="E12" s="27">
        <v>13490.973663540002</v>
      </c>
      <c r="F12" s="27">
        <v>94639.187073397421</v>
      </c>
      <c r="G12" s="27">
        <v>108130.16073693743</v>
      </c>
      <c r="H12" s="27">
        <v>2301.9367031667498</v>
      </c>
      <c r="I12" s="27">
        <v>23767.1535278745</v>
      </c>
      <c r="J12" s="27">
        <v>26069.090231041249</v>
      </c>
      <c r="K12" s="27">
        <v>6273.5490223189954</v>
      </c>
      <c r="L12" s="27">
        <v>33195.046852820065</v>
      </c>
      <c r="M12" s="27">
        <v>39468.595875139057</v>
      </c>
      <c r="N12" s="27">
        <v>179.42387888000005</v>
      </c>
      <c r="O12" s="27">
        <v>1277.033913287662</v>
      </c>
      <c r="P12" s="27">
        <v>1456.4577921676621</v>
      </c>
      <c r="Q12" s="27">
        <v>6150.3071455999998</v>
      </c>
      <c r="R12" s="27">
        <v>11513.032581659998</v>
      </c>
      <c r="S12" s="27">
        <v>17663.339727259998</v>
      </c>
      <c r="T12" s="27">
        <v>65692.981621595769</v>
      </c>
      <c r="U12" s="27">
        <v>320227.16682139965</v>
      </c>
      <c r="V12" s="23">
        <v>385920.14844299539</v>
      </c>
    </row>
    <row r="13" spans="1:22">
      <c r="A13" s="36" t="s">
        <v>6</v>
      </c>
      <c r="B13" s="37">
        <v>38346.655765858988</v>
      </c>
      <c r="C13" s="37">
        <v>166462.72653458835</v>
      </c>
      <c r="D13" s="37">
        <v>204809.38230044732</v>
      </c>
      <c r="E13" s="37">
        <v>14847.47286267</v>
      </c>
      <c r="F13" s="37">
        <v>108306.76893952393</v>
      </c>
      <c r="G13" s="37">
        <v>123154.24180219392</v>
      </c>
      <c r="H13" s="37">
        <v>2625.6421872717501</v>
      </c>
      <c r="I13" s="37">
        <v>25602.825476989048</v>
      </c>
      <c r="J13" s="37">
        <v>28228.467664260799</v>
      </c>
      <c r="K13" s="37">
        <v>6586.2394187099799</v>
      </c>
      <c r="L13" s="37">
        <v>36775.197117428965</v>
      </c>
      <c r="M13" s="37">
        <v>43361.436536138943</v>
      </c>
      <c r="N13" s="37">
        <v>161.39169254999996</v>
      </c>
      <c r="O13" s="37">
        <v>1063.8653019371197</v>
      </c>
      <c r="P13" s="37">
        <v>1225.2569944871198</v>
      </c>
      <c r="Q13" s="37">
        <v>5951.0988976899998</v>
      </c>
      <c r="R13" s="37">
        <v>10063.936959786246</v>
      </c>
      <c r="S13" s="37">
        <v>16015.035857476247</v>
      </c>
      <c r="T13" s="37">
        <v>68518.500824750721</v>
      </c>
      <c r="U13" s="37">
        <v>348275.32033025369</v>
      </c>
      <c r="V13" s="25">
        <v>416793.82115500444</v>
      </c>
    </row>
    <row r="14" spans="1:22">
      <c r="A14" s="26" t="s">
        <v>7</v>
      </c>
      <c r="B14" s="27">
        <v>41015.920604410021</v>
      </c>
      <c r="C14" s="27">
        <v>162007.83171347986</v>
      </c>
      <c r="D14" s="27">
        <v>203023.75231788988</v>
      </c>
      <c r="E14" s="27">
        <v>14059.4967615199</v>
      </c>
      <c r="F14" s="27">
        <v>104415.96474343578</v>
      </c>
      <c r="G14" s="27">
        <v>118475.46150495567</v>
      </c>
      <c r="H14" s="27">
        <v>2745.2770420337001</v>
      </c>
      <c r="I14" s="27">
        <v>26160.839401541238</v>
      </c>
      <c r="J14" s="27">
        <v>28906.116443574938</v>
      </c>
      <c r="K14" s="27">
        <v>6360.5652507399982</v>
      </c>
      <c r="L14" s="27">
        <v>37201.945884154979</v>
      </c>
      <c r="M14" s="27">
        <v>43562.511134894979</v>
      </c>
      <c r="N14" s="27">
        <v>130.74749937999997</v>
      </c>
      <c r="O14" s="27">
        <v>853.24739565021957</v>
      </c>
      <c r="P14" s="27">
        <v>983.9948950302196</v>
      </c>
      <c r="Q14" s="27">
        <v>4931.5966084499996</v>
      </c>
      <c r="R14" s="27">
        <v>7901.1441022099998</v>
      </c>
      <c r="S14" s="27">
        <v>12832.74071066</v>
      </c>
      <c r="T14" s="27">
        <v>69243.603766533619</v>
      </c>
      <c r="U14" s="27">
        <v>338540.97324047209</v>
      </c>
      <c r="V14" s="23">
        <v>407784.57700700569</v>
      </c>
    </row>
    <row r="15" spans="1:22">
      <c r="A15" s="21">
        <v>2023</v>
      </c>
      <c r="B15" s="22">
        <f>SUM(B16:B27)</f>
        <v>485076.72790106246</v>
      </c>
      <c r="C15" s="22">
        <f t="shared" ref="C15:V15" si="1">SUM(C16:C27)</f>
        <v>2086993.2128300816</v>
      </c>
      <c r="D15" s="22">
        <f t="shared" si="1"/>
        <v>2572069.940731144</v>
      </c>
      <c r="E15" s="22">
        <f t="shared" si="1"/>
        <v>195905.6054549418</v>
      </c>
      <c r="F15" s="22">
        <f t="shared" si="1"/>
        <v>1386106.0681397277</v>
      </c>
      <c r="G15" s="22">
        <f t="shared" si="1"/>
        <v>1582011.6735946697</v>
      </c>
      <c r="H15" s="22">
        <f t="shared" si="1"/>
        <v>26210.116242889846</v>
      </c>
      <c r="I15" s="22">
        <f t="shared" si="1"/>
        <v>262050.90692657424</v>
      </c>
      <c r="J15" s="22">
        <f t="shared" si="1"/>
        <v>288261.02316946408</v>
      </c>
      <c r="K15" s="22">
        <f t="shared" si="1"/>
        <v>73543.664616413647</v>
      </c>
      <c r="L15" s="22">
        <f t="shared" si="1"/>
        <v>476876.97259745572</v>
      </c>
      <c r="M15" s="22">
        <f t="shared" si="1"/>
        <v>550420.63721386937</v>
      </c>
      <c r="N15" s="22">
        <f t="shared" si="1"/>
        <v>1420.5359000500002</v>
      </c>
      <c r="O15" s="22">
        <f t="shared" si="1"/>
        <v>12586.351197126234</v>
      </c>
      <c r="P15" s="22">
        <f t="shared" si="1"/>
        <v>14006.887097176234</v>
      </c>
      <c r="Q15" s="22">
        <f t="shared" si="1"/>
        <v>63801.591197873451</v>
      </c>
      <c r="R15" s="22">
        <f t="shared" si="1"/>
        <v>153428.67407314395</v>
      </c>
      <c r="S15" s="22">
        <f t="shared" si="1"/>
        <v>217230.26527101736</v>
      </c>
      <c r="T15" s="22">
        <f t="shared" si="1"/>
        <v>845958.24131323129</v>
      </c>
      <c r="U15" s="22">
        <f t="shared" si="1"/>
        <v>4378042.1857641097</v>
      </c>
      <c r="V15" s="22">
        <f t="shared" si="1"/>
        <v>5224000.4270773409</v>
      </c>
    </row>
    <row r="16" spans="1:22">
      <c r="A16" s="17" t="s">
        <v>8</v>
      </c>
      <c r="B16" s="23">
        <v>41244.132016242002</v>
      </c>
      <c r="C16" s="23">
        <v>179138.10978047003</v>
      </c>
      <c r="D16" s="23">
        <v>220382.24179671204</v>
      </c>
      <c r="E16" s="23">
        <v>15434.988104240001</v>
      </c>
      <c r="F16" s="23">
        <v>114138.32204862953</v>
      </c>
      <c r="G16" s="23">
        <v>129573.31015286953</v>
      </c>
      <c r="H16" s="23">
        <v>2895.1863951977498</v>
      </c>
      <c r="I16" s="23">
        <v>25485.426473770014</v>
      </c>
      <c r="J16" s="23">
        <v>28380.612868967764</v>
      </c>
      <c r="K16" s="23">
        <v>6644.0178365799784</v>
      </c>
      <c r="L16" s="23">
        <v>41553.654375498983</v>
      </c>
      <c r="M16" s="23">
        <v>48197.672212078964</v>
      </c>
      <c r="N16" s="23">
        <v>110.69636761999998</v>
      </c>
      <c r="O16" s="23">
        <v>873.10292787994604</v>
      </c>
      <c r="P16" s="23">
        <v>983.79929549994597</v>
      </c>
      <c r="Q16" s="23">
        <v>4569.8623964500002</v>
      </c>
      <c r="R16" s="23">
        <v>10889.568567139999</v>
      </c>
      <c r="S16" s="23">
        <v>15459.430963589999</v>
      </c>
      <c r="T16" s="23">
        <v>70898.883116329729</v>
      </c>
      <c r="U16" s="23">
        <v>372078.18417338852</v>
      </c>
      <c r="V16" s="23">
        <v>442977.06728971825</v>
      </c>
    </row>
    <row r="17" spans="1:22">
      <c r="A17" s="36" t="s">
        <v>18</v>
      </c>
      <c r="B17" s="37">
        <v>37777.131465887513</v>
      </c>
      <c r="C17" s="37">
        <v>160672.23100351592</v>
      </c>
      <c r="D17" s="37">
        <v>198449.36246940342</v>
      </c>
      <c r="E17" s="37">
        <v>14141.74177547725</v>
      </c>
      <c r="F17" s="37">
        <v>102967.14177547739</v>
      </c>
      <c r="G17" s="37">
        <v>117108.88355095463</v>
      </c>
      <c r="H17" s="37">
        <v>1831.419446262501</v>
      </c>
      <c r="I17" s="37">
        <v>17885.699555658499</v>
      </c>
      <c r="J17" s="37">
        <v>19717.119001921001</v>
      </c>
      <c r="K17" s="37">
        <v>5841.5823151199975</v>
      </c>
      <c r="L17" s="37">
        <v>36461.027397324971</v>
      </c>
      <c r="M17" s="37">
        <v>42302.609712444966</v>
      </c>
      <c r="N17" s="37">
        <v>99.526403490000021</v>
      </c>
      <c r="O17" s="37">
        <v>763.02250494799978</v>
      </c>
      <c r="P17" s="37">
        <v>862.54890843799978</v>
      </c>
      <c r="Q17" s="37">
        <v>4268.897827929999</v>
      </c>
      <c r="R17" s="37">
        <v>10399.339058199999</v>
      </c>
      <c r="S17" s="37">
        <v>14668.236886129998</v>
      </c>
      <c r="T17" s="37">
        <v>63960.299234167265</v>
      </c>
      <c r="U17" s="37">
        <v>329148.46129512478</v>
      </c>
      <c r="V17" s="25">
        <v>393108.76052929205</v>
      </c>
    </row>
    <row r="18" spans="1:22">
      <c r="A18" s="26" t="s">
        <v>19</v>
      </c>
      <c r="B18" s="27">
        <v>43079.487631932003</v>
      </c>
      <c r="C18" s="27">
        <v>179730.40800338707</v>
      </c>
      <c r="D18" s="27">
        <v>222809.89563531906</v>
      </c>
      <c r="E18" s="27">
        <v>16554.576264076804</v>
      </c>
      <c r="F18" s="27">
        <v>116924.86711828219</v>
      </c>
      <c r="G18" s="27">
        <v>133479.44338235899</v>
      </c>
      <c r="H18" s="27">
        <v>2324.1536101903394</v>
      </c>
      <c r="I18" s="27">
        <v>23451.375871352269</v>
      </c>
      <c r="J18" s="27">
        <v>25775.52948154261</v>
      </c>
      <c r="K18" s="27">
        <v>6848.5844606169994</v>
      </c>
      <c r="L18" s="27">
        <v>42141.483891173484</v>
      </c>
      <c r="M18" s="27">
        <v>48990.068351790484</v>
      </c>
      <c r="N18" s="27">
        <v>105.76207731</v>
      </c>
      <c r="O18" s="27">
        <v>977.35303848433</v>
      </c>
      <c r="P18" s="27">
        <v>1083.11511579433</v>
      </c>
      <c r="Q18" s="27">
        <v>4642.1238195599999</v>
      </c>
      <c r="R18" s="27">
        <v>11353.24202591</v>
      </c>
      <c r="S18" s="27">
        <v>15995.36584547</v>
      </c>
      <c r="T18" s="27">
        <v>73554.687863686137</v>
      </c>
      <c r="U18" s="27">
        <v>374578.7299485894</v>
      </c>
      <c r="V18" s="23">
        <v>448133.41781227553</v>
      </c>
    </row>
    <row r="19" spans="1:22">
      <c r="A19" s="36" t="s">
        <v>20</v>
      </c>
      <c r="B19" s="37">
        <v>38259.679361729999</v>
      </c>
      <c r="C19" s="37">
        <v>159240.93348199644</v>
      </c>
      <c r="D19" s="37">
        <v>197500.61284372644</v>
      </c>
      <c r="E19" s="37">
        <v>14339.648567036053</v>
      </c>
      <c r="F19" s="37">
        <v>99249.927174807468</v>
      </c>
      <c r="G19" s="37">
        <v>113589.57574184352</v>
      </c>
      <c r="H19" s="37">
        <v>2345.0077297735006</v>
      </c>
      <c r="I19" s="37">
        <v>24376.27658262548</v>
      </c>
      <c r="J19" s="37">
        <v>26721.284312398981</v>
      </c>
      <c r="K19" s="37">
        <v>5944.8143854299988</v>
      </c>
      <c r="L19" s="37">
        <v>34739.742054331793</v>
      </c>
      <c r="M19" s="37">
        <v>40684.556439761793</v>
      </c>
      <c r="N19" s="37">
        <v>105.53911418000003</v>
      </c>
      <c r="O19" s="37">
        <v>865.20885558244788</v>
      </c>
      <c r="P19" s="37">
        <v>970.74796976244795</v>
      </c>
      <c r="Q19" s="37">
        <v>4471.4456659599991</v>
      </c>
      <c r="R19" s="37">
        <v>10522.001448039999</v>
      </c>
      <c r="S19" s="37">
        <v>14993.447113999999</v>
      </c>
      <c r="T19" s="37">
        <v>65466.134824109547</v>
      </c>
      <c r="U19" s="37">
        <v>328994.08959738363</v>
      </c>
      <c r="V19" s="25">
        <v>394460.22442149319</v>
      </c>
    </row>
    <row r="20" spans="1:22">
      <c r="A20" s="26" t="s">
        <v>22</v>
      </c>
      <c r="B20" s="27">
        <v>41663.751269550026</v>
      </c>
      <c r="C20" s="27">
        <v>180581.07709429302</v>
      </c>
      <c r="D20" s="27">
        <v>222244.82836384306</v>
      </c>
      <c r="E20" s="27">
        <v>15942.723859096168</v>
      </c>
      <c r="F20" s="27">
        <v>112081.08959382784</v>
      </c>
      <c r="G20" s="27">
        <v>128023.81345292401</v>
      </c>
      <c r="H20" s="27">
        <v>2140.8285525137489</v>
      </c>
      <c r="I20" s="27">
        <v>23002.442891871753</v>
      </c>
      <c r="J20" s="27">
        <v>25143.2714443855</v>
      </c>
      <c r="K20" s="27">
        <v>6697.9825625199992</v>
      </c>
      <c r="L20" s="27">
        <v>42050.93031753695</v>
      </c>
      <c r="M20" s="27">
        <v>48748.912880056945</v>
      </c>
      <c r="N20" s="27">
        <v>152.45434106999991</v>
      </c>
      <c r="O20" s="27">
        <v>1382.1468491358069</v>
      </c>
      <c r="P20" s="27">
        <v>1534.6011902058067</v>
      </c>
      <c r="Q20" s="27">
        <v>4695.7568852200002</v>
      </c>
      <c r="R20" s="27">
        <v>11713.606696313</v>
      </c>
      <c r="S20" s="27">
        <v>16409.363581532998</v>
      </c>
      <c r="T20" s="27">
        <v>71293.497469969923</v>
      </c>
      <c r="U20" s="27">
        <v>370811.29344297835</v>
      </c>
      <c r="V20" s="23">
        <v>442104.79091294826</v>
      </c>
    </row>
    <row r="21" spans="1:22">
      <c r="A21" s="36" t="s">
        <v>23</v>
      </c>
      <c r="B21" s="37">
        <v>41233.502500692506</v>
      </c>
      <c r="C21" s="37">
        <v>174361.17923175078</v>
      </c>
      <c r="D21" s="37">
        <v>215594.68173244328</v>
      </c>
      <c r="E21" s="37">
        <v>16253.63806809</v>
      </c>
      <c r="F21" s="37">
        <v>115624.65664877021</v>
      </c>
      <c r="G21" s="37">
        <v>131878.2947168602</v>
      </c>
      <c r="H21" s="37">
        <v>2680.0716542840023</v>
      </c>
      <c r="I21" s="37">
        <v>27616.295901279977</v>
      </c>
      <c r="J21" s="37">
        <v>30296.367555563978</v>
      </c>
      <c r="K21" s="37">
        <v>6346.4969839619971</v>
      </c>
      <c r="L21" s="37">
        <v>39617.241166541098</v>
      </c>
      <c r="M21" s="37">
        <v>45963.738150503093</v>
      </c>
      <c r="N21" s="37">
        <v>141.11783914999998</v>
      </c>
      <c r="O21" s="37">
        <v>1033.1167028942027</v>
      </c>
      <c r="P21" s="37">
        <v>1174.2345420442027</v>
      </c>
      <c r="Q21" s="37">
        <v>5327.4144548199993</v>
      </c>
      <c r="R21" s="37">
        <v>12252.305651298997</v>
      </c>
      <c r="S21" s="37">
        <v>17579.720106118995</v>
      </c>
      <c r="T21" s="37">
        <v>71982.241500998498</v>
      </c>
      <c r="U21" s="37">
        <v>370504.79530253523</v>
      </c>
      <c r="V21" s="25">
        <v>442487.03680353373</v>
      </c>
    </row>
    <row r="22" spans="1:22">
      <c r="A22" s="26" t="s">
        <v>24</v>
      </c>
      <c r="B22" s="27">
        <v>38744.244107270024</v>
      </c>
      <c r="C22" s="27">
        <v>185406.10499404423</v>
      </c>
      <c r="D22" s="27">
        <v>224150.34910131426</v>
      </c>
      <c r="E22" s="27">
        <v>15889.387979088973</v>
      </c>
      <c r="F22" s="27">
        <v>115365.78803285697</v>
      </c>
      <c r="G22" s="27">
        <v>131255.17601194594</v>
      </c>
      <c r="H22" s="27">
        <v>2468.2485355590002</v>
      </c>
      <c r="I22" s="27">
        <v>28320.371500107987</v>
      </c>
      <c r="J22" s="27">
        <v>30788.620035666987</v>
      </c>
      <c r="K22" s="27">
        <v>5243.1851311709888</v>
      </c>
      <c r="L22" s="27">
        <v>38084.673762023893</v>
      </c>
      <c r="M22" s="27">
        <v>43327.858893194883</v>
      </c>
      <c r="N22" s="27">
        <v>113.77926597</v>
      </c>
      <c r="O22" s="27">
        <v>1024.28379746</v>
      </c>
      <c r="P22" s="27">
        <v>1138.0630634300001</v>
      </c>
      <c r="Q22" s="27">
        <v>5599.7680099599984</v>
      </c>
      <c r="R22" s="27">
        <v>11521.125622789998</v>
      </c>
      <c r="S22" s="27">
        <v>17120.893632749998</v>
      </c>
      <c r="T22" s="27">
        <v>68058.61302901899</v>
      </c>
      <c r="U22" s="27">
        <v>379722.34770928312</v>
      </c>
      <c r="V22" s="23">
        <v>447780.96073830209</v>
      </c>
    </row>
    <row r="23" spans="1:22">
      <c r="A23" s="36" t="s">
        <v>3</v>
      </c>
      <c r="B23" s="37">
        <v>40177.981826615032</v>
      </c>
      <c r="C23" s="37">
        <v>174634.25520809359</v>
      </c>
      <c r="D23" s="37">
        <v>214812.23703470861</v>
      </c>
      <c r="E23" s="37">
        <v>16804.599050591991</v>
      </c>
      <c r="F23" s="37">
        <v>117626.93598745628</v>
      </c>
      <c r="G23" s="37">
        <v>134431.53503804829</v>
      </c>
      <c r="H23" s="37">
        <v>1767.9007834062502</v>
      </c>
      <c r="I23" s="37">
        <v>17655.361836465996</v>
      </c>
      <c r="J23" s="37">
        <v>19423.262619872246</v>
      </c>
      <c r="K23" s="37">
        <v>6397.4214300239983</v>
      </c>
      <c r="L23" s="37">
        <v>40917.804991207973</v>
      </c>
      <c r="M23" s="37">
        <v>47315.226421231971</v>
      </c>
      <c r="N23" s="37">
        <v>128.87391984000001</v>
      </c>
      <c r="O23" s="37">
        <v>1236.5836616949998</v>
      </c>
      <c r="P23" s="37">
        <v>1365.4575815349999</v>
      </c>
      <c r="Q23" s="37">
        <v>4654.0392214390013</v>
      </c>
      <c r="R23" s="37">
        <v>9176.3172564444976</v>
      </c>
      <c r="S23" s="37">
        <v>13830.356477883499</v>
      </c>
      <c r="T23" s="37">
        <v>69930.816231916266</v>
      </c>
      <c r="U23" s="37">
        <v>361247.25894136337</v>
      </c>
      <c r="V23" s="25">
        <v>431178.07517327962</v>
      </c>
    </row>
    <row r="24" spans="1:22">
      <c r="A24" s="26" t="s">
        <v>4</v>
      </c>
      <c r="B24" s="27">
        <v>37559.772465296002</v>
      </c>
      <c r="C24" s="27">
        <v>154146.1448240238</v>
      </c>
      <c r="D24" s="27">
        <v>191705.9172893198</v>
      </c>
      <c r="E24" s="27">
        <v>15986.316865172501</v>
      </c>
      <c r="F24" s="27">
        <v>106463.34204675662</v>
      </c>
      <c r="G24" s="27">
        <v>122449.65891192912</v>
      </c>
      <c r="H24" s="27">
        <v>1596.4421869784996</v>
      </c>
      <c r="I24" s="27">
        <v>15011.477234969998</v>
      </c>
      <c r="J24" s="27">
        <v>16607.919421948496</v>
      </c>
      <c r="K24" s="27">
        <v>5119.8419155699949</v>
      </c>
      <c r="L24" s="27">
        <v>34522.729932610913</v>
      </c>
      <c r="M24" s="27">
        <v>39642.571848180909</v>
      </c>
      <c r="N24" s="27">
        <v>118.55165296</v>
      </c>
      <c r="O24" s="27">
        <v>1073.44838706</v>
      </c>
      <c r="P24" s="27">
        <v>1192.0000400199999</v>
      </c>
      <c r="Q24" s="27">
        <v>6666.2715897888656</v>
      </c>
      <c r="R24" s="27">
        <v>14780.935454823</v>
      </c>
      <c r="S24" s="27">
        <v>21447.207044611867</v>
      </c>
      <c r="T24" s="27">
        <v>67047.196675765852</v>
      </c>
      <c r="U24" s="27">
        <v>325998.07788024441</v>
      </c>
      <c r="V24" s="23">
        <v>393045.27455601026</v>
      </c>
    </row>
    <row r="25" spans="1:22">
      <c r="A25" s="36" t="s">
        <v>5</v>
      </c>
      <c r="B25" s="37">
        <v>43024.994661086988</v>
      </c>
      <c r="C25" s="37">
        <v>185446.86186885202</v>
      </c>
      <c r="D25" s="37">
        <v>228471.85652993902</v>
      </c>
      <c r="E25" s="37">
        <v>18587.420955770122</v>
      </c>
      <c r="F25" s="37">
        <v>131621.13036657253</v>
      </c>
      <c r="G25" s="37">
        <v>150208.55132234265</v>
      </c>
      <c r="H25" s="37">
        <v>1933.6310967175</v>
      </c>
      <c r="I25" s="37">
        <v>18180.020344683009</v>
      </c>
      <c r="J25" s="37">
        <v>20113.651441400511</v>
      </c>
      <c r="K25" s="37">
        <v>6165.5766112097999</v>
      </c>
      <c r="L25" s="37">
        <v>42853.174485343727</v>
      </c>
      <c r="M25" s="37">
        <v>49018.751096553526</v>
      </c>
      <c r="N25" s="37">
        <v>133.22355551000001</v>
      </c>
      <c r="O25" s="37">
        <v>1437.0790643250002</v>
      </c>
      <c r="P25" s="37">
        <v>1570.3026198350003</v>
      </c>
      <c r="Q25" s="37">
        <v>6744.3991055390015</v>
      </c>
      <c r="R25" s="37">
        <v>19077.676855687023</v>
      </c>
      <c r="S25" s="37">
        <v>25822.075961226023</v>
      </c>
      <c r="T25" s="37">
        <v>76589.245985833404</v>
      </c>
      <c r="U25" s="37">
        <v>398615.94298546325</v>
      </c>
      <c r="V25" s="25">
        <v>475205.18897129665</v>
      </c>
    </row>
    <row r="26" spans="1:22">
      <c r="A26" s="26" t="s">
        <v>6</v>
      </c>
      <c r="B26" s="27">
        <v>42198.536689340406</v>
      </c>
      <c r="C26" s="27">
        <v>183453.42041036507</v>
      </c>
      <c r="D26" s="27">
        <v>225651.95709970547</v>
      </c>
      <c r="E26" s="27">
        <v>18587.664259050525</v>
      </c>
      <c r="F26" s="27">
        <v>131484.6321646439</v>
      </c>
      <c r="G26" s="27">
        <v>150072.29642369444</v>
      </c>
      <c r="H26" s="27">
        <v>1987.8579433500011</v>
      </c>
      <c r="I26" s="27">
        <v>18893.928835144761</v>
      </c>
      <c r="J26" s="27">
        <v>20881.786778494763</v>
      </c>
      <c r="K26" s="27">
        <v>6029.0914237698989</v>
      </c>
      <c r="L26" s="27">
        <v>42819.479053826937</v>
      </c>
      <c r="M26" s="27">
        <v>48848.570477596833</v>
      </c>
      <c r="N26" s="27">
        <v>112.61760126999999</v>
      </c>
      <c r="O26" s="27">
        <v>1104.48083299</v>
      </c>
      <c r="P26" s="27">
        <v>1217.09843426</v>
      </c>
      <c r="Q26" s="27">
        <v>6606.250402093</v>
      </c>
      <c r="R26" s="27">
        <v>17630.523444490998</v>
      </c>
      <c r="S26" s="27">
        <v>24236.773846583998</v>
      </c>
      <c r="T26" s="27">
        <v>75522.018318873845</v>
      </c>
      <c r="U26" s="27">
        <v>395386.46474146174</v>
      </c>
      <c r="V26" s="23">
        <v>470908.48306033557</v>
      </c>
    </row>
    <row r="27" spans="1:22">
      <c r="A27" s="36" t="s">
        <v>7</v>
      </c>
      <c r="B27" s="37">
        <v>40113.513905419997</v>
      </c>
      <c r="C27" s="37">
        <v>170182.48692928947</v>
      </c>
      <c r="D27" s="37">
        <v>210296.00083470947</v>
      </c>
      <c r="E27" s="37">
        <v>17382.899707251399</v>
      </c>
      <c r="F27" s="37">
        <v>122558.23518164697</v>
      </c>
      <c r="G27" s="37">
        <v>139941.13488889838</v>
      </c>
      <c r="H27" s="37">
        <v>2239.3683086567507</v>
      </c>
      <c r="I27" s="37">
        <v>22172.229898644498</v>
      </c>
      <c r="J27" s="37">
        <v>24411.598207301249</v>
      </c>
      <c r="K27" s="37">
        <v>6265.0695604399998</v>
      </c>
      <c r="L27" s="37">
        <v>41115.03117003497</v>
      </c>
      <c r="M27" s="37">
        <v>47380.100730474973</v>
      </c>
      <c r="N27" s="37">
        <v>98.393761680000011</v>
      </c>
      <c r="O27" s="37">
        <v>816.52457467150009</v>
      </c>
      <c r="P27" s="37">
        <v>914.9183363515001</v>
      </c>
      <c r="Q27" s="37">
        <v>5555.3618191136002</v>
      </c>
      <c r="R27" s="37">
        <v>14112.031992006423</v>
      </c>
      <c r="S27" s="37">
        <v>19667.393811120022</v>
      </c>
      <c r="T27" s="37">
        <v>71654.607062561758</v>
      </c>
      <c r="U27" s="37">
        <v>370956.53974629386</v>
      </c>
      <c r="V27" s="25">
        <v>442611.14680885558</v>
      </c>
    </row>
    <row r="28" spans="1:22">
      <c r="A28" s="21">
        <v>2024</v>
      </c>
      <c r="B28" s="22">
        <f>SUM(B29:B40)</f>
        <v>500626.20505109685</v>
      </c>
      <c r="C28" s="22">
        <f t="shared" ref="C28:V28" si="2">SUM(C29:C40)</f>
        <v>2023793.9685773705</v>
      </c>
      <c r="D28" s="22">
        <f t="shared" si="2"/>
        <v>2524420.1736284676</v>
      </c>
      <c r="E28" s="22">
        <f t="shared" si="2"/>
        <v>219592.18124521337</v>
      </c>
      <c r="F28" s="22">
        <f t="shared" si="2"/>
        <v>1494522.7468380237</v>
      </c>
      <c r="G28" s="22">
        <f t="shared" si="2"/>
        <v>1714114.9280832373</v>
      </c>
      <c r="H28" s="22">
        <f t="shared" si="2"/>
        <v>30222.943714720001</v>
      </c>
      <c r="I28" s="22">
        <f t="shared" si="2"/>
        <v>277083.19825087895</v>
      </c>
      <c r="J28" s="22">
        <f t="shared" si="2"/>
        <v>307306.14196559892</v>
      </c>
      <c r="K28" s="22">
        <f t="shared" si="2"/>
        <v>86573.359322439981</v>
      </c>
      <c r="L28" s="22">
        <f t="shared" si="2"/>
        <v>513522.75377797626</v>
      </c>
      <c r="M28" s="22">
        <f t="shared" si="2"/>
        <v>600096.11310041614</v>
      </c>
      <c r="N28" s="22">
        <f t="shared" si="2"/>
        <v>1249.1285383750001</v>
      </c>
      <c r="O28" s="22">
        <f t="shared" si="2"/>
        <v>11917.224463014996</v>
      </c>
      <c r="P28" s="22">
        <f t="shared" si="2"/>
        <v>13166.353001389998</v>
      </c>
      <c r="Q28" s="22">
        <f t="shared" si="2"/>
        <v>82326.915899806976</v>
      </c>
      <c r="R28" s="22">
        <f t="shared" si="2"/>
        <v>188607.98231195397</v>
      </c>
      <c r="S28" s="22">
        <f t="shared" si="2"/>
        <v>270934.89821176091</v>
      </c>
      <c r="T28" s="22">
        <f t="shared" si="2"/>
        <v>920590.7337716521</v>
      </c>
      <c r="U28" s="22">
        <f t="shared" si="2"/>
        <v>4509447.8742192183</v>
      </c>
      <c r="V28" s="22">
        <f t="shared" si="2"/>
        <v>5430038.6079908721</v>
      </c>
    </row>
    <row r="29" spans="1:22">
      <c r="A29" s="17" t="s">
        <v>8</v>
      </c>
      <c r="B29" s="23">
        <v>44680.175884631506</v>
      </c>
      <c r="C29" s="23">
        <v>193784.6242465362</v>
      </c>
      <c r="D29" s="23">
        <v>238464.80013116769</v>
      </c>
      <c r="E29" s="23">
        <v>19801.135376131504</v>
      </c>
      <c r="F29" s="23">
        <v>141926.51459833569</v>
      </c>
      <c r="G29" s="23">
        <v>161727.6499744672</v>
      </c>
      <c r="H29" s="23">
        <v>2480.4087508499993</v>
      </c>
      <c r="I29" s="23">
        <v>26477.320978909982</v>
      </c>
      <c r="J29" s="23">
        <v>28957.72972975998</v>
      </c>
      <c r="K29" s="23">
        <v>7276.2034702399942</v>
      </c>
      <c r="L29" s="23">
        <v>47366.246177786597</v>
      </c>
      <c r="M29" s="23">
        <v>54642.449648026595</v>
      </c>
      <c r="N29" s="23">
        <v>97.509196649999993</v>
      </c>
      <c r="O29" s="23">
        <v>873.57460305499512</v>
      </c>
      <c r="P29" s="23">
        <v>971.08379970499516</v>
      </c>
      <c r="Q29" s="23">
        <v>6231.8893566339984</v>
      </c>
      <c r="R29" s="23">
        <v>17134.74082459999</v>
      </c>
      <c r="S29" s="23">
        <v>23366.630181233988</v>
      </c>
      <c r="T29" s="23">
        <v>80567.322035137011</v>
      </c>
      <c r="U29" s="23">
        <v>427563.02142922347</v>
      </c>
      <c r="V29" s="23">
        <v>508130.34346436046</v>
      </c>
    </row>
    <row r="30" spans="1:22">
      <c r="A30" s="36" t="s">
        <v>18</v>
      </c>
      <c r="B30" s="37">
        <v>42351.739990495</v>
      </c>
      <c r="C30" s="37">
        <v>179559.72929228682</v>
      </c>
      <c r="D30" s="37">
        <v>221911.46928278182</v>
      </c>
      <c r="E30" s="37">
        <v>18361.163873410755</v>
      </c>
      <c r="F30" s="37">
        <v>130150.8505252771</v>
      </c>
      <c r="G30" s="37">
        <v>148512.01439868787</v>
      </c>
      <c r="H30" s="37">
        <v>2224.6966666199996</v>
      </c>
      <c r="I30" s="37">
        <v>19402.306911919994</v>
      </c>
      <c r="J30" s="37">
        <v>21627.003578539992</v>
      </c>
      <c r="K30" s="37">
        <v>6711.768229299998</v>
      </c>
      <c r="L30" s="37">
        <v>43505.094816293276</v>
      </c>
      <c r="M30" s="37">
        <v>50216.863045593273</v>
      </c>
      <c r="N30" s="37">
        <v>89.068914410000019</v>
      </c>
      <c r="O30" s="37">
        <v>751.64173554000013</v>
      </c>
      <c r="P30" s="37">
        <v>840.71064995000017</v>
      </c>
      <c r="Q30" s="37">
        <v>5980.6966731249759</v>
      </c>
      <c r="R30" s="37">
        <v>16893.499767165005</v>
      </c>
      <c r="S30" s="37">
        <v>22874.196440289983</v>
      </c>
      <c r="T30" s="37">
        <v>75719.134347360727</v>
      </c>
      <c r="U30" s="37">
        <v>390263.12304848223</v>
      </c>
      <c r="V30" s="25">
        <v>465982.25739584293</v>
      </c>
    </row>
    <row r="31" spans="1:22">
      <c r="A31" s="26" t="s">
        <v>19</v>
      </c>
      <c r="B31" s="27">
        <v>47198.946673600018</v>
      </c>
      <c r="C31" s="27">
        <v>186076.32538435241</v>
      </c>
      <c r="D31" s="27">
        <v>233275.27205795242</v>
      </c>
      <c r="E31" s="27">
        <v>20042.23595948096</v>
      </c>
      <c r="F31" s="27">
        <v>133446.88615905496</v>
      </c>
      <c r="G31" s="27">
        <v>153489.12211853592</v>
      </c>
      <c r="H31" s="27">
        <v>2119.5568368400004</v>
      </c>
      <c r="I31" s="27">
        <v>18239.317194984003</v>
      </c>
      <c r="J31" s="27">
        <v>20358.874031824005</v>
      </c>
      <c r="K31" s="27">
        <v>7773.0026636089997</v>
      </c>
      <c r="L31" s="27">
        <v>43998.014290793479</v>
      </c>
      <c r="M31" s="27">
        <v>51771.016954402476</v>
      </c>
      <c r="N31" s="27">
        <v>93.03059149000002</v>
      </c>
      <c r="O31" s="27">
        <v>830.21238356499998</v>
      </c>
      <c r="P31" s="27">
        <v>923.24297505499999</v>
      </c>
      <c r="Q31" s="27">
        <v>6320.6872708099982</v>
      </c>
      <c r="R31" s="27">
        <v>16789.449695309962</v>
      </c>
      <c r="S31" s="27">
        <v>23110.136966119961</v>
      </c>
      <c r="T31" s="27">
        <v>83547.45999582998</v>
      </c>
      <c r="U31" s="27">
        <v>399380.2051080598</v>
      </c>
      <c r="V31" s="23">
        <v>482927.66510388977</v>
      </c>
    </row>
    <row r="32" spans="1:22">
      <c r="A32" s="36" t="s">
        <v>20</v>
      </c>
      <c r="B32" s="37">
        <v>40323.597309825018</v>
      </c>
      <c r="C32" s="37">
        <v>168257.26947549768</v>
      </c>
      <c r="D32" s="37">
        <v>208580.86678532269</v>
      </c>
      <c r="E32" s="37">
        <v>16806.874617131874</v>
      </c>
      <c r="F32" s="37">
        <v>120204.52663381507</v>
      </c>
      <c r="G32" s="37">
        <v>137011.40125094695</v>
      </c>
      <c r="H32" s="37">
        <v>2159.7042806200006</v>
      </c>
      <c r="I32" s="37">
        <v>20383.867687849983</v>
      </c>
      <c r="J32" s="37">
        <v>22543.571968469983</v>
      </c>
      <c r="K32" s="37">
        <v>6404.2508026199876</v>
      </c>
      <c r="L32" s="37">
        <v>39628.061032669881</v>
      </c>
      <c r="M32" s="37">
        <v>46032.311835289867</v>
      </c>
      <c r="N32" s="37">
        <v>100.74737561000001</v>
      </c>
      <c r="O32" s="37">
        <v>938.83704722499988</v>
      </c>
      <c r="P32" s="37">
        <v>1039.5844228349999</v>
      </c>
      <c r="Q32" s="37">
        <v>6258.2675078509992</v>
      </c>
      <c r="R32" s="37">
        <v>17961.053017209008</v>
      </c>
      <c r="S32" s="37">
        <v>24219.320525060008</v>
      </c>
      <c r="T32" s="37">
        <v>72053.441893657859</v>
      </c>
      <c r="U32" s="37">
        <v>367373.61489426659</v>
      </c>
      <c r="V32" s="25">
        <v>439427.05678792443</v>
      </c>
    </row>
    <row r="33" spans="1:22">
      <c r="A33" s="26" t="s">
        <v>22</v>
      </c>
      <c r="B33" s="27">
        <v>42957.449011100005</v>
      </c>
      <c r="C33" s="27">
        <v>178397.81223150701</v>
      </c>
      <c r="D33" s="27">
        <v>221355.26124260703</v>
      </c>
      <c r="E33" s="27">
        <v>18530.42281914999</v>
      </c>
      <c r="F33" s="27">
        <v>129322.0258551092</v>
      </c>
      <c r="G33" s="27">
        <v>147852.44867425918</v>
      </c>
      <c r="H33" s="27">
        <v>2638.0929506899993</v>
      </c>
      <c r="I33" s="27">
        <v>25659.435857619992</v>
      </c>
      <c r="J33" s="27">
        <v>28297.528808309991</v>
      </c>
      <c r="K33" s="27">
        <v>7189.0755296199977</v>
      </c>
      <c r="L33" s="27">
        <v>44539.850300663849</v>
      </c>
      <c r="M33" s="27">
        <v>51728.92583028385</v>
      </c>
      <c r="N33" s="27">
        <v>121.47798626999999</v>
      </c>
      <c r="O33" s="27">
        <v>1162.5314372599998</v>
      </c>
      <c r="P33" s="27">
        <v>1284.0094235299998</v>
      </c>
      <c r="Q33" s="27">
        <v>6557.4064293599977</v>
      </c>
      <c r="R33" s="27">
        <v>18924.999535351933</v>
      </c>
      <c r="S33" s="27">
        <v>25482.405964711932</v>
      </c>
      <c r="T33" s="27">
        <v>77993.924726189987</v>
      </c>
      <c r="U33" s="27">
        <v>398006.65521751193</v>
      </c>
      <c r="V33" s="23">
        <v>476000.57994370192</v>
      </c>
    </row>
    <row r="34" spans="1:22">
      <c r="A34" s="36" t="s">
        <v>23</v>
      </c>
      <c r="B34" s="37">
        <v>41465.218956538527</v>
      </c>
      <c r="C34" s="37">
        <v>183274.08837989278</v>
      </c>
      <c r="D34" s="37">
        <v>224739.30733643132</v>
      </c>
      <c r="E34" s="37">
        <v>18045.73268578426</v>
      </c>
      <c r="F34" s="37">
        <v>130094.38150173613</v>
      </c>
      <c r="G34" s="37">
        <v>148140.1141875204</v>
      </c>
      <c r="H34" s="37">
        <v>3067.3926928800006</v>
      </c>
      <c r="I34" s="37">
        <v>30368.913997100004</v>
      </c>
      <c r="J34" s="37">
        <v>33436.306689980003</v>
      </c>
      <c r="K34" s="37">
        <v>6856.5438175679974</v>
      </c>
      <c r="L34" s="37">
        <v>43965.229824122398</v>
      </c>
      <c r="M34" s="37">
        <v>50821.773641690394</v>
      </c>
      <c r="N34" s="37">
        <v>124.18522924000003</v>
      </c>
      <c r="O34" s="37">
        <v>1217.215315225</v>
      </c>
      <c r="P34" s="37">
        <v>1341.4005444650002</v>
      </c>
      <c r="Q34" s="37">
        <v>6910.7751714420001</v>
      </c>
      <c r="R34" s="37">
        <v>19668.634568587015</v>
      </c>
      <c r="S34" s="37">
        <v>26579.409740029016</v>
      </c>
      <c r="T34" s="37">
        <v>76469.848553452801</v>
      </c>
      <c r="U34" s="37">
        <v>408588.46358666342</v>
      </c>
      <c r="V34" s="25">
        <v>485058.31214011618</v>
      </c>
    </row>
    <row r="35" spans="1:22">
      <c r="A35" s="26" t="s">
        <v>24</v>
      </c>
      <c r="B35" s="27">
        <v>36628.865151307524</v>
      </c>
      <c r="C35" s="27">
        <v>158348.60051153685</v>
      </c>
      <c r="D35" s="27">
        <v>194977.46566284436</v>
      </c>
      <c r="E35" s="27">
        <v>16598.29642810798</v>
      </c>
      <c r="F35" s="27">
        <v>120945.48116258466</v>
      </c>
      <c r="G35" s="27">
        <v>137543.77759069265</v>
      </c>
      <c r="H35" s="27">
        <v>2282.9952095499998</v>
      </c>
      <c r="I35" s="27">
        <v>20516.756464459992</v>
      </c>
      <c r="J35" s="27">
        <v>22799.751674009993</v>
      </c>
      <c r="K35" s="27">
        <v>5910.2794427289982</v>
      </c>
      <c r="L35" s="27">
        <v>38563.49877383437</v>
      </c>
      <c r="M35" s="27">
        <v>44473.778216563369</v>
      </c>
      <c r="N35" s="27">
        <v>99.031480170000009</v>
      </c>
      <c r="O35" s="27">
        <v>919.66241120000007</v>
      </c>
      <c r="P35" s="27">
        <v>1018.6938913700001</v>
      </c>
      <c r="Q35" s="27">
        <v>6408.6551400749977</v>
      </c>
      <c r="R35" s="27">
        <v>16349.092384379999</v>
      </c>
      <c r="S35" s="27">
        <v>22757.747524454997</v>
      </c>
      <c r="T35" s="27">
        <v>67928.122851939494</v>
      </c>
      <c r="U35" s="27">
        <v>355643.09170799592</v>
      </c>
      <c r="V35" s="23">
        <v>423571.21455993538</v>
      </c>
    </row>
    <row r="36" spans="1:22">
      <c r="A36" s="36" t="s">
        <v>3</v>
      </c>
      <c r="B36" s="37">
        <v>33665.398712767215</v>
      </c>
      <c r="C36" s="37">
        <v>127898.71082266283</v>
      </c>
      <c r="D36" s="37">
        <v>161564.10953543003</v>
      </c>
      <c r="E36" s="37">
        <v>15729.807401999904</v>
      </c>
      <c r="F36" s="37">
        <v>99699.095018909095</v>
      </c>
      <c r="G36" s="37">
        <v>115428.902420909</v>
      </c>
      <c r="H36" s="37">
        <v>2529.6800634899996</v>
      </c>
      <c r="I36" s="37">
        <v>21326.52563039001</v>
      </c>
      <c r="J36" s="37">
        <v>23856.205693880009</v>
      </c>
      <c r="K36" s="37">
        <v>6186.7558445089971</v>
      </c>
      <c r="L36" s="37">
        <v>39806.048173122486</v>
      </c>
      <c r="M36" s="37">
        <v>45992.804017631483</v>
      </c>
      <c r="N36" s="37">
        <v>104.68500527000002</v>
      </c>
      <c r="O36" s="37">
        <v>1005.0005580399999</v>
      </c>
      <c r="P36" s="37">
        <v>1109.6855633099999</v>
      </c>
      <c r="Q36" s="37">
        <v>6818.5420835660025</v>
      </c>
      <c r="R36" s="37">
        <v>11702.137351896996</v>
      </c>
      <c r="S36" s="37">
        <v>18520.679435462996</v>
      </c>
      <c r="T36" s="37">
        <v>65034.869111602122</v>
      </c>
      <c r="U36" s="37">
        <v>301437.51755502139</v>
      </c>
      <c r="V36" s="25">
        <v>366472.38666662353</v>
      </c>
    </row>
    <row r="37" spans="1:22">
      <c r="A37" s="26" t="s">
        <v>4</v>
      </c>
      <c r="B37" s="27">
        <v>40794.197101467202</v>
      </c>
      <c r="C37" s="27">
        <v>154580.21313094458</v>
      </c>
      <c r="D37" s="27">
        <v>195374.41023241178</v>
      </c>
      <c r="E37" s="27">
        <v>18177.926090239249</v>
      </c>
      <c r="F37" s="27">
        <v>116359.57379465764</v>
      </c>
      <c r="G37" s="27">
        <v>134537.49988489688</v>
      </c>
      <c r="H37" s="27">
        <v>2733.5171926600001</v>
      </c>
      <c r="I37" s="27">
        <v>24921.27230466501</v>
      </c>
      <c r="J37" s="27">
        <v>27654.789497325011</v>
      </c>
      <c r="K37" s="27">
        <v>7572.1871639600176</v>
      </c>
      <c r="L37" s="27">
        <v>42438.91250968114</v>
      </c>
      <c r="M37" s="27">
        <v>50011.099673641162</v>
      </c>
      <c r="N37" s="27">
        <v>121.91724491499998</v>
      </c>
      <c r="O37" s="27">
        <v>1206.1286343300001</v>
      </c>
      <c r="P37" s="27">
        <v>1328.0458792450002</v>
      </c>
      <c r="Q37" s="27">
        <v>7640.2188507550036</v>
      </c>
      <c r="R37" s="27">
        <v>12772.686937534005</v>
      </c>
      <c r="S37" s="27">
        <v>20412.905788289008</v>
      </c>
      <c r="T37" s="27">
        <v>77039.963643996467</v>
      </c>
      <c r="U37" s="23">
        <v>352278.7873118124</v>
      </c>
      <c r="V37" s="23">
        <v>429318.75095580885</v>
      </c>
    </row>
    <row r="38" spans="1:22">
      <c r="A38" s="36" t="s">
        <v>5</v>
      </c>
      <c r="B38" s="37">
        <v>43676.220357130005</v>
      </c>
      <c r="C38" s="37">
        <v>162257.71050485133</v>
      </c>
      <c r="D38" s="37">
        <v>205933.93086198135</v>
      </c>
      <c r="E38" s="37">
        <v>19570.826531660598</v>
      </c>
      <c r="F38" s="37">
        <v>123480.80888512683</v>
      </c>
      <c r="G38" s="37">
        <v>143051.63541678741</v>
      </c>
      <c r="H38" s="37">
        <v>2716.7641159</v>
      </c>
      <c r="I38" s="37">
        <v>24564.522133110011</v>
      </c>
      <c r="J38" s="37">
        <v>27281.286249010012</v>
      </c>
      <c r="K38" s="37">
        <v>7986.2335936549962</v>
      </c>
      <c r="L38" s="37">
        <v>41945.197420178876</v>
      </c>
      <c r="M38" s="37">
        <v>49931.43101383387</v>
      </c>
      <c r="N38" s="37">
        <v>109.99167166000001</v>
      </c>
      <c r="O38" s="37">
        <v>1139.226174747</v>
      </c>
      <c r="P38" s="37">
        <v>1249.217846407</v>
      </c>
      <c r="Q38" s="37">
        <v>7987.3449895779986</v>
      </c>
      <c r="R38" s="37">
        <v>13536.324268493998</v>
      </c>
      <c r="S38" s="37">
        <v>21523.669258071997</v>
      </c>
      <c r="T38" s="37">
        <v>82047.381259583606</v>
      </c>
      <c r="U38" s="37">
        <v>366923.78938650811</v>
      </c>
      <c r="V38" s="25">
        <v>448971.17064609169</v>
      </c>
    </row>
    <row r="39" spans="1:22">
      <c r="A39" s="26" t="s">
        <v>6</v>
      </c>
      <c r="B39" s="27">
        <v>43198.292764464786</v>
      </c>
      <c r="C39" s="27">
        <v>159676.30088243302</v>
      </c>
      <c r="D39" s="27">
        <v>202874.59364689782</v>
      </c>
      <c r="E39" s="27">
        <v>19058.608460911106</v>
      </c>
      <c r="F39" s="27">
        <v>122416.51283811555</v>
      </c>
      <c r="G39" s="27">
        <v>141475.12129902665</v>
      </c>
      <c r="H39" s="27">
        <v>2349.1758920000007</v>
      </c>
      <c r="I39" s="27">
        <v>19561.653122319993</v>
      </c>
      <c r="J39" s="27">
        <v>21910.829014319992</v>
      </c>
      <c r="K39" s="27">
        <v>7919.1275077200016</v>
      </c>
      <c r="L39" s="27">
        <v>42361.192486718908</v>
      </c>
      <c r="M39" s="27">
        <v>50280.319994438913</v>
      </c>
      <c r="N39" s="27">
        <v>92.011636510000002</v>
      </c>
      <c r="O39" s="27">
        <v>966.44029260800005</v>
      </c>
      <c r="P39" s="27">
        <v>1058.451929118</v>
      </c>
      <c r="Q39" s="27">
        <v>7315.4090334310004</v>
      </c>
      <c r="R39" s="27">
        <v>13241.407931207004</v>
      </c>
      <c r="S39" s="27">
        <v>20556.816964638005</v>
      </c>
      <c r="T39" s="27">
        <v>79932.62529503688</v>
      </c>
      <c r="U39" s="27">
        <v>358223.50755340245</v>
      </c>
      <c r="V39" s="23">
        <v>438156.13284843933</v>
      </c>
    </row>
    <row r="40" spans="1:22">
      <c r="A40" s="36" t="s">
        <v>7</v>
      </c>
      <c r="B40" s="37">
        <v>43686.103137769998</v>
      </c>
      <c r="C40" s="37">
        <v>171682.58371486899</v>
      </c>
      <c r="D40" s="37">
        <v>215368.68685263899</v>
      </c>
      <c r="E40" s="37">
        <v>18869.151001205199</v>
      </c>
      <c r="F40" s="37">
        <v>126476.089865302</v>
      </c>
      <c r="G40" s="37">
        <v>145345.240866507</v>
      </c>
      <c r="H40" s="37">
        <v>2920.9590626200002</v>
      </c>
      <c r="I40" s="37">
        <v>25661.305967550001</v>
      </c>
      <c r="J40" s="37">
        <v>28582.265030170001</v>
      </c>
      <c r="K40" s="37">
        <v>8787.9312569100002</v>
      </c>
      <c r="L40" s="37">
        <v>45405.407972111003</v>
      </c>
      <c r="M40" s="37">
        <v>54193.339229021003</v>
      </c>
      <c r="N40" s="37">
        <v>95.472206180000001</v>
      </c>
      <c r="O40" s="37">
        <v>906.75387021999995</v>
      </c>
      <c r="P40" s="37">
        <v>1002.2260764</v>
      </c>
      <c r="Q40" s="37">
        <v>7897.0233931800003</v>
      </c>
      <c r="R40" s="37">
        <v>13633.956030219</v>
      </c>
      <c r="S40" s="37">
        <v>21530.979423399</v>
      </c>
      <c r="T40" s="37">
        <v>82256.640057865196</v>
      </c>
      <c r="U40" s="37">
        <v>383766.09742027102</v>
      </c>
      <c r="V40" s="25">
        <v>466022.73747813702</v>
      </c>
    </row>
    <row r="41" spans="1:22">
      <c r="A41" s="65">
        <v>2025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>
      <c r="A42" s="72" t="s">
        <v>8</v>
      </c>
      <c r="B42" s="92">
        <v>39746.272317456285</v>
      </c>
      <c r="C42" s="92">
        <v>174156.92155342962</v>
      </c>
      <c r="D42" s="92">
        <v>213903.19387088591</v>
      </c>
      <c r="E42" s="92">
        <v>18883.835241267858</v>
      </c>
      <c r="F42" s="92">
        <v>133018.47788017849</v>
      </c>
      <c r="G42" s="92">
        <v>151902.31312144635</v>
      </c>
      <c r="H42" s="92">
        <v>1942.6496558899996</v>
      </c>
      <c r="I42" s="92">
        <v>19415.748036949994</v>
      </c>
      <c r="J42" s="92">
        <v>21358.397692839993</v>
      </c>
      <c r="K42" s="92">
        <v>8024.0393442179993</v>
      </c>
      <c r="L42" s="92">
        <v>44999.827680682145</v>
      </c>
      <c r="M42" s="92">
        <v>53023.867024900144</v>
      </c>
      <c r="N42" s="92">
        <v>84.816913040000003</v>
      </c>
      <c r="O42" s="92">
        <v>779.36404003999996</v>
      </c>
      <c r="P42" s="92">
        <v>864.18095307999999</v>
      </c>
      <c r="Q42" s="92">
        <v>7524.5205548879994</v>
      </c>
      <c r="R42" s="92">
        <v>15155.744936921998</v>
      </c>
      <c r="S42" s="92">
        <v>22680.265491809998</v>
      </c>
      <c r="T42" s="92">
        <v>76206.134026760134</v>
      </c>
      <c r="U42" s="92">
        <v>387526.08412820229</v>
      </c>
      <c r="V42" s="92">
        <v>463732.21815496241</v>
      </c>
    </row>
    <row r="43" spans="1:22" s="5" customFormat="1">
      <c r="A43" s="103" t="s">
        <v>18</v>
      </c>
      <c r="B43" s="104">
        <v>41248.951918508268</v>
      </c>
      <c r="C43" s="104">
        <v>165513.14065453215</v>
      </c>
      <c r="D43" s="104">
        <v>206762.09257304043</v>
      </c>
      <c r="E43" s="104">
        <v>18180.509507684503</v>
      </c>
      <c r="F43" s="104">
        <v>126330.89963083783</v>
      </c>
      <c r="G43" s="104">
        <v>144511.40913852234</v>
      </c>
      <c r="H43" s="104">
        <v>2110.2701836800002</v>
      </c>
      <c r="I43" s="104">
        <v>21881.018704650014</v>
      </c>
      <c r="J43" s="104">
        <v>23991.288888330015</v>
      </c>
      <c r="K43" s="104">
        <v>7747.7672176198666</v>
      </c>
      <c r="L43" s="104">
        <v>42847.246650023968</v>
      </c>
      <c r="M43" s="104">
        <v>50595.013867643836</v>
      </c>
      <c r="N43" s="104">
        <v>79.907777979999992</v>
      </c>
      <c r="O43" s="104">
        <v>672.98568668999997</v>
      </c>
      <c r="P43" s="104">
        <v>752.89346466999996</v>
      </c>
      <c r="Q43" s="104">
        <v>7300.3771988499984</v>
      </c>
      <c r="R43" s="104">
        <v>14121.493287367006</v>
      </c>
      <c r="S43" s="104">
        <v>21421.870486217005</v>
      </c>
      <c r="T43" s="104">
        <v>76667.783804322637</v>
      </c>
      <c r="U43" s="104">
        <v>371366.78461410099</v>
      </c>
      <c r="V43" s="104">
        <v>448034.56841842365</v>
      </c>
    </row>
    <row r="44" spans="1:22" s="5" customFormat="1">
      <c r="A44" s="72" t="s">
        <v>19</v>
      </c>
      <c r="B44" s="92">
        <v>48499.848154379011</v>
      </c>
      <c r="C44" s="92">
        <v>176264.52773063103</v>
      </c>
      <c r="D44" s="92">
        <v>224764.37588501006</v>
      </c>
      <c r="E44" s="92">
        <v>20766.549854602301</v>
      </c>
      <c r="F44" s="92">
        <v>137741.11531872323</v>
      </c>
      <c r="G44" s="92">
        <v>158507.66517332551</v>
      </c>
      <c r="H44" s="92">
        <v>2883.9683493799998</v>
      </c>
      <c r="I44" s="92">
        <v>31382.181292242007</v>
      </c>
      <c r="J44" s="92">
        <v>34266.149641622003</v>
      </c>
      <c r="K44" s="92">
        <v>9156.2829539399972</v>
      </c>
      <c r="L44" s="92">
        <v>47749.625554608014</v>
      </c>
      <c r="M44" s="92">
        <v>56905.908508548011</v>
      </c>
      <c r="N44" s="92">
        <v>85.531113000000005</v>
      </c>
      <c r="O44" s="92">
        <v>758.163537378</v>
      </c>
      <c r="P44" s="92">
        <v>843.69465037800001</v>
      </c>
      <c r="Q44" s="92">
        <v>8135.9479796719988</v>
      </c>
      <c r="R44" s="92">
        <v>15320.848803419967</v>
      </c>
      <c r="S44" s="92">
        <v>23456.796783091966</v>
      </c>
      <c r="T44" s="92">
        <f>B44+E44+H44+K44+N44+Q44</f>
        <v>89528.128404973308</v>
      </c>
      <c r="U44" s="92">
        <f>C44+F44+I44+L44+O44+R44</f>
        <v>409216.46223700227</v>
      </c>
      <c r="V44" s="92">
        <f>T44+U44</f>
        <v>498744.59064197558</v>
      </c>
    </row>
    <row r="45" spans="1:22" s="5" customFormat="1">
      <c r="A45" s="116" t="s">
        <v>20</v>
      </c>
      <c r="B45" s="117">
        <v>39948.439759655215</v>
      </c>
      <c r="C45" s="117">
        <v>164639.24923839909</v>
      </c>
      <c r="D45" s="117">
        <v>204587.68899805431</v>
      </c>
      <c r="E45" s="117">
        <v>16664.881175770057</v>
      </c>
      <c r="F45" s="117">
        <v>121807.2729341956</v>
      </c>
      <c r="G45" s="117">
        <v>138472.15410996566</v>
      </c>
      <c r="H45" s="117">
        <v>2198.7514392200005</v>
      </c>
      <c r="I45" s="117">
        <v>25197.741490910023</v>
      </c>
      <c r="J45" s="117">
        <v>27396.492930130022</v>
      </c>
      <c r="K45" s="117">
        <v>7217.5398214389988</v>
      </c>
      <c r="L45" s="117">
        <v>42402.791864614635</v>
      </c>
      <c r="M45" s="117">
        <v>49620.331686053636</v>
      </c>
      <c r="N45" s="117">
        <v>92.904483999999997</v>
      </c>
      <c r="O45" s="117">
        <v>893.58938889000001</v>
      </c>
      <c r="P45" s="117">
        <v>986.49387289000003</v>
      </c>
      <c r="Q45" s="117">
        <v>6547.282398743002</v>
      </c>
      <c r="R45" s="117">
        <v>14394.464546319996</v>
      </c>
      <c r="S45" s="117">
        <v>20941.746945062998</v>
      </c>
      <c r="T45" s="117">
        <v>72669.799078827258</v>
      </c>
      <c r="U45" s="117">
        <v>369335.10946332937</v>
      </c>
      <c r="V45" s="117">
        <v>442004.90854215663</v>
      </c>
    </row>
    <row r="46" spans="1:22">
      <c r="A46" s="17" t="s">
        <v>748</v>
      </c>
    </row>
    <row r="47" spans="1:22">
      <c r="A47" s="67"/>
    </row>
  </sheetData>
  <mergeCells count="10">
    <mergeCell ref="U2:V2"/>
    <mergeCell ref="A3:A4"/>
    <mergeCell ref="V3:V4"/>
    <mergeCell ref="T3:U3"/>
    <mergeCell ref="B3:D3"/>
    <mergeCell ref="E3:G3"/>
    <mergeCell ref="H3:J3"/>
    <mergeCell ref="K3:M3"/>
    <mergeCell ref="N3:P3"/>
    <mergeCell ref="Q3:S3"/>
  </mergeCells>
  <pageMargins left="0.28999999999999998" right="0.28000000000000003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56"/>
  <sheetViews>
    <sheetView workbookViewId="0">
      <pane ySplit="4" topLeftCell="A29" activePane="bottomLeft" state="frozen"/>
      <selection pane="bottomLeft" activeCell="H60" sqref="H60"/>
    </sheetView>
  </sheetViews>
  <sheetFormatPr defaultRowHeight="15"/>
  <cols>
    <col min="1" max="1" width="12.140625" customWidth="1"/>
    <col min="2" max="2" width="12.5703125" customWidth="1"/>
    <col min="3" max="3" width="14.42578125" customWidth="1"/>
    <col min="4" max="6" width="12.140625" customWidth="1"/>
    <col min="7" max="7" width="12" customWidth="1"/>
    <col min="8" max="9" width="11" customWidth="1"/>
    <col min="10" max="10" width="10.28515625" customWidth="1"/>
    <col min="11" max="11" width="9.85546875" customWidth="1"/>
    <col min="12" max="12" width="11.42578125" customWidth="1"/>
    <col min="13" max="13" width="11.5703125" customWidth="1"/>
  </cols>
  <sheetData>
    <row r="1" spans="1:13">
      <c r="A1" s="8"/>
      <c r="B1" s="8"/>
      <c r="C1" s="8"/>
      <c r="D1" s="8"/>
      <c r="E1" s="9" t="s">
        <v>766</v>
      </c>
      <c r="F1" s="8"/>
      <c r="G1" s="9"/>
      <c r="H1" s="9"/>
      <c r="I1" s="8"/>
      <c r="J1" s="8"/>
      <c r="K1" s="8"/>
      <c r="L1" s="8"/>
      <c r="M1" s="8"/>
    </row>
    <row r="2" spans="1:13">
      <c r="A2" s="8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>
      <c r="A3" s="120" t="s">
        <v>0</v>
      </c>
      <c r="B3" s="123" t="s">
        <v>27</v>
      </c>
      <c r="C3" s="123"/>
      <c r="D3" s="123"/>
      <c r="E3" s="124" t="s">
        <v>729</v>
      </c>
      <c r="F3" s="124"/>
      <c r="G3" s="124"/>
      <c r="H3" s="123" t="s">
        <v>735</v>
      </c>
      <c r="I3" s="123"/>
      <c r="J3" s="123"/>
      <c r="K3" s="124" t="s">
        <v>736</v>
      </c>
      <c r="L3" s="124"/>
      <c r="M3" s="124"/>
    </row>
    <row r="4" spans="1:13">
      <c r="A4" s="121"/>
      <c r="B4" s="12" t="s">
        <v>1</v>
      </c>
      <c r="C4" s="10" t="s">
        <v>21</v>
      </c>
      <c r="D4" s="11" t="s">
        <v>2</v>
      </c>
      <c r="E4" s="12" t="s">
        <v>1</v>
      </c>
      <c r="F4" s="10" t="s">
        <v>21</v>
      </c>
      <c r="G4" s="11" t="s">
        <v>2</v>
      </c>
      <c r="H4" s="12" t="s">
        <v>1</v>
      </c>
      <c r="I4" s="10" t="s">
        <v>21</v>
      </c>
      <c r="J4" s="11" t="s">
        <v>2</v>
      </c>
      <c r="K4" s="12" t="s">
        <v>1</v>
      </c>
      <c r="L4" s="10" t="s">
        <v>21</v>
      </c>
      <c r="M4" s="11" t="s">
        <v>2</v>
      </c>
    </row>
    <row r="5" spans="1:13">
      <c r="A5" s="13">
        <v>2021</v>
      </c>
      <c r="B5" s="14">
        <f>B10</f>
        <v>2210</v>
      </c>
      <c r="C5" s="14">
        <f t="shared" ref="C5:G5" si="0">C10</f>
        <v>11741</v>
      </c>
      <c r="D5" s="14">
        <f t="shared" si="0"/>
        <v>13951</v>
      </c>
      <c r="E5" s="14">
        <f t="shared" si="0"/>
        <v>2730</v>
      </c>
      <c r="F5" s="14">
        <f t="shared" si="0"/>
        <v>16517</v>
      </c>
      <c r="G5" s="14">
        <f t="shared" si="0"/>
        <v>19247</v>
      </c>
      <c r="H5" s="14">
        <f>SUM(H6:H10)</f>
        <v>281</v>
      </c>
      <c r="I5" s="14">
        <f t="shared" ref="I5:M5" si="1">SUM(I6:I10)</f>
        <v>807</v>
      </c>
      <c r="J5" s="14">
        <f t="shared" si="1"/>
        <v>1088</v>
      </c>
      <c r="K5" s="14">
        <f t="shared" si="1"/>
        <v>440</v>
      </c>
      <c r="L5" s="14">
        <f t="shared" si="1"/>
        <v>1873</v>
      </c>
      <c r="M5" s="14">
        <f t="shared" si="1"/>
        <v>2313</v>
      </c>
    </row>
    <row r="6" spans="1:13">
      <c r="A6" s="8" t="s">
        <v>3</v>
      </c>
      <c r="B6" s="8">
        <v>2321</v>
      </c>
      <c r="C6" s="8">
        <v>10833</v>
      </c>
      <c r="D6" s="8">
        <f xml:space="preserve"> B6+C6</f>
        <v>13154</v>
      </c>
      <c r="E6" s="8">
        <v>2719</v>
      </c>
      <c r="F6" s="8">
        <v>14745</v>
      </c>
      <c r="G6" s="8">
        <f>E6+F6</f>
        <v>17464</v>
      </c>
      <c r="H6" s="8">
        <v>23</v>
      </c>
      <c r="I6" s="8">
        <v>112</v>
      </c>
      <c r="J6" s="8">
        <f>H6+I6</f>
        <v>135</v>
      </c>
      <c r="K6" s="8">
        <v>29</v>
      </c>
      <c r="L6" s="8">
        <v>160</v>
      </c>
      <c r="M6" s="8">
        <f>K6+L6</f>
        <v>189</v>
      </c>
    </row>
    <row r="7" spans="1:13">
      <c r="A7" s="15" t="s">
        <v>4</v>
      </c>
      <c r="B7" s="15">
        <v>2381</v>
      </c>
      <c r="C7" s="15">
        <v>11086</v>
      </c>
      <c r="D7" s="15">
        <f t="shared" ref="D7:D17" si="2" xml:space="preserve"> B7+C7</f>
        <v>13467</v>
      </c>
      <c r="E7" s="15">
        <v>2829</v>
      </c>
      <c r="F7" s="15">
        <v>15244</v>
      </c>
      <c r="G7" s="15">
        <f t="shared" ref="G7:G17" si="3">E7+F7</f>
        <v>18073</v>
      </c>
      <c r="H7" s="15">
        <v>86</v>
      </c>
      <c r="I7" s="15">
        <v>290</v>
      </c>
      <c r="J7" s="15">
        <f t="shared" ref="J7:J17" si="4">H7+I7</f>
        <v>376</v>
      </c>
      <c r="K7" s="15">
        <v>122</v>
      </c>
      <c r="L7" s="15">
        <v>583</v>
      </c>
      <c r="M7" s="15">
        <f t="shared" ref="M7:M17" si="5">K7+L7</f>
        <v>705</v>
      </c>
    </row>
    <row r="8" spans="1:13" s="2" customFormat="1">
      <c r="A8" s="16" t="s">
        <v>5</v>
      </c>
      <c r="B8" s="16">
        <v>2404</v>
      </c>
      <c r="C8" s="16">
        <v>11182</v>
      </c>
      <c r="D8" s="16">
        <f t="shared" si="2"/>
        <v>13586</v>
      </c>
      <c r="E8" s="16">
        <v>2865</v>
      </c>
      <c r="F8" s="16">
        <v>15449</v>
      </c>
      <c r="G8" s="16">
        <f t="shared" si="3"/>
        <v>18314</v>
      </c>
      <c r="H8" s="16">
        <v>43</v>
      </c>
      <c r="I8" s="16">
        <v>124</v>
      </c>
      <c r="J8" s="16">
        <f t="shared" si="4"/>
        <v>167</v>
      </c>
      <c r="K8" s="16">
        <v>64</v>
      </c>
      <c r="L8" s="16">
        <v>268</v>
      </c>
      <c r="M8" s="16">
        <f t="shared" si="5"/>
        <v>332</v>
      </c>
    </row>
    <row r="9" spans="1:13">
      <c r="A9" s="15" t="s">
        <v>6</v>
      </c>
      <c r="B9" s="15">
        <v>2435</v>
      </c>
      <c r="C9" s="15">
        <v>11318</v>
      </c>
      <c r="D9" s="15">
        <f t="shared" si="2"/>
        <v>13753</v>
      </c>
      <c r="E9" s="15">
        <v>2934</v>
      </c>
      <c r="F9" s="15">
        <v>15763</v>
      </c>
      <c r="G9" s="15">
        <f t="shared" si="3"/>
        <v>18697</v>
      </c>
      <c r="H9" s="15">
        <v>44</v>
      </c>
      <c r="I9" s="15">
        <v>134</v>
      </c>
      <c r="J9" s="15">
        <f t="shared" si="4"/>
        <v>178</v>
      </c>
      <c r="K9" s="15">
        <v>85</v>
      </c>
      <c r="L9" s="15">
        <v>333</v>
      </c>
      <c r="M9" s="15">
        <f t="shared" si="5"/>
        <v>418</v>
      </c>
    </row>
    <row r="10" spans="1:13" s="2" customFormat="1">
      <c r="A10" s="16" t="s">
        <v>7</v>
      </c>
      <c r="B10" s="16">
        <v>2210</v>
      </c>
      <c r="C10" s="16">
        <v>11741</v>
      </c>
      <c r="D10" s="16">
        <f t="shared" si="2"/>
        <v>13951</v>
      </c>
      <c r="E10" s="16">
        <v>2730</v>
      </c>
      <c r="F10" s="16">
        <v>16517</v>
      </c>
      <c r="G10" s="16">
        <f t="shared" si="3"/>
        <v>19247</v>
      </c>
      <c r="H10" s="16">
        <v>85</v>
      </c>
      <c r="I10" s="16">
        <v>147</v>
      </c>
      <c r="J10" s="16">
        <f t="shared" si="4"/>
        <v>232</v>
      </c>
      <c r="K10" s="16">
        <v>140</v>
      </c>
      <c r="L10" s="16">
        <v>529</v>
      </c>
      <c r="M10" s="16">
        <f t="shared" si="5"/>
        <v>669</v>
      </c>
    </row>
    <row r="11" spans="1:13">
      <c r="A11" s="13">
        <v>2022</v>
      </c>
      <c r="B11" s="14">
        <f>B23</f>
        <v>2317</v>
      </c>
      <c r="C11" s="14">
        <f t="shared" ref="C11:G11" si="6">C23</f>
        <v>12909</v>
      </c>
      <c r="D11" s="14">
        <f t="shared" si="6"/>
        <v>15226</v>
      </c>
      <c r="E11" s="14">
        <f t="shared" si="6"/>
        <v>2862</v>
      </c>
      <c r="F11" s="14">
        <f t="shared" si="6"/>
        <v>17974</v>
      </c>
      <c r="G11" s="14">
        <f t="shared" si="6"/>
        <v>20836</v>
      </c>
      <c r="H11" s="14">
        <f>SUM(H12:H23)</f>
        <v>386</v>
      </c>
      <c r="I11" s="14">
        <f t="shared" ref="I11:M11" si="7">SUM(I12:I23)</f>
        <v>1591</v>
      </c>
      <c r="J11" s="14">
        <f t="shared" si="7"/>
        <v>1977</v>
      </c>
      <c r="K11" s="14">
        <f t="shared" si="7"/>
        <v>363</v>
      </c>
      <c r="L11" s="14">
        <f t="shared" si="7"/>
        <v>2090</v>
      </c>
      <c r="M11" s="14">
        <f t="shared" si="7"/>
        <v>2453</v>
      </c>
    </row>
    <row r="12" spans="1:13">
      <c r="A12" s="8" t="s">
        <v>8</v>
      </c>
      <c r="B12" s="8">
        <v>2214</v>
      </c>
      <c r="C12" s="8">
        <v>11867</v>
      </c>
      <c r="D12" s="8">
        <f t="shared" si="2"/>
        <v>14081</v>
      </c>
      <c r="E12" s="8">
        <v>2740</v>
      </c>
      <c r="F12" s="8">
        <v>16656</v>
      </c>
      <c r="G12" s="8">
        <f t="shared" si="3"/>
        <v>19396</v>
      </c>
      <c r="H12" s="8">
        <v>16</v>
      </c>
      <c r="I12" s="8">
        <v>139</v>
      </c>
      <c r="J12" s="8">
        <f t="shared" si="4"/>
        <v>155</v>
      </c>
      <c r="K12" s="8">
        <v>15</v>
      </c>
      <c r="L12" s="8">
        <v>169</v>
      </c>
      <c r="M12" s="8">
        <f t="shared" si="5"/>
        <v>184</v>
      </c>
    </row>
    <row r="13" spans="1:13">
      <c r="A13" s="15" t="s">
        <v>18</v>
      </c>
      <c r="B13" s="15">
        <v>2209</v>
      </c>
      <c r="C13" s="15">
        <v>11959</v>
      </c>
      <c r="D13" s="15">
        <f t="shared" si="2"/>
        <v>14168</v>
      </c>
      <c r="E13" s="15">
        <v>2731</v>
      </c>
      <c r="F13" s="15">
        <v>16777</v>
      </c>
      <c r="G13" s="15">
        <f t="shared" si="3"/>
        <v>19508</v>
      </c>
      <c r="H13" s="15">
        <v>24</v>
      </c>
      <c r="I13" s="15">
        <v>75</v>
      </c>
      <c r="J13" s="15">
        <f t="shared" si="4"/>
        <v>99</v>
      </c>
      <c r="K13" s="15">
        <v>25</v>
      </c>
      <c r="L13" s="15">
        <v>98</v>
      </c>
      <c r="M13" s="15">
        <f t="shared" si="5"/>
        <v>123</v>
      </c>
    </row>
    <row r="14" spans="1:13" s="2" customFormat="1">
      <c r="A14" s="16" t="s">
        <v>19</v>
      </c>
      <c r="B14" s="16">
        <v>2188</v>
      </c>
      <c r="C14" s="16">
        <v>11982</v>
      </c>
      <c r="D14" s="16">
        <f t="shared" si="2"/>
        <v>14170</v>
      </c>
      <c r="E14" s="16">
        <v>2727</v>
      </c>
      <c r="F14" s="16">
        <v>16807</v>
      </c>
      <c r="G14" s="16">
        <f t="shared" si="3"/>
        <v>19534</v>
      </c>
      <c r="H14" s="16">
        <v>32</v>
      </c>
      <c r="I14" s="16">
        <v>153</v>
      </c>
      <c r="J14" s="16">
        <f t="shared" si="4"/>
        <v>185</v>
      </c>
      <c r="K14" s="16">
        <v>42</v>
      </c>
      <c r="L14" s="16">
        <v>186</v>
      </c>
      <c r="M14" s="16">
        <f t="shared" si="5"/>
        <v>228</v>
      </c>
    </row>
    <row r="15" spans="1:13">
      <c r="A15" s="15" t="s">
        <v>20</v>
      </c>
      <c r="B15" s="15">
        <v>2162</v>
      </c>
      <c r="C15" s="15">
        <f>D15-B15</f>
        <v>12026</v>
      </c>
      <c r="D15" s="15">
        <v>14188</v>
      </c>
      <c r="E15" s="15">
        <v>2721</v>
      </c>
      <c r="F15" s="15">
        <v>16849</v>
      </c>
      <c r="G15" s="15">
        <v>19570</v>
      </c>
      <c r="H15" s="15">
        <v>74</v>
      </c>
      <c r="I15" s="15">
        <v>7</v>
      </c>
      <c r="J15" s="15">
        <v>81</v>
      </c>
      <c r="K15" s="15">
        <v>14</v>
      </c>
      <c r="L15" s="15">
        <v>94</v>
      </c>
      <c r="M15" s="15">
        <v>108</v>
      </c>
    </row>
    <row r="16" spans="1:13" s="2" customFormat="1">
      <c r="A16" s="16" t="s">
        <v>22</v>
      </c>
      <c r="B16" s="16">
        <v>2194</v>
      </c>
      <c r="C16" s="16">
        <v>12046</v>
      </c>
      <c r="D16" s="16">
        <f t="shared" si="2"/>
        <v>14240</v>
      </c>
      <c r="E16" s="16">
        <v>2731</v>
      </c>
      <c r="F16" s="16">
        <v>16911</v>
      </c>
      <c r="G16" s="16">
        <f t="shared" si="3"/>
        <v>19642</v>
      </c>
      <c r="H16" s="16">
        <v>18</v>
      </c>
      <c r="I16" s="16">
        <v>59</v>
      </c>
      <c r="J16" s="16">
        <f t="shared" si="4"/>
        <v>77</v>
      </c>
      <c r="K16" s="16">
        <v>22</v>
      </c>
      <c r="L16" s="16">
        <v>99</v>
      </c>
      <c r="M16" s="16">
        <f t="shared" si="5"/>
        <v>121</v>
      </c>
    </row>
    <row r="17" spans="1:13">
      <c r="A17" s="15" t="s">
        <v>23</v>
      </c>
      <c r="B17" s="15">
        <v>2187</v>
      </c>
      <c r="C17" s="15">
        <v>12113</v>
      </c>
      <c r="D17" s="15">
        <f t="shared" si="2"/>
        <v>14300</v>
      </c>
      <c r="E17" s="15">
        <v>2733</v>
      </c>
      <c r="F17" s="15">
        <v>17005</v>
      </c>
      <c r="G17" s="15">
        <f t="shared" si="3"/>
        <v>19738</v>
      </c>
      <c r="H17" s="15">
        <v>31</v>
      </c>
      <c r="I17" s="15">
        <v>184</v>
      </c>
      <c r="J17" s="15">
        <f t="shared" si="4"/>
        <v>215</v>
      </c>
      <c r="K17" s="15">
        <v>41</v>
      </c>
      <c r="L17" s="15">
        <v>231</v>
      </c>
      <c r="M17" s="15">
        <f t="shared" si="5"/>
        <v>272</v>
      </c>
    </row>
    <row r="18" spans="1:13" s="2" customFormat="1">
      <c r="A18" s="16" t="s">
        <v>24</v>
      </c>
      <c r="B18" s="16">
        <v>2210</v>
      </c>
      <c r="C18" s="16">
        <v>12202</v>
      </c>
      <c r="D18" s="16">
        <v>14412</v>
      </c>
      <c r="E18" s="16">
        <v>2756</v>
      </c>
      <c r="F18" s="16">
        <v>17105</v>
      </c>
      <c r="G18" s="16">
        <v>19861</v>
      </c>
      <c r="H18" s="16">
        <v>30</v>
      </c>
      <c r="I18" s="16">
        <v>100</v>
      </c>
      <c r="J18" s="16">
        <v>130</v>
      </c>
      <c r="K18" s="16">
        <v>31</v>
      </c>
      <c r="L18" s="16">
        <v>115</v>
      </c>
      <c r="M18" s="16">
        <v>146</v>
      </c>
    </row>
    <row r="19" spans="1:13">
      <c r="A19" s="15" t="s">
        <v>3</v>
      </c>
      <c r="B19" s="15">
        <v>2218</v>
      </c>
      <c r="C19" s="15">
        <v>12291</v>
      </c>
      <c r="D19" s="15">
        <v>14509</v>
      </c>
      <c r="E19" s="15">
        <v>2767</v>
      </c>
      <c r="F19" s="15">
        <v>17214</v>
      </c>
      <c r="G19" s="15">
        <v>19981</v>
      </c>
      <c r="H19" s="15">
        <v>22</v>
      </c>
      <c r="I19" s="15">
        <v>111</v>
      </c>
      <c r="J19" s="15">
        <v>133</v>
      </c>
      <c r="K19" s="15">
        <v>24</v>
      </c>
      <c r="L19" s="15">
        <v>144</v>
      </c>
      <c r="M19" s="15">
        <v>168</v>
      </c>
    </row>
    <row r="20" spans="1:13" s="2" customFormat="1">
      <c r="A20" s="16" t="s">
        <v>4</v>
      </c>
      <c r="B20" s="16">
        <v>2246</v>
      </c>
      <c r="C20" s="16">
        <v>12470</v>
      </c>
      <c r="D20" s="16">
        <v>14716</v>
      </c>
      <c r="E20" s="16">
        <v>2795</v>
      </c>
      <c r="F20" s="16">
        <v>17435</v>
      </c>
      <c r="G20" s="16">
        <v>20230</v>
      </c>
      <c r="H20" s="16">
        <v>31</v>
      </c>
      <c r="I20" s="16">
        <v>214</v>
      </c>
      <c r="J20" s="16">
        <v>245</v>
      </c>
      <c r="K20" s="16">
        <v>39</v>
      </c>
      <c r="L20" s="16">
        <v>277</v>
      </c>
      <c r="M20" s="16">
        <v>316</v>
      </c>
    </row>
    <row r="21" spans="1:13">
      <c r="A21" s="15" t="s">
        <v>5</v>
      </c>
      <c r="B21" s="15">
        <v>2267</v>
      </c>
      <c r="C21" s="15">
        <v>12566</v>
      </c>
      <c r="D21" s="15">
        <v>14833</v>
      </c>
      <c r="E21" s="15">
        <v>2820</v>
      </c>
      <c r="F21" s="15">
        <v>17544</v>
      </c>
      <c r="G21" s="15">
        <v>20364</v>
      </c>
      <c r="H21" s="15">
        <v>34</v>
      </c>
      <c r="I21" s="15">
        <v>157</v>
      </c>
      <c r="J21" s="15">
        <v>191</v>
      </c>
      <c r="K21" s="15">
        <v>38</v>
      </c>
      <c r="L21" s="15">
        <v>176</v>
      </c>
      <c r="M21" s="15">
        <v>214</v>
      </c>
    </row>
    <row r="22" spans="1:13" s="2" customFormat="1">
      <c r="A22" s="16" t="s">
        <v>6</v>
      </c>
      <c r="B22" s="16">
        <v>2290</v>
      </c>
      <c r="C22" s="16">
        <v>12766</v>
      </c>
      <c r="D22" s="16">
        <v>15056</v>
      </c>
      <c r="E22" s="16">
        <v>2843</v>
      </c>
      <c r="F22" s="16">
        <v>17778</v>
      </c>
      <c r="G22" s="16">
        <v>20621</v>
      </c>
      <c r="H22" s="16">
        <v>33</v>
      </c>
      <c r="I22" s="16">
        <v>200</v>
      </c>
      <c r="J22" s="16">
        <v>233</v>
      </c>
      <c r="K22" s="16">
        <v>32</v>
      </c>
      <c r="L22" s="16">
        <v>240</v>
      </c>
      <c r="M22" s="16">
        <v>272</v>
      </c>
    </row>
    <row r="23" spans="1:13">
      <c r="A23" s="15" t="s">
        <v>7</v>
      </c>
      <c r="B23" s="15">
        <v>2317</v>
      </c>
      <c r="C23" s="15">
        <v>12909</v>
      </c>
      <c r="D23" s="15">
        <v>15226</v>
      </c>
      <c r="E23" s="15">
        <v>2862</v>
      </c>
      <c r="F23" s="15">
        <v>17974</v>
      </c>
      <c r="G23" s="15">
        <v>20836</v>
      </c>
      <c r="H23" s="15">
        <v>41</v>
      </c>
      <c r="I23" s="15">
        <v>192</v>
      </c>
      <c r="J23" s="15">
        <v>233</v>
      </c>
      <c r="K23" s="15">
        <v>40</v>
      </c>
      <c r="L23" s="15">
        <v>261</v>
      </c>
      <c r="M23" s="15">
        <v>301</v>
      </c>
    </row>
    <row r="24" spans="1:13">
      <c r="A24" s="13">
        <v>2023</v>
      </c>
      <c r="B24" s="14">
        <f>B36</f>
        <v>2514</v>
      </c>
      <c r="C24" s="14">
        <f t="shared" ref="C24:G24" si="8">C36</f>
        <v>13243</v>
      </c>
      <c r="D24" s="14">
        <f t="shared" si="8"/>
        <v>15757</v>
      </c>
      <c r="E24" s="14">
        <f t="shared" si="8"/>
        <v>3131</v>
      </c>
      <c r="F24" s="14">
        <f t="shared" si="8"/>
        <v>18470</v>
      </c>
      <c r="G24" s="14">
        <f t="shared" si="8"/>
        <v>21601</v>
      </c>
      <c r="H24" s="14">
        <f>SUM(H25:H36)</f>
        <v>314</v>
      </c>
      <c r="I24" s="14">
        <f t="shared" ref="I24:M24" si="9">SUM(I25:I36)</f>
        <v>1047</v>
      </c>
      <c r="J24" s="14">
        <f t="shared" si="9"/>
        <v>1361</v>
      </c>
      <c r="K24" s="14">
        <f t="shared" si="9"/>
        <v>341</v>
      </c>
      <c r="L24" s="14">
        <f t="shared" si="9"/>
        <v>1246</v>
      </c>
      <c r="M24" s="14">
        <f t="shared" si="9"/>
        <v>1587</v>
      </c>
    </row>
    <row r="25" spans="1:13">
      <c r="A25" s="8" t="s">
        <v>8</v>
      </c>
      <c r="B25" s="8">
        <v>2330</v>
      </c>
      <c r="C25" s="8">
        <v>12940</v>
      </c>
      <c r="D25" s="8">
        <v>15270</v>
      </c>
      <c r="E25" s="8">
        <v>2878</v>
      </c>
      <c r="F25" s="8">
        <v>18020</v>
      </c>
      <c r="G25" s="8">
        <v>20898</v>
      </c>
      <c r="H25" s="8">
        <v>22</v>
      </c>
      <c r="I25" s="8">
        <v>88</v>
      </c>
      <c r="J25" s="8">
        <v>110</v>
      </c>
      <c r="K25" s="8">
        <v>24</v>
      </c>
      <c r="L25" s="8">
        <v>109</v>
      </c>
      <c r="M25" s="8">
        <v>133</v>
      </c>
    </row>
    <row r="26" spans="1:13">
      <c r="A26" s="15" t="s">
        <v>18</v>
      </c>
      <c r="B26" s="15">
        <v>2355</v>
      </c>
      <c r="C26" s="15">
        <v>13021</v>
      </c>
      <c r="D26" s="15">
        <v>15376</v>
      </c>
      <c r="E26" s="15">
        <v>2910</v>
      </c>
      <c r="F26" s="15">
        <v>18135</v>
      </c>
      <c r="G26" s="15">
        <v>21045</v>
      </c>
      <c r="H26" s="15">
        <v>28</v>
      </c>
      <c r="I26" s="15">
        <v>92</v>
      </c>
      <c r="J26" s="15">
        <v>120</v>
      </c>
      <c r="K26" s="15">
        <v>35</v>
      </c>
      <c r="L26" s="15">
        <v>126</v>
      </c>
      <c r="M26" s="15">
        <v>161</v>
      </c>
    </row>
    <row r="27" spans="1:13" s="2" customFormat="1">
      <c r="A27" s="16" t="s">
        <v>19</v>
      </c>
      <c r="B27" s="16">
        <v>2361</v>
      </c>
      <c r="C27" s="16">
        <v>13048</v>
      </c>
      <c r="D27" s="16">
        <v>15409</v>
      </c>
      <c r="E27" s="16">
        <v>2915</v>
      </c>
      <c r="F27" s="16">
        <v>18184</v>
      </c>
      <c r="G27" s="16">
        <v>21099</v>
      </c>
      <c r="H27" s="16">
        <v>19</v>
      </c>
      <c r="I27" s="16">
        <v>81</v>
      </c>
      <c r="J27" s="16">
        <v>100</v>
      </c>
      <c r="K27" s="16">
        <v>21</v>
      </c>
      <c r="L27" s="16">
        <v>104</v>
      </c>
      <c r="M27" s="16">
        <v>125</v>
      </c>
    </row>
    <row r="28" spans="1:13">
      <c r="A28" s="15" t="s">
        <v>20</v>
      </c>
      <c r="B28" s="15">
        <v>2371</v>
      </c>
      <c r="C28" s="15">
        <v>13040</v>
      </c>
      <c r="D28" s="15">
        <v>15411</v>
      </c>
      <c r="E28" s="15">
        <v>2928</v>
      </c>
      <c r="F28" s="15">
        <v>18187</v>
      </c>
      <c r="G28" s="15">
        <v>21115</v>
      </c>
      <c r="H28" s="15">
        <v>11</v>
      </c>
      <c r="I28" s="15">
        <v>43</v>
      </c>
      <c r="J28" s="15">
        <v>54</v>
      </c>
      <c r="K28" s="15">
        <v>19</v>
      </c>
      <c r="L28" s="15">
        <v>52</v>
      </c>
      <c r="M28" s="15">
        <v>71</v>
      </c>
    </row>
    <row r="29" spans="1:13" s="2" customFormat="1">
      <c r="A29" s="16" t="s">
        <v>22</v>
      </c>
      <c r="B29" s="16">
        <v>2386</v>
      </c>
      <c r="C29" s="16">
        <v>13088</v>
      </c>
      <c r="D29" s="16">
        <v>15474</v>
      </c>
      <c r="E29" s="16">
        <v>2956</v>
      </c>
      <c r="F29" s="16">
        <v>18260</v>
      </c>
      <c r="G29" s="16">
        <v>21216</v>
      </c>
      <c r="H29" s="16">
        <v>26</v>
      </c>
      <c r="I29" s="16">
        <v>97</v>
      </c>
      <c r="J29" s="16">
        <v>123</v>
      </c>
      <c r="K29" s="16">
        <v>39</v>
      </c>
      <c r="L29" s="16">
        <v>124</v>
      </c>
      <c r="M29" s="16">
        <v>163</v>
      </c>
    </row>
    <row r="30" spans="1:13">
      <c r="A30" s="15" t="s">
        <v>23</v>
      </c>
      <c r="B30" s="15">
        <v>2397</v>
      </c>
      <c r="C30" s="15">
        <v>13114</v>
      </c>
      <c r="D30" s="15">
        <v>15511</v>
      </c>
      <c r="E30" s="15">
        <v>2967</v>
      </c>
      <c r="F30" s="15">
        <v>18321</v>
      </c>
      <c r="G30" s="15">
        <v>21288</v>
      </c>
      <c r="H30" s="15">
        <v>26</v>
      </c>
      <c r="I30" s="15">
        <v>70</v>
      </c>
      <c r="J30" s="15">
        <v>96</v>
      </c>
      <c r="K30" s="15">
        <v>25</v>
      </c>
      <c r="L30" s="15">
        <v>107</v>
      </c>
      <c r="M30" s="15">
        <v>132</v>
      </c>
    </row>
    <row r="31" spans="1:13" s="2" customFormat="1">
      <c r="A31" s="16" t="s">
        <v>24</v>
      </c>
      <c r="B31" s="16">
        <v>2418</v>
      </c>
      <c r="C31" s="16">
        <v>13156</v>
      </c>
      <c r="D31" s="16">
        <v>15574</v>
      </c>
      <c r="E31" s="16">
        <v>2998</v>
      </c>
      <c r="F31" s="16">
        <v>18401</v>
      </c>
      <c r="G31" s="16">
        <v>21399</v>
      </c>
      <c r="H31" s="16">
        <v>28</v>
      </c>
      <c r="I31" s="16">
        <v>59</v>
      </c>
      <c r="J31" s="16">
        <v>87</v>
      </c>
      <c r="K31" s="16">
        <v>38</v>
      </c>
      <c r="L31" s="16">
        <v>99</v>
      </c>
      <c r="M31" s="16">
        <v>137</v>
      </c>
    </row>
    <row r="32" spans="1:13">
      <c r="A32" s="15" t="s">
        <v>3</v>
      </c>
      <c r="B32" s="15">
        <v>2450</v>
      </c>
      <c r="C32" s="15">
        <v>13221</v>
      </c>
      <c r="D32" s="15">
        <v>15671</v>
      </c>
      <c r="E32" s="15">
        <v>3053</v>
      </c>
      <c r="F32" s="15">
        <v>18508</v>
      </c>
      <c r="G32" s="15">
        <v>21561</v>
      </c>
      <c r="H32" s="15">
        <v>62</v>
      </c>
      <c r="I32" s="15">
        <v>125</v>
      </c>
      <c r="J32" s="15">
        <v>187</v>
      </c>
      <c r="K32" s="15">
        <v>39</v>
      </c>
      <c r="L32" s="15">
        <v>74</v>
      </c>
      <c r="M32" s="15">
        <v>113</v>
      </c>
    </row>
    <row r="33" spans="1:13" s="2" customFormat="1">
      <c r="A33" s="16" t="s">
        <v>4</v>
      </c>
      <c r="B33" s="16">
        <v>2489</v>
      </c>
      <c r="C33" s="16">
        <v>13050</v>
      </c>
      <c r="D33" s="16">
        <v>15539</v>
      </c>
      <c r="E33" s="16">
        <v>3108</v>
      </c>
      <c r="F33" s="16">
        <v>18340</v>
      </c>
      <c r="G33" s="16">
        <v>21448</v>
      </c>
      <c r="H33" s="16">
        <v>19</v>
      </c>
      <c r="I33" s="16">
        <v>54</v>
      </c>
      <c r="J33" s="16">
        <v>73</v>
      </c>
      <c r="K33" s="16">
        <v>23</v>
      </c>
      <c r="L33" s="16">
        <v>75</v>
      </c>
      <c r="M33" s="16">
        <v>98</v>
      </c>
    </row>
    <row r="34" spans="1:13">
      <c r="A34" s="15" t="s">
        <v>5</v>
      </c>
      <c r="B34" s="15">
        <v>2482</v>
      </c>
      <c r="C34" s="15">
        <v>13060</v>
      </c>
      <c r="D34" s="15">
        <v>15542</v>
      </c>
      <c r="E34" s="15">
        <v>3092</v>
      </c>
      <c r="F34" s="15">
        <v>18371</v>
      </c>
      <c r="G34" s="15">
        <v>21463</v>
      </c>
      <c r="H34" s="15">
        <v>17</v>
      </c>
      <c r="I34" s="15">
        <v>84</v>
      </c>
      <c r="J34" s="15">
        <v>101</v>
      </c>
      <c r="K34" s="15">
        <v>19</v>
      </c>
      <c r="L34" s="15">
        <v>102</v>
      </c>
      <c r="M34" s="15">
        <v>121</v>
      </c>
    </row>
    <row r="35" spans="1:13" s="2" customFormat="1">
      <c r="A35" s="16" t="s">
        <v>6</v>
      </c>
      <c r="B35" s="16">
        <v>2461</v>
      </c>
      <c r="C35" s="16">
        <v>13120</v>
      </c>
      <c r="D35" s="16">
        <v>15581</v>
      </c>
      <c r="E35" s="16">
        <v>3109</v>
      </c>
      <c r="F35" s="16">
        <v>18397</v>
      </c>
      <c r="G35" s="16">
        <v>21506</v>
      </c>
      <c r="H35" s="16">
        <v>18</v>
      </c>
      <c r="I35" s="16">
        <v>100</v>
      </c>
      <c r="J35" s="16">
        <v>118</v>
      </c>
      <c r="K35" s="16">
        <v>21</v>
      </c>
      <c r="L35" s="16">
        <v>105</v>
      </c>
      <c r="M35" s="16">
        <v>126</v>
      </c>
    </row>
    <row r="36" spans="1:13">
      <c r="A36" s="15" t="s">
        <v>7</v>
      </c>
      <c r="B36" s="15">
        <v>2514</v>
      </c>
      <c r="C36" s="15">
        <v>13243</v>
      </c>
      <c r="D36" s="15">
        <v>15757</v>
      </c>
      <c r="E36" s="15">
        <v>3131</v>
      </c>
      <c r="F36" s="15">
        <v>18470</v>
      </c>
      <c r="G36" s="15">
        <v>21601</v>
      </c>
      <c r="H36" s="15">
        <v>38</v>
      </c>
      <c r="I36" s="15">
        <v>154</v>
      </c>
      <c r="J36" s="15">
        <v>192</v>
      </c>
      <c r="K36" s="15">
        <v>38</v>
      </c>
      <c r="L36" s="15">
        <v>169</v>
      </c>
      <c r="M36" s="15">
        <v>207</v>
      </c>
    </row>
    <row r="37" spans="1:13">
      <c r="A37" s="13">
        <v>2024</v>
      </c>
      <c r="B37" s="14">
        <f>B49</f>
        <v>2541</v>
      </c>
      <c r="C37" s="14">
        <f t="shared" ref="C37:G37" si="10">C49</f>
        <v>13478</v>
      </c>
      <c r="D37" s="14">
        <f t="shared" si="10"/>
        <v>16019</v>
      </c>
      <c r="E37" s="14">
        <f t="shared" si="10"/>
        <v>3070</v>
      </c>
      <c r="F37" s="14">
        <f t="shared" si="10"/>
        <v>18178</v>
      </c>
      <c r="G37" s="14">
        <f t="shared" si="10"/>
        <v>21248</v>
      </c>
      <c r="H37" s="14">
        <f>SUM(H38:H49)</f>
        <v>147</v>
      </c>
      <c r="I37" s="14">
        <f t="shared" ref="I37:L37" si="11">SUM(I38:I49)</f>
        <v>558</v>
      </c>
      <c r="J37" s="14">
        <f t="shared" si="11"/>
        <v>705</v>
      </c>
      <c r="K37" s="14">
        <f>SUM(K38:K49)</f>
        <v>152</v>
      </c>
      <c r="L37" s="14">
        <f t="shared" si="11"/>
        <v>584</v>
      </c>
      <c r="M37" s="14">
        <f>SUM(M38:M49)</f>
        <v>736</v>
      </c>
    </row>
    <row r="38" spans="1:13">
      <c r="A38" s="8" t="s">
        <v>8</v>
      </c>
      <c r="B38" s="8">
        <v>2513</v>
      </c>
      <c r="C38" s="8">
        <v>13249</v>
      </c>
      <c r="D38" s="8">
        <v>15762</v>
      </c>
      <c r="E38" s="8">
        <v>3125</v>
      </c>
      <c r="F38" s="8">
        <v>18477</v>
      </c>
      <c r="G38" s="8">
        <v>21602</v>
      </c>
      <c r="H38" s="8">
        <v>5</v>
      </c>
      <c r="I38" s="8">
        <v>26</v>
      </c>
      <c r="J38" s="8">
        <v>31</v>
      </c>
      <c r="K38" s="8">
        <v>5</v>
      </c>
      <c r="L38" s="8">
        <v>29</v>
      </c>
      <c r="M38" s="8">
        <v>34</v>
      </c>
    </row>
    <row r="39" spans="1:13">
      <c r="A39" s="15" t="s">
        <v>18</v>
      </c>
      <c r="B39" s="15">
        <v>2507</v>
      </c>
      <c r="C39" s="15">
        <v>13267</v>
      </c>
      <c r="D39" s="15">
        <v>15774</v>
      </c>
      <c r="E39" s="15">
        <v>3117</v>
      </c>
      <c r="F39" s="15">
        <v>18467</v>
      </c>
      <c r="G39" s="15">
        <v>21584</v>
      </c>
      <c r="H39" s="15">
        <v>11</v>
      </c>
      <c r="I39" s="15">
        <v>42</v>
      </c>
      <c r="J39" s="15">
        <v>53</v>
      </c>
      <c r="K39" s="15">
        <v>11</v>
      </c>
      <c r="L39" s="15">
        <v>43</v>
      </c>
      <c r="M39" s="15">
        <v>54</v>
      </c>
    </row>
    <row r="40" spans="1:13" s="2" customFormat="1">
      <c r="A40" s="16" t="s">
        <v>19</v>
      </c>
      <c r="B40" s="16">
        <v>2512</v>
      </c>
      <c r="C40" s="16">
        <v>13323</v>
      </c>
      <c r="D40" s="16">
        <v>15835</v>
      </c>
      <c r="E40" s="16">
        <v>3121</v>
      </c>
      <c r="F40" s="16">
        <v>18492</v>
      </c>
      <c r="G40" s="16">
        <v>21613</v>
      </c>
      <c r="H40" s="16">
        <v>10</v>
      </c>
      <c r="I40" s="16">
        <v>67</v>
      </c>
      <c r="J40" s="16">
        <v>77</v>
      </c>
      <c r="K40" s="16">
        <v>10</v>
      </c>
      <c r="L40" s="16">
        <v>68</v>
      </c>
      <c r="M40" s="16">
        <v>78</v>
      </c>
    </row>
    <row r="41" spans="1:13">
      <c r="A41" s="15" t="s">
        <v>20</v>
      </c>
      <c r="B41" s="15">
        <v>2504</v>
      </c>
      <c r="C41" s="15">
        <v>13337</v>
      </c>
      <c r="D41" s="15">
        <v>15841</v>
      </c>
      <c r="E41" s="15">
        <v>3095</v>
      </c>
      <c r="F41" s="15">
        <v>18422</v>
      </c>
      <c r="G41" s="15">
        <v>21517</v>
      </c>
      <c r="H41" s="15">
        <v>8</v>
      </c>
      <c r="I41" s="15">
        <v>33</v>
      </c>
      <c r="J41" s="15">
        <v>41</v>
      </c>
      <c r="K41" s="15">
        <v>7</v>
      </c>
      <c r="L41" s="15">
        <v>40</v>
      </c>
      <c r="M41" s="15">
        <v>47</v>
      </c>
    </row>
    <row r="42" spans="1:13" s="2" customFormat="1">
      <c r="A42" s="16" t="s">
        <v>22</v>
      </c>
      <c r="B42" s="16">
        <v>2513</v>
      </c>
      <c r="C42" s="16">
        <v>13406</v>
      </c>
      <c r="D42" s="16">
        <v>15919</v>
      </c>
      <c r="E42" s="16">
        <v>3089</v>
      </c>
      <c r="F42" s="16">
        <v>18366</v>
      </c>
      <c r="G42" s="16">
        <v>21455</v>
      </c>
      <c r="H42" s="16">
        <v>12</v>
      </c>
      <c r="I42" s="16">
        <v>64</v>
      </c>
      <c r="J42" s="16">
        <v>76</v>
      </c>
      <c r="K42" s="16">
        <v>11</v>
      </c>
      <c r="L42" s="16">
        <v>68</v>
      </c>
      <c r="M42" s="16">
        <v>79</v>
      </c>
    </row>
    <row r="43" spans="1:13">
      <c r="A43" s="15" t="s">
        <v>23</v>
      </c>
      <c r="B43" s="15">
        <v>2524</v>
      </c>
      <c r="C43" s="15">
        <v>13467</v>
      </c>
      <c r="D43" s="15">
        <v>15991</v>
      </c>
      <c r="E43" s="15">
        <v>3100</v>
      </c>
      <c r="F43" s="15">
        <v>18373</v>
      </c>
      <c r="G43" s="15">
        <v>21473</v>
      </c>
      <c r="H43" s="15">
        <v>18</v>
      </c>
      <c r="I43" s="15">
        <v>60</v>
      </c>
      <c r="J43" s="15">
        <v>78</v>
      </c>
      <c r="K43" s="15">
        <v>18</v>
      </c>
      <c r="L43" s="15">
        <v>59</v>
      </c>
      <c r="M43" s="15">
        <v>77</v>
      </c>
    </row>
    <row r="44" spans="1:13" s="2" customFormat="1">
      <c r="A44" s="16" t="s">
        <v>24</v>
      </c>
      <c r="B44" s="16">
        <v>2507</v>
      </c>
      <c r="C44" s="16">
        <v>13503</v>
      </c>
      <c r="D44" s="16">
        <v>16010</v>
      </c>
      <c r="E44" s="16">
        <v>3073</v>
      </c>
      <c r="F44" s="16">
        <v>18293</v>
      </c>
      <c r="G44" s="16">
        <v>21366</v>
      </c>
      <c r="H44" s="16">
        <v>14</v>
      </c>
      <c r="I44" s="16">
        <v>55</v>
      </c>
      <c r="J44" s="16">
        <v>69</v>
      </c>
      <c r="K44" s="16">
        <v>15</v>
      </c>
      <c r="L44" s="16">
        <v>55</v>
      </c>
      <c r="M44" s="16">
        <v>70</v>
      </c>
    </row>
    <row r="45" spans="1:13">
      <c r="A45" s="15" t="s">
        <v>3</v>
      </c>
      <c r="B45" s="15">
        <v>2539</v>
      </c>
      <c r="C45" s="15">
        <v>13455</v>
      </c>
      <c r="D45" s="15">
        <v>15994</v>
      </c>
      <c r="E45" s="15">
        <v>3113</v>
      </c>
      <c r="F45" s="15">
        <v>18236</v>
      </c>
      <c r="G45" s="15">
        <v>21349</v>
      </c>
      <c r="H45" s="15">
        <v>11</v>
      </c>
      <c r="I45" s="15">
        <v>26</v>
      </c>
      <c r="J45" s="15">
        <v>37</v>
      </c>
      <c r="K45" s="15">
        <v>11</v>
      </c>
      <c r="L45" s="15">
        <v>28</v>
      </c>
      <c r="M45" s="15">
        <v>39</v>
      </c>
    </row>
    <row r="46" spans="1:13" s="2" customFormat="1">
      <c r="A46" s="16" t="s">
        <v>4</v>
      </c>
      <c r="B46" s="16">
        <v>2546</v>
      </c>
      <c r="C46" s="16">
        <v>13480</v>
      </c>
      <c r="D46" s="16">
        <v>16026</v>
      </c>
      <c r="E46" s="16">
        <v>3122</v>
      </c>
      <c r="F46" s="16">
        <v>18261</v>
      </c>
      <c r="G46" s="16">
        <v>21383</v>
      </c>
      <c r="H46" s="16">
        <v>12</v>
      </c>
      <c r="I46" s="16">
        <v>44</v>
      </c>
      <c r="J46" s="16">
        <v>56</v>
      </c>
      <c r="K46" s="16">
        <v>14</v>
      </c>
      <c r="L46" s="16">
        <v>44</v>
      </c>
      <c r="M46" s="16">
        <v>58</v>
      </c>
    </row>
    <row r="47" spans="1:13">
      <c r="A47" s="15" t="s">
        <v>5</v>
      </c>
      <c r="B47" s="15">
        <v>2531</v>
      </c>
      <c r="C47" s="15">
        <v>13433</v>
      </c>
      <c r="D47" s="15">
        <v>15964</v>
      </c>
      <c r="E47" s="15">
        <v>3057</v>
      </c>
      <c r="F47" s="15">
        <v>18136</v>
      </c>
      <c r="G47" s="15">
        <v>21193</v>
      </c>
      <c r="H47" s="15">
        <v>6</v>
      </c>
      <c r="I47" s="15">
        <v>36</v>
      </c>
      <c r="J47" s="15">
        <v>42</v>
      </c>
      <c r="K47" s="15">
        <v>7</v>
      </c>
      <c r="L47" s="15">
        <v>38</v>
      </c>
      <c r="M47" s="15">
        <v>45</v>
      </c>
    </row>
    <row r="48" spans="1:13" s="2" customFormat="1">
      <c r="A48" s="16" t="s">
        <v>6</v>
      </c>
      <c r="B48" s="16">
        <v>2524</v>
      </c>
      <c r="C48" s="16">
        <v>13433</v>
      </c>
      <c r="D48" s="16">
        <v>15957</v>
      </c>
      <c r="E48" s="16">
        <v>3055</v>
      </c>
      <c r="F48" s="16">
        <v>18131</v>
      </c>
      <c r="G48" s="16">
        <v>21186</v>
      </c>
      <c r="H48" s="16">
        <v>10</v>
      </c>
      <c r="I48" s="16">
        <v>38</v>
      </c>
      <c r="J48" s="16">
        <v>48</v>
      </c>
      <c r="K48" s="16">
        <v>13</v>
      </c>
      <c r="L48" s="16">
        <v>42</v>
      </c>
      <c r="M48" s="16">
        <v>55</v>
      </c>
    </row>
    <row r="49" spans="1:13">
      <c r="A49" s="15" t="s">
        <v>7</v>
      </c>
      <c r="B49" s="15">
        <v>2541</v>
      </c>
      <c r="C49" s="15">
        <v>13478</v>
      </c>
      <c r="D49" s="15">
        <v>16019</v>
      </c>
      <c r="E49" s="15">
        <v>3070</v>
      </c>
      <c r="F49" s="15">
        <v>18178</v>
      </c>
      <c r="G49" s="15">
        <v>21248</v>
      </c>
      <c r="H49" s="15">
        <v>30</v>
      </c>
      <c r="I49" s="15">
        <v>67</v>
      </c>
      <c r="J49" s="15">
        <v>97</v>
      </c>
      <c r="K49" s="15">
        <v>30</v>
      </c>
      <c r="L49" s="15">
        <v>70</v>
      </c>
      <c r="M49" s="15">
        <v>100</v>
      </c>
    </row>
    <row r="50" spans="1:13">
      <c r="A50" s="13">
        <v>2025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>
      <c r="A51" s="88" t="s">
        <v>8</v>
      </c>
      <c r="B51" s="88">
        <v>2510</v>
      </c>
      <c r="C51" s="88">
        <v>13402</v>
      </c>
      <c r="D51" s="88">
        <v>15912</v>
      </c>
      <c r="E51" s="88">
        <v>3033</v>
      </c>
      <c r="F51" s="88">
        <v>18071</v>
      </c>
      <c r="G51" s="88">
        <v>21104</v>
      </c>
      <c r="H51" s="88">
        <v>7</v>
      </c>
      <c r="I51" s="88">
        <v>40</v>
      </c>
      <c r="J51" s="88">
        <v>47</v>
      </c>
      <c r="K51" s="88">
        <v>6</v>
      </c>
      <c r="L51" s="88">
        <v>41</v>
      </c>
      <c r="M51" s="88">
        <v>47</v>
      </c>
    </row>
    <row r="52" spans="1:13" s="5" customFormat="1">
      <c r="A52" s="89" t="s">
        <v>18</v>
      </c>
      <c r="B52" s="89">
        <v>2500</v>
      </c>
      <c r="C52" s="89">
        <v>13360</v>
      </c>
      <c r="D52" s="89">
        <v>15860</v>
      </c>
      <c r="E52" s="89">
        <v>3021</v>
      </c>
      <c r="F52" s="89">
        <v>18022</v>
      </c>
      <c r="G52" s="89">
        <v>21043</v>
      </c>
      <c r="H52" s="89">
        <v>6</v>
      </c>
      <c r="I52" s="89">
        <v>37</v>
      </c>
      <c r="J52" s="89">
        <v>43</v>
      </c>
      <c r="K52" s="89">
        <v>7</v>
      </c>
      <c r="L52" s="89">
        <v>39</v>
      </c>
      <c r="M52" s="89">
        <v>46</v>
      </c>
    </row>
    <row r="53" spans="1:13" s="5" customFormat="1">
      <c r="A53" s="88" t="s">
        <v>19</v>
      </c>
      <c r="B53" s="88">
        <v>2489</v>
      </c>
      <c r="C53" s="88">
        <v>13349</v>
      </c>
      <c r="D53" s="88">
        <v>15838</v>
      </c>
      <c r="E53" s="88">
        <v>3010</v>
      </c>
      <c r="F53" s="88">
        <v>18013</v>
      </c>
      <c r="G53" s="88">
        <v>21023</v>
      </c>
      <c r="H53" s="88">
        <v>12</v>
      </c>
      <c r="I53" s="88">
        <v>37</v>
      </c>
      <c r="J53" s="88">
        <v>49</v>
      </c>
      <c r="K53" s="88">
        <v>11</v>
      </c>
      <c r="L53" s="88">
        <v>42</v>
      </c>
      <c r="M53" s="88">
        <v>53</v>
      </c>
    </row>
    <row r="54" spans="1:13" s="5" customFormat="1">
      <c r="A54" s="107" t="s">
        <v>20</v>
      </c>
      <c r="B54" s="107">
        <v>2489</v>
      </c>
      <c r="C54" s="107">
        <v>13354</v>
      </c>
      <c r="D54" s="107">
        <v>15843</v>
      </c>
      <c r="E54" s="107">
        <v>3009</v>
      </c>
      <c r="F54" s="107">
        <v>18018</v>
      </c>
      <c r="G54" s="107">
        <v>21027</v>
      </c>
      <c r="H54" s="107">
        <v>9</v>
      </c>
      <c r="I54" s="107">
        <v>29</v>
      </c>
      <c r="J54" s="107">
        <v>38</v>
      </c>
      <c r="K54" s="107">
        <v>9</v>
      </c>
      <c r="L54" s="107">
        <v>30</v>
      </c>
      <c r="M54" s="107">
        <v>39</v>
      </c>
    </row>
    <row r="55" spans="1:13">
      <c r="A55" s="17" t="s">
        <v>746</v>
      </c>
      <c r="B55" s="17"/>
      <c r="C55" s="17"/>
      <c r="D55" s="23"/>
    </row>
    <row r="56" spans="1:13">
      <c r="A56" s="67"/>
      <c r="B56" s="67"/>
      <c r="C56" s="67"/>
      <c r="D56" s="67"/>
      <c r="E56" s="67"/>
    </row>
  </sheetData>
  <mergeCells count="7">
    <mergeCell ref="A3:A4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  <pageSetup paperSize="5" firstPageNumber="3" orientation="landscape" r:id="rId1"/>
  <headerFooter>
    <oddFooter>&amp;L&amp;"Times New Roman,Regular"&amp;10Source: Agent Banking Statistics Division, Statistics Department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53"/>
  <sheetViews>
    <sheetView workbookViewId="0">
      <pane ySplit="4" topLeftCell="A38" activePane="bottomLeft" state="frozen"/>
      <selection pane="bottomLeft" activeCell="T51" sqref="T51"/>
    </sheetView>
  </sheetViews>
  <sheetFormatPr defaultRowHeight="15"/>
  <cols>
    <col min="1" max="1" width="11.42578125" style="17" customWidth="1"/>
    <col min="2" max="2" width="8.42578125" style="17" customWidth="1"/>
    <col min="3" max="7" width="9.140625" style="17"/>
    <col min="8" max="8" width="8.85546875" style="17" customWidth="1"/>
    <col min="9" max="10" width="8.5703125" style="17" customWidth="1"/>
    <col min="11" max="11" width="7.28515625" style="17" customWidth="1"/>
    <col min="12" max="12" width="8" style="17" customWidth="1"/>
    <col min="13" max="14" width="8.28515625" style="17" customWidth="1"/>
    <col min="15" max="15" width="8.7109375" style="17" customWidth="1"/>
    <col min="16" max="16" width="8.5703125" style="17" customWidth="1"/>
    <col min="17" max="17" width="7.42578125" style="17" customWidth="1"/>
    <col min="18" max="18" width="8.140625" style="17" customWidth="1"/>
    <col min="19" max="19" width="7.7109375" style="17" customWidth="1"/>
  </cols>
  <sheetData>
    <row r="1" spans="1:19" s="1" customFormat="1">
      <c r="A1" s="17"/>
      <c r="B1" s="17"/>
      <c r="C1" s="17"/>
      <c r="D1" s="17"/>
      <c r="E1" s="17"/>
      <c r="F1" s="17"/>
      <c r="G1" s="18" t="s">
        <v>734</v>
      </c>
      <c r="H1" s="17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</row>
    <row r="2" spans="1:19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30"/>
    </row>
    <row r="3" spans="1:19">
      <c r="A3" s="126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</row>
    <row r="4" spans="1:19">
      <c r="A4" s="127"/>
      <c r="B4" s="19" t="s">
        <v>58</v>
      </c>
      <c r="C4" s="20" t="s">
        <v>30</v>
      </c>
      <c r="D4" s="19" t="s">
        <v>58</v>
      </c>
      <c r="E4" s="20" t="s">
        <v>30</v>
      </c>
      <c r="F4" s="19" t="s">
        <v>58</v>
      </c>
      <c r="G4" s="20" t="s">
        <v>30</v>
      </c>
      <c r="H4" s="19" t="s">
        <v>58</v>
      </c>
      <c r="I4" s="20" t="s">
        <v>30</v>
      </c>
      <c r="J4" s="19" t="s">
        <v>58</v>
      </c>
      <c r="K4" s="20" t="s">
        <v>30</v>
      </c>
      <c r="L4" s="19" t="s">
        <v>58</v>
      </c>
      <c r="M4" s="20" t="s">
        <v>30</v>
      </c>
      <c r="N4" s="19" t="s">
        <v>58</v>
      </c>
      <c r="O4" s="20" t="s">
        <v>30</v>
      </c>
      <c r="P4" s="19" t="s">
        <v>58</v>
      </c>
      <c r="Q4" s="20" t="s">
        <v>30</v>
      </c>
      <c r="R4" s="19" t="s">
        <v>58</v>
      </c>
      <c r="S4" s="20" t="s">
        <v>30</v>
      </c>
    </row>
    <row r="5" spans="1:19">
      <c r="A5" s="21">
        <v>2021</v>
      </c>
      <c r="B5" s="29">
        <f>B7</f>
        <v>942</v>
      </c>
      <c r="C5" s="29">
        <f t="shared" ref="C5:S5" si="0">C7</f>
        <v>1276</v>
      </c>
      <c r="D5" s="29">
        <f t="shared" si="0"/>
        <v>3037</v>
      </c>
      <c r="E5" s="29">
        <f t="shared" si="0"/>
        <v>4081</v>
      </c>
      <c r="F5" s="29">
        <f t="shared" si="0"/>
        <v>3520</v>
      </c>
      <c r="G5" s="29">
        <f t="shared" si="0"/>
        <v>4757</v>
      </c>
      <c r="H5" s="29">
        <f t="shared" si="0"/>
        <v>1757</v>
      </c>
      <c r="I5" s="29">
        <f t="shared" si="0"/>
        <v>2396</v>
      </c>
      <c r="J5" s="29">
        <f t="shared" si="0"/>
        <v>806</v>
      </c>
      <c r="K5" s="29">
        <f t="shared" si="0"/>
        <v>1165</v>
      </c>
      <c r="L5" s="29">
        <f t="shared" si="0"/>
        <v>1708</v>
      </c>
      <c r="M5" s="29">
        <f t="shared" si="0"/>
        <v>2372</v>
      </c>
      <c r="N5" s="29">
        <f t="shared" si="0"/>
        <v>1319</v>
      </c>
      <c r="O5" s="29">
        <f t="shared" si="0"/>
        <v>2019</v>
      </c>
      <c r="P5" s="29">
        <f t="shared" si="0"/>
        <v>862</v>
      </c>
      <c r="Q5" s="29">
        <f t="shared" si="0"/>
        <v>1181</v>
      </c>
      <c r="R5" s="29">
        <f t="shared" si="0"/>
        <v>13951</v>
      </c>
      <c r="S5" s="29">
        <f t="shared" si="0"/>
        <v>19247</v>
      </c>
    </row>
    <row r="6" spans="1:19">
      <c r="A6" s="17" t="s">
        <v>6</v>
      </c>
      <c r="B6" s="17">
        <v>921</v>
      </c>
      <c r="C6" s="17">
        <v>1231</v>
      </c>
      <c r="D6" s="17">
        <v>3000</v>
      </c>
      <c r="E6" s="17">
        <v>4001</v>
      </c>
      <c r="F6" s="17">
        <v>3459</v>
      </c>
      <c r="G6" s="17">
        <v>4589</v>
      </c>
      <c r="H6" s="17">
        <v>1728</v>
      </c>
      <c r="I6" s="17">
        <v>2334</v>
      </c>
      <c r="J6" s="17">
        <v>798</v>
      </c>
      <c r="K6" s="17">
        <v>1130</v>
      </c>
      <c r="L6" s="17">
        <v>1689</v>
      </c>
      <c r="M6" s="17">
        <v>2290</v>
      </c>
      <c r="N6" s="17">
        <v>1303</v>
      </c>
      <c r="O6" s="17">
        <v>1976</v>
      </c>
      <c r="P6" s="17">
        <v>855</v>
      </c>
      <c r="Q6" s="17">
        <v>1146</v>
      </c>
      <c r="R6" s="17">
        <v>13753</v>
      </c>
      <c r="S6" s="17">
        <v>18697</v>
      </c>
    </row>
    <row r="7" spans="1:19">
      <c r="A7" s="24" t="s">
        <v>7</v>
      </c>
      <c r="B7" s="24">
        <v>942</v>
      </c>
      <c r="C7" s="24">
        <v>1276</v>
      </c>
      <c r="D7" s="24">
        <v>3037</v>
      </c>
      <c r="E7" s="24">
        <v>4081</v>
      </c>
      <c r="F7" s="24">
        <v>3520</v>
      </c>
      <c r="G7" s="24">
        <v>4757</v>
      </c>
      <c r="H7" s="24">
        <v>1757</v>
      </c>
      <c r="I7" s="24">
        <v>2396</v>
      </c>
      <c r="J7" s="24">
        <v>806</v>
      </c>
      <c r="K7" s="24">
        <v>1165</v>
      </c>
      <c r="L7" s="24">
        <v>1708</v>
      </c>
      <c r="M7" s="24">
        <v>2372</v>
      </c>
      <c r="N7" s="24">
        <v>1319</v>
      </c>
      <c r="O7" s="24">
        <v>2019</v>
      </c>
      <c r="P7" s="24">
        <v>862</v>
      </c>
      <c r="Q7" s="24">
        <v>1181</v>
      </c>
      <c r="R7" s="24">
        <v>13951</v>
      </c>
      <c r="S7" s="24">
        <v>19247</v>
      </c>
    </row>
    <row r="8" spans="1:19">
      <c r="A8" s="21">
        <v>2022</v>
      </c>
      <c r="B8" s="29">
        <f>B20</f>
        <v>1030</v>
      </c>
      <c r="C8" s="29">
        <f t="shared" ref="C8:S8" si="1">C20</f>
        <v>1393</v>
      </c>
      <c r="D8" s="29">
        <f t="shared" si="1"/>
        <v>3406</v>
      </c>
      <c r="E8" s="29">
        <f t="shared" si="1"/>
        <v>4511</v>
      </c>
      <c r="F8" s="29">
        <f t="shared" si="1"/>
        <v>3822</v>
      </c>
      <c r="G8" s="29">
        <f t="shared" si="1"/>
        <v>5138</v>
      </c>
      <c r="H8" s="29">
        <f t="shared" si="1"/>
        <v>1930</v>
      </c>
      <c r="I8" s="29">
        <f t="shared" si="1"/>
        <v>2626</v>
      </c>
      <c r="J8" s="29">
        <f t="shared" si="1"/>
        <v>851</v>
      </c>
      <c r="K8" s="29">
        <f t="shared" si="1"/>
        <v>1226</v>
      </c>
      <c r="L8" s="29">
        <f t="shared" si="1"/>
        <v>1862</v>
      </c>
      <c r="M8" s="29">
        <f t="shared" si="1"/>
        <v>2570</v>
      </c>
      <c r="N8" s="29">
        <f t="shared" si="1"/>
        <v>1420</v>
      </c>
      <c r="O8" s="29">
        <f t="shared" si="1"/>
        <v>2144</v>
      </c>
      <c r="P8" s="29">
        <f t="shared" si="1"/>
        <v>905</v>
      </c>
      <c r="Q8" s="29">
        <f t="shared" si="1"/>
        <v>1228</v>
      </c>
      <c r="R8" s="29">
        <f t="shared" si="1"/>
        <v>15226</v>
      </c>
      <c r="S8" s="29">
        <f t="shared" si="1"/>
        <v>20836</v>
      </c>
    </row>
    <row r="9" spans="1:19">
      <c r="A9" s="17" t="s">
        <v>8</v>
      </c>
      <c r="B9" s="17">
        <v>953</v>
      </c>
      <c r="C9" s="17">
        <v>1287</v>
      </c>
      <c r="D9" s="17">
        <v>3076</v>
      </c>
      <c r="E9" s="17">
        <v>4122</v>
      </c>
      <c r="F9" s="17">
        <v>3548</v>
      </c>
      <c r="G9" s="17">
        <v>4793</v>
      </c>
      <c r="H9" s="17">
        <v>1776</v>
      </c>
      <c r="I9" s="17">
        <v>2420</v>
      </c>
      <c r="J9" s="17">
        <v>808</v>
      </c>
      <c r="K9" s="17">
        <v>1168</v>
      </c>
      <c r="L9" s="17">
        <v>1723</v>
      </c>
      <c r="M9" s="17">
        <v>2391</v>
      </c>
      <c r="N9" s="17">
        <v>1331</v>
      </c>
      <c r="O9" s="17">
        <v>2032</v>
      </c>
      <c r="P9" s="17">
        <v>866</v>
      </c>
      <c r="Q9" s="17">
        <v>1183</v>
      </c>
      <c r="R9" s="17">
        <v>14081</v>
      </c>
      <c r="S9" s="17">
        <v>19396</v>
      </c>
    </row>
    <row r="10" spans="1:19">
      <c r="A10" s="24" t="s">
        <v>18</v>
      </c>
      <c r="B10" s="24">
        <v>957</v>
      </c>
      <c r="C10" s="24">
        <v>1293</v>
      </c>
      <c r="D10" s="24">
        <v>3094</v>
      </c>
      <c r="E10" s="24">
        <v>4145</v>
      </c>
      <c r="F10" s="24">
        <v>3570</v>
      </c>
      <c r="G10" s="24">
        <v>4823</v>
      </c>
      <c r="H10" s="24">
        <v>1791</v>
      </c>
      <c r="I10" s="24">
        <v>2435</v>
      </c>
      <c r="J10" s="24">
        <v>816</v>
      </c>
      <c r="K10" s="24">
        <v>1177</v>
      </c>
      <c r="L10" s="24">
        <v>1729</v>
      </c>
      <c r="M10" s="24">
        <v>2405</v>
      </c>
      <c r="N10" s="24">
        <v>1340</v>
      </c>
      <c r="O10" s="24">
        <v>2041</v>
      </c>
      <c r="P10" s="24">
        <v>871</v>
      </c>
      <c r="Q10" s="24">
        <v>1189</v>
      </c>
      <c r="R10" s="24">
        <v>14168</v>
      </c>
      <c r="S10" s="24">
        <v>19508</v>
      </c>
    </row>
    <row r="11" spans="1:19" s="2" customFormat="1">
      <c r="A11" s="26" t="s">
        <v>19</v>
      </c>
      <c r="B11" s="26">
        <v>957</v>
      </c>
      <c r="C11" s="26">
        <v>1294</v>
      </c>
      <c r="D11" s="26">
        <v>3132</v>
      </c>
      <c r="E11" s="26">
        <v>4187</v>
      </c>
      <c r="F11" s="26">
        <v>3557</v>
      </c>
      <c r="G11" s="26">
        <v>4818</v>
      </c>
      <c r="H11" s="26">
        <v>1786</v>
      </c>
      <c r="I11" s="26">
        <v>2433</v>
      </c>
      <c r="J11" s="26">
        <v>805</v>
      </c>
      <c r="K11" s="26">
        <v>1168</v>
      </c>
      <c r="L11" s="26">
        <v>1733</v>
      </c>
      <c r="M11" s="26">
        <v>2413</v>
      </c>
      <c r="N11" s="26">
        <v>1335</v>
      </c>
      <c r="O11" s="26">
        <v>2037</v>
      </c>
      <c r="P11" s="26">
        <v>865</v>
      </c>
      <c r="Q11" s="26">
        <v>1184</v>
      </c>
      <c r="R11" s="26">
        <v>14170</v>
      </c>
      <c r="S11" s="26">
        <v>19534</v>
      </c>
    </row>
    <row r="12" spans="1:19">
      <c r="A12" s="24" t="s">
        <v>20</v>
      </c>
      <c r="B12" s="24">
        <v>958</v>
      </c>
      <c r="C12" s="24">
        <v>1298</v>
      </c>
      <c r="D12" s="24">
        <v>3133</v>
      </c>
      <c r="E12" s="24">
        <v>4190</v>
      </c>
      <c r="F12" s="24">
        <v>3568</v>
      </c>
      <c r="G12" s="24">
        <v>4834</v>
      </c>
      <c r="H12" s="24">
        <v>1792</v>
      </c>
      <c r="I12" s="24">
        <v>2443</v>
      </c>
      <c r="J12" s="24">
        <v>803</v>
      </c>
      <c r="K12" s="24">
        <v>1166</v>
      </c>
      <c r="L12" s="24">
        <v>1739</v>
      </c>
      <c r="M12" s="24">
        <v>2420</v>
      </c>
      <c r="N12" s="24">
        <v>1332</v>
      </c>
      <c r="O12" s="24">
        <v>2036</v>
      </c>
      <c r="P12" s="24">
        <v>863</v>
      </c>
      <c r="Q12" s="24">
        <v>1183</v>
      </c>
      <c r="R12" s="24">
        <v>14188</v>
      </c>
      <c r="S12" s="24">
        <v>19570</v>
      </c>
    </row>
    <row r="13" spans="1:19" s="2" customFormat="1">
      <c r="A13" s="26" t="s">
        <v>22</v>
      </c>
      <c r="B13" s="26">
        <v>961</v>
      </c>
      <c r="C13" s="26">
        <v>1305</v>
      </c>
      <c r="D13" s="26">
        <v>3147</v>
      </c>
      <c r="E13" s="26">
        <v>4206</v>
      </c>
      <c r="F13" s="26">
        <v>3588</v>
      </c>
      <c r="G13" s="26">
        <v>4861</v>
      </c>
      <c r="H13" s="26">
        <v>1796</v>
      </c>
      <c r="I13" s="26">
        <v>2451</v>
      </c>
      <c r="J13" s="26">
        <v>803</v>
      </c>
      <c r="K13" s="26">
        <v>1166</v>
      </c>
      <c r="L13" s="26">
        <v>1748</v>
      </c>
      <c r="M13" s="26">
        <v>2431</v>
      </c>
      <c r="N13" s="26">
        <v>1332</v>
      </c>
      <c r="O13" s="26">
        <v>2036</v>
      </c>
      <c r="P13" s="26">
        <v>865</v>
      </c>
      <c r="Q13" s="26">
        <v>1186</v>
      </c>
      <c r="R13" s="26">
        <v>14240</v>
      </c>
      <c r="S13" s="26">
        <v>19642</v>
      </c>
    </row>
    <row r="14" spans="1:19">
      <c r="A14" s="24" t="s">
        <v>23</v>
      </c>
      <c r="B14" s="24">
        <v>968</v>
      </c>
      <c r="C14" s="24">
        <v>1313</v>
      </c>
      <c r="D14" s="24">
        <v>3181</v>
      </c>
      <c r="E14" s="24">
        <v>4250</v>
      </c>
      <c r="F14" s="24">
        <v>3601</v>
      </c>
      <c r="G14" s="24">
        <v>4883</v>
      </c>
      <c r="H14" s="24">
        <v>1788</v>
      </c>
      <c r="I14" s="24">
        <v>2446</v>
      </c>
      <c r="J14" s="24">
        <v>804</v>
      </c>
      <c r="K14" s="24">
        <v>1167</v>
      </c>
      <c r="L14" s="24">
        <v>1750</v>
      </c>
      <c r="M14" s="24">
        <v>2441</v>
      </c>
      <c r="N14" s="24">
        <v>1341</v>
      </c>
      <c r="O14" s="24">
        <v>2049</v>
      </c>
      <c r="P14" s="24">
        <v>867</v>
      </c>
      <c r="Q14" s="24">
        <v>1189</v>
      </c>
      <c r="R14" s="24">
        <v>14300</v>
      </c>
      <c r="S14" s="24">
        <v>19738</v>
      </c>
    </row>
    <row r="15" spans="1:19" s="2" customFormat="1">
      <c r="A15" s="26" t="s">
        <v>24</v>
      </c>
      <c r="B15" s="26">
        <v>975</v>
      </c>
      <c r="C15" s="26">
        <v>1322</v>
      </c>
      <c r="D15" s="26">
        <v>3210</v>
      </c>
      <c r="E15" s="26">
        <v>4281</v>
      </c>
      <c r="F15" s="26">
        <v>3621</v>
      </c>
      <c r="G15" s="26">
        <v>4908</v>
      </c>
      <c r="H15" s="26">
        <v>1803</v>
      </c>
      <c r="I15" s="26">
        <v>2463</v>
      </c>
      <c r="J15" s="26">
        <v>810</v>
      </c>
      <c r="K15" s="26">
        <v>1173</v>
      </c>
      <c r="L15" s="26">
        <v>1761</v>
      </c>
      <c r="M15" s="26">
        <v>2453</v>
      </c>
      <c r="N15" s="26">
        <v>1356</v>
      </c>
      <c r="O15" s="26">
        <v>2063</v>
      </c>
      <c r="P15" s="26">
        <v>876</v>
      </c>
      <c r="Q15" s="26">
        <v>1198</v>
      </c>
      <c r="R15" s="26">
        <v>14412</v>
      </c>
      <c r="S15" s="26">
        <v>19861</v>
      </c>
    </row>
    <row r="16" spans="1:19">
      <c r="A16" s="24" t="s">
        <v>3</v>
      </c>
      <c r="B16" s="24">
        <v>985</v>
      </c>
      <c r="C16" s="24">
        <v>1336</v>
      </c>
      <c r="D16" s="24">
        <v>3236</v>
      </c>
      <c r="E16" s="24">
        <v>4315</v>
      </c>
      <c r="F16" s="24">
        <v>3646</v>
      </c>
      <c r="G16" s="24">
        <v>4941</v>
      </c>
      <c r="H16" s="24">
        <v>1823</v>
      </c>
      <c r="I16" s="24">
        <v>2482</v>
      </c>
      <c r="J16" s="24">
        <v>812</v>
      </c>
      <c r="K16" s="24">
        <v>1179</v>
      </c>
      <c r="L16" s="24">
        <v>1761</v>
      </c>
      <c r="M16" s="24">
        <v>2453</v>
      </c>
      <c r="N16" s="24">
        <v>1369</v>
      </c>
      <c r="O16" s="24">
        <v>2076</v>
      </c>
      <c r="P16" s="24">
        <v>877</v>
      </c>
      <c r="Q16" s="24">
        <v>1199</v>
      </c>
      <c r="R16" s="24">
        <v>14509</v>
      </c>
      <c r="S16" s="24">
        <v>19981</v>
      </c>
    </row>
    <row r="17" spans="1:19" s="2" customFormat="1">
      <c r="A17" s="26" t="s">
        <v>4</v>
      </c>
      <c r="B17" s="26">
        <v>990</v>
      </c>
      <c r="C17" s="26">
        <v>1348</v>
      </c>
      <c r="D17" s="26">
        <v>3275</v>
      </c>
      <c r="E17" s="26">
        <v>4365</v>
      </c>
      <c r="F17" s="26">
        <v>3704</v>
      </c>
      <c r="G17" s="26">
        <v>5006</v>
      </c>
      <c r="H17" s="26">
        <v>1862</v>
      </c>
      <c r="I17" s="26">
        <v>2527</v>
      </c>
      <c r="J17" s="26">
        <v>819</v>
      </c>
      <c r="K17" s="26">
        <v>1187</v>
      </c>
      <c r="L17" s="26">
        <v>1790</v>
      </c>
      <c r="M17" s="26">
        <v>2485</v>
      </c>
      <c r="N17" s="26">
        <v>1387</v>
      </c>
      <c r="O17" s="26">
        <v>2101</v>
      </c>
      <c r="P17" s="26">
        <v>889</v>
      </c>
      <c r="Q17" s="26">
        <v>1211</v>
      </c>
      <c r="R17" s="26">
        <v>14716</v>
      </c>
      <c r="S17" s="26">
        <v>20230</v>
      </c>
    </row>
    <row r="18" spans="1:19">
      <c r="A18" s="24" t="s">
        <v>5</v>
      </c>
      <c r="B18" s="24">
        <v>994</v>
      </c>
      <c r="C18" s="24">
        <v>1353</v>
      </c>
      <c r="D18" s="24">
        <v>3298</v>
      </c>
      <c r="E18" s="24">
        <v>4393</v>
      </c>
      <c r="F18" s="24">
        <v>3738</v>
      </c>
      <c r="G18" s="24">
        <v>5041</v>
      </c>
      <c r="H18" s="24">
        <v>1875</v>
      </c>
      <c r="I18" s="24">
        <v>2544</v>
      </c>
      <c r="J18" s="24">
        <v>829</v>
      </c>
      <c r="K18" s="24">
        <v>1197</v>
      </c>
      <c r="L18" s="24">
        <v>1804</v>
      </c>
      <c r="M18" s="24">
        <v>2501</v>
      </c>
      <c r="N18" s="24">
        <v>1401</v>
      </c>
      <c r="O18" s="24">
        <v>2119</v>
      </c>
      <c r="P18" s="24">
        <v>894</v>
      </c>
      <c r="Q18" s="24">
        <v>1216</v>
      </c>
      <c r="R18" s="24">
        <v>14833</v>
      </c>
      <c r="S18" s="24">
        <v>20364</v>
      </c>
    </row>
    <row r="19" spans="1:19" s="2" customFormat="1">
      <c r="A19" s="26" t="s">
        <v>6</v>
      </c>
      <c r="B19" s="26">
        <v>1009</v>
      </c>
      <c r="C19" s="26">
        <v>1369</v>
      </c>
      <c r="D19" s="26">
        <v>3361</v>
      </c>
      <c r="E19" s="26">
        <v>4463</v>
      </c>
      <c r="F19" s="26">
        <v>3784</v>
      </c>
      <c r="G19" s="26">
        <v>5094</v>
      </c>
      <c r="H19" s="26">
        <v>1905</v>
      </c>
      <c r="I19" s="26">
        <v>2587</v>
      </c>
      <c r="J19" s="26">
        <v>842</v>
      </c>
      <c r="K19" s="26">
        <v>1211</v>
      </c>
      <c r="L19" s="26">
        <v>1838</v>
      </c>
      <c r="M19" s="26">
        <v>2535</v>
      </c>
      <c r="N19" s="26">
        <v>1421</v>
      </c>
      <c r="O19" s="26">
        <v>2144</v>
      </c>
      <c r="P19" s="26">
        <v>896</v>
      </c>
      <c r="Q19" s="26">
        <v>1218</v>
      </c>
      <c r="R19" s="26">
        <v>15056</v>
      </c>
      <c r="S19" s="26">
        <v>20621</v>
      </c>
    </row>
    <row r="20" spans="1:19">
      <c r="A20" s="24" t="s">
        <v>7</v>
      </c>
      <c r="B20" s="24">
        <v>1030</v>
      </c>
      <c r="C20" s="24">
        <v>1393</v>
      </c>
      <c r="D20" s="24">
        <v>3406</v>
      </c>
      <c r="E20" s="24">
        <v>4511</v>
      </c>
      <c r="F20" s="24">
        <v>3822</v>
      </c>
      <c r="G20" s="24">
        <v>5138</v>
      </c>
      <c r="H20" s="24">
        <v>1930</v>
      </c>
      <c r="I20" s="24">
        <v>2626</v>
      </c>
      <c r="J20" s="24">
        <v>851</v>
      </c>
      <c r="K20" s="24">
        <v>1226</v>
      </c>
      <c r="L20" s="24">
        <v>1862</v>
      </c>
      <c r="M20" s="24">
        <v>2570</v>
      </c>
      <c r="N20" s="24">
        <v>1420</v>
      </c>
      <c r="O20" s="24">
        <v>2144</v>
      </c>
      <c r="P20" s="24">
        <v>905</v>
      </c>
      <c r="Q20" s="24">
        <v>1228</v>
      </c>
      <c r="R20" s="24">
        <v>15226</v>
      </c>
      <c r="S20" s="24">
        <v>20836</v>
      </c>
    </row>
    <row r="21" spans="1:19">
      <c r="A21" s="21">
        <v>2023</v>
      </c>
      <c r="B21" s="29">
        <f>B33</f>
        <v>1068</v>
      </c>
      <c r="C21" s="29">
        <f t="shared" ref="C21:S21" si="2">C33</f>
        <v>1438</v>
      </c>
      <c r="D21" s="29">
        <f t="shared" si="2"/>
        <v>3626</v>
      </c>
      <c r="E21" s="29">
        <f t="shared" si="2"/>
        <v>4789</v>
      </c>
      <c r="F21" s="29">
        <f t="shared" si="2"/>
        <v>4043</v>
      </c>
      <c r="G21" s="29">
        <f t="shared" si="2"/>
        <v>5414</v>
      </c>
      <c r="H21" s="29">
        <f t="shared" si="2"/>
        <v>1944</v>
      </c>
      <c r="I21" s="29">
        <f t="shared" si="2"/>
        <v>2695</v>
      </c>
      <c r="J21" s="29">
        <f t="shared" si="2"/>
        <v>849</v>
      </c>
      <c r="K21" s="29">
        <f t="shared" si="2"/>
        <v>1231</v>
      </c>
      <c r="L21" s="29">
        <f t="shared" si="2"/>
        <v>1872</v>
      </c>
      <c r="M21" s="29">
        <f t="shared" si="2"/>
        <v>2612</v>
      </c>
      <c r="N21" s="29">
        <f t="shared" si="2"/>
        <v>1437</v>
      </c>
      <c r="O21" s="29">
        <f t="shared" si="2"/>
        <v>2187</v>
      </c>
      <c r="P21" s="29">
        <f t="shared" si="2"/>
        <v>918</v>
      </c>
      <c r="Q21" s="29">
        <f t="shared" si="2"/>
        <v>1235</v>
      </c>
      <c r="R21" s="29">
        <f t="shared" si="2"/>
        <v>15757</v>
      </c>
      <c r="S21" s="29">
        <f t="shared" si="2"/>
        <v>21601</v>
      </c>
    </row>
    <row r="22" spans="1:19">
      <c r="A22" s="17" t="s">
        <v>8</v>
      </c>
      <c r="B22" s="17">
        <v>1032</v>
      </c>
      <c r="C22" s="17">
        <v>1396</v>
      </c>
      <c r="D22" s="17">
        <v>3426</v>
      </c>
      <c r="E22" s="17">
        <v>4534</v>
      </c>
      <c r="F22" s="17">
        <v>3843</v>
      </c>
      <c r="G22" s="17">
        <v>5162</v>
      </c>
      <c r="H22" s="17">
        <v>1936</v>
      </c>
      <c r="I22" s="17">
        <v>2633</v>
      </c>
      <c r="J22" s="17">
        <v>847</v>
      </c>
      <c r="K22" s="17">
        <v>1222</v>
      </c>
      <c r="L22" s="17">
        <v>1868</v>
      </c>
      <c r="M22" s="17">
        <v>2587</v>
      </c>
      <c r="N22" s="17">
        <v>1413</v>
      </c>
      <c r="O22" s="17">
        <v>2136</v>
      </c>
      <c r="P22" s="17">
        <v>905</v>
      </c>
      <c r="Q22" s="17">
        <v>1228</v>
      </c>
      <c r="R22" s="17">
        <v>15270</v>
      </c>
      <c r="S22" s="17">
        <v>20898</v>
      </c>
    </row>
    <row r="23" spans="1:19">
      <c r="A23" s="24" t="s">
        <v>18</v>
      </c>
      <c r="B23" s="24">
        <v>1036</v>
      </c>
      <c r="C23" s="24">
        <v>1404</v>
      </c>
      <c r="D23" s="24">
        <v>3441</v>
      </c>
      <c r="E23" s="24">
        <v>4553</v>
      </c>
      <c r="F23" s="24">
        <v>3878</v>
      </c>
      <c r="G23" s="24">
        <v>5205</v>
      </c>
      <c r="H23" s="24">
        <v>1954</v>
      </c>
      <c r="I23" s="24">
        <v>2670</v>
      </c>
      <c r="J23" s="24">
        <v>846</v>
      </c>
      <c r="K23" s="24">
        <v>1221</v>
      </c>
      <c r="L23" s="24">
        <v>1884</v>
      </c>
      <c r="M23" s="24">
        <v>2608</v>
      </c>
      <c r="N23" s="24">
        <v>1426</v>
      </c>
      <c r="O23" s="24">
        <v>2151</v>
      </c>
      <c r="P23" s="24">
        <v>911</v>
      </c>
      <c r="Q23" s="24">
        <v>1233</v>
      </c>
      <c r="R23" s="24">
        <v>15376</v>
      </c>
      <c r="S23" s="24">
        <v>21045</v>
      </c>
    </row>
    <row r="24" spans="1:19" s="2" customFormat="1">
      <c r="A24" s="26" t="s">
        <v>19</v>
      </c>
      <c r="B24" s="26">
        <v>1042</v>
      </c>
      <c r="C24" s="26">
        <v>1415</v>
      </c>
      <c r="D24" s="26">
        <v>3455</v>
      </c>
      <c r="E24" s="26">
        <v>4572</v>
      </c>
      <c r="F24" s="26">
        <v>3887</v>
      </c>
      <c r="G24" s="26">
        <v>5212</v>
      </c>
      <c r="H24" s="26">
        <v>1957</v>
      </c>
      <c r="I24" s="26">
        <v>2683</v>
      </c>
      <c r="J24" s="26">
        <v>848</v>
      </c>
      <c r="K24" s="26">
        <v>1222</v>
      </c>
      <c r="L24" s="26">
        <v>1881</v>
      </c>
      <c r="M24" s="26">
        <v>2605</v>
      </c>
      <c r="N24" s="26">
        <v>1431</v>
      </c>
      <c r="O24" s="26">
        <v>2157</v>
      </c>
      <c r="P24" s="26">
        <v>908</v>
      </c>
      <c r="Q24" s="26">
        <v>1233</v>
      </c>
      <c r="R24" s="26">
        <v>15409</v>
      </c>
      <c r="S24" s="26">
        <v>21099</v>
      </c>
    </row>
    <row r="25" spans="1:19">
      <c r="A25" s="24" t="s">
        <v>20</v>
      </c>
      <c r="B25" s="24">
        <v>1043</v>
      </c>
      <c r="C25" s="24">
        <v>1416</v>
      </c>
      <c r="D25" s="24">
        <v>3456</v>
      </c>
      <c r="E25" s="24">
        <v>4575</v>
      </c>
      <c r="F25" s="24">
        <v>3893</v>
      </c>
      <c r="G25" s="24">
        <v>5223</v>
      </c>
      <c r="H25" s="24">
        <v>1953</v>
      </c>
      <c r="I25" s="24">
        <v>2681</v>
      </c>
      <c r="J25" s="24">
        <v>848</v>
      </c>
      <c r="K25" s="24">
        <v>1222</v>
      </c>
      <c r="L25" s="24">
        <v>1877</v>
      </c>
      <c r="M25" s="24">
        <v>2603</v>
      </c>
      <c r="N25" s="24">
        <v>1432</v>
      </c>
      <c r="O25" s="24">
        <v>2161</v>
      </c>
      <c r="P25" s="24">
        <v>909</v>
      </c>
      <c r="Q25" s="24">
        <v>1234</v>
      </c>
      <c r="R25" s="24">
        <v>15411</v>
      </c>
      <c r="S25" s="24">
        <v>21115</v>
      </c>
    </row>
    <row r="26" spans="1:19" s="2" customFormat="1">
      <c r="A26" s="26" t="s">
        <v>22</v>
      </c>
      <c r="B26" s="26">
        <v>1052</v>
      </c>
      <c r="C26" s="26">
        <v>1428</v>
      </c>
      <c r="D26" s="26">
        <v>3471</v>
      </c>
      <c r="E26" s="26">
        <v>4602</v>
      </c>
      <c r="F26" s="26">
        <v>3923</v>
      </c>
      <c r="G26" s="26">
        <v>5264</v>
      </c>
      <c r="H26" s="26">
        <v>1957</v>
      </c>
      <c r="I26" s="26">
        <v>2684</v>
      </c>
      <c r="J26" s="26">
        <v>846</v>
      </c>
      <c r="K26" s="26">
        <v>1220</v>
      </c>
      <c r="L26" s="26">
        <v>1876</v>
      </c>
      <c r="M26" s="26">
        <v>2607</v>
      </c>
      <c r="N26" s="26">
        <v>1441</v>
      </c>
      <c r="O26" s="26">
        <v>2175</v>
      </c>
      <c r="P26" s="26">
        <v>908</v>
      </c>
      <c r="Q26" s="26">
        <v>1236</v>
      </c>
      <c r="R26" s="26">
        <v>15474</v>
      </c>
      <c r="S26" s="26">
        <v>21216</v>
      </c>
    </row>
    <row r="27" spans="1:19">
      <c r="A27" s="24" t="s">
        <v>23</v>
      </c>
      <c r="B27" s="24">
        <v>1057</v>
      </c>
      <c r="C27" s="24">
        <v>1433</v>
      </c>
      <c r="D27" s="24">
        <v>3483</v>
      </c>
      <c r="E27" s="24">
        <v>4620</v>
      </c>
      <c r="F27" s="24">
        <v>3932</v>
      </c>
      <c r="G27" s="24">
        <v>5283</v>
      </c>
      <c r="H27" s="24">
        <v>1955</v>
      </c>
      <c r="I27" s="24">
        <v>2696</v>
      </c>
      <c r="J27" s="24">
        <v>849</v>
      </c>
      <c r="K27" s="24">
        <v>1224</v>
      </c>
      <c r="L27" s="24">
        <v>1883</v>
      </c>
      <c r="M27" s="24">
        <v>2617</v>
      </c>
      <c r="N27" s="24">
        <v>1441</v>
      </c>
      <c r="O27" s="24">
        <v>2175</v>
      </c>
      <c r="P27" s="24">
        <v>911</v>
      </c>
      <c r="Q27" s="24">
        <v>1240</v>
      </c>
      <c r="R27" s="24">
        <v>15511</v>
      </c>
      <c r="S27" s="24">
        <v>21288</v>
      </c>
    </row>
    <row r="28" spans="1:19" s="2" customFormat="1">
      <c r="A28" s="26" t="s">
        <v>24</v>
      </c>
      <c r="B28" s="26">
        <v>1056</v>
      </c>
      <c r="C28" s="26">
        <v>1434</v>
      </c>
      <c r="D28" s="26">
        <v>3504</v>
      </c>
      <c r="E28" s="26">
        <v>4652</v>
      </c>
      <c r="F28" s="26">
        <v>3943</v>
      </c>
      <c r="G28" s="26">
        <v>5307</v>
      </c>
      <c r="H28" s="26">
        <v>1964</v>
      </c>
      <c r="I28" s="26">
        <v>2715</v>
      </c>
      <c r="J28" s="26">
        <v>852</v>
      </c>
      <c r="K28" s="26">
        <v>1228</v>
      </c>
      <c r="L28" s="26">
        <v>1886</v>
      </c>
      <c r="M28" s="26">
        <v>2623</v>
      </c>
      <c r="N28" s="26">
        <v>1450</v>
      </c>
      <c r="O28" s="26">
        <v>2192</v>
      </c>
      <c r="P28" s="26">
        <v>919</v>
      </c>
      <c r="Q28" s="26">
        <v>1248</v>
      </c>
      <c r="R28" s="26">
        <v>15574</v>
      </c>
      <c r="S28" s="26">
        <v>21399</v>
      </c>
    </row>
    <row r="29" spans="1:19">
      <c r="A29" s="24" t="s">
        <v>3</v>
      </c>
      <c r="B29" s="24">
        <v>1062</v>
      </c>
      <c r="C29" s="24">
        <v>1443</v>
      </c>
      <c r="D29" s="24">
        <v>3539</v>
      </c>
      <c r="E29" s="24">
        <v>4704</v>
      </c>
      <c r="F29" s="24">
        <v>3972</v>
      </c>
      <c r="G29" s="24">
        <v>5350</v>
      </c>
      <c r="H29" s="24">
        <v>1966</v>
      </c>
      <c r="I29" s="24">
        <v>2728</v>
      </c>
      <c r="J29" s="24">
        <v>854</v>
      </c>
      <c r="K29" s="24">
        <v>1236</v>
      </c>
      <c r="L29" s="24">
        <v>1903</v>
      </c>
      <c r="M29" s="24">
        <v>2643</v>
      </c>
      <c r="N29" s="24">
        <v>1454</v>
      </c>
      <c r="O29" s="24">
        <v>2206</v>
      </c>
      <c r="P29" s="24">
        <v>921</v>
      </c>
      <c r="Q29" s="24">
        <v>1251</v>
      </c>
      <c r="R29" s="24">
        <v>15671</v>
      </c>
      <c r="S29" s="24">
        <v>21561</v>
      </c>
    </row>
    <row r="30" spans="1:19" s="2" customFormat="1">
      <c r="A30" s="26" t="s">
        <v>4</v>
      </c>
      <c r="B30" s="26">
        <v>1055</v>
      </c>
      <c r="C30" s="26">
        <v>1437</v>
      </c>
      <c r="D30" s="26">
        <v>3540</v>
      </c>
      <c r="E30" s="26">
        <v>4711</v>
      </c>
      <c r="F30" s="26">
        <v>3970</v>
      </c>
      <c r="G30" s="26">
        <v>5351</v>
      </c>
      <c r="H30" s="26">
        <v>1929</v>
      </c>
      <c r="I30" s="26">
        <v>2691</v>
      </c>
      <c r="J30" s="26">
        <v>840</v>
      </c>
      <c r="K30" s="26">
        <v>1222</v>
      </c>
      <c r="L30" s="26">
        <v>1887</v>
      </c>
      <c r="M30" s="26">
        <v>2626</v>
      </c>
      <c r="N30" s="26">
        <v>1408</v>
      </c>
      <c r="O30" s="26">
        <v>2169</v>
      </c>
      <c r="P30" s="26">
        <v>910</v>
      </c>
      <c r="Q30" s="26">
        <v>1241</v>
      </c>
      <c r="R30" s="26">
        <v>15539</v>
      </c>
      <c r="S30" s="26">
        <v>21448</v>
      </c>
    </row>
    <row r="31" spans="1:19">
      <c r="A31" s="24" t="s">
        <v>5</v>
      </c>
      <c r="B31" s="24">
        <v>1050</v>
      </c>
      <c r="C31" s="24">
        <v>1438</v>
      </c>
      <c r="D31" s="24">
        <v>3556</v>
      </c>
      <c r="E31" s="24">
        <v>4728</v>
      </c>
      <c r="F31" s="24">
        <v>3982</v>
      </c>
      <c r="G31" s="24">
        <v>5363</v>
      </c>
      <c r="H31" s="24">
        <v>1920</v>
      </c>
      <c r="I31" s="24">
        <v>2685</v>
      </c>
      <c r="J31" s="24">
        <v>840</v>
      </c>
      <c r="K31" s="24">
        <v>1222</v>
      </c>
      <c r="L31" s="24">
        <v>1877</v>
      </c>
      <c r="M31" s="24">
        <v>2619</v>
      </c>
      <c r="N31" s="24">
        <v>1412</v>
      </c>
      <c r="O31" s="24">
        <v>2172</v>
      </c>
      <c r="P31" s="24">
        <v>905</v>
      </c>
      <c r="Q31" s="24">
        <v>1236</v>
      </c>
      <c r="R31" s="24">
        <v>15542</v>
      </c>
      <c r="S31" s="24">
        <v>21463</v>
      </c>
    </row>
    <row r="32" spans="1:19" s="2" customFormat="1">
      <c r="A32" s="26" t="s">
        <v>6</v>
      </c>
      <c r="B32" s="26">
        <v>1049</v>
      </c>
      <c r="C32" s="26">
        <v>1438</v>
      </c>
      <c r="D32" s="26">
        <v>3583</v>
      </c>
      <c r="E32" s="26">
        <v>4757</v>
      </c>
      <c r="F32" s="26">
        <v>3996</v>
      </c>
      <c r="G32" s="26">
        <v>5376</v>
      </c>
      <c r="H32" s="26">
        <v>1923</v>
      </c>
      <c r="I32" s="26">
        <v>2689</v>
      </c>
      <c r="J32" s="26">
        <v>841</v>
      </c>
      <c r="K32" s="26">
        <v>1223</v>
      </c>
      <c r="L32" s="26">
        <v>1861</v>
      </c>
      <c r="M32" s="26">
        <v>2601</v>
      </c>
      <c r="N32" s="26">
        <v>1420</v>
      </c>
      <c r="O32" s="26">
        <v>2181</v>
      </c>
      <c r="P32" s="26">
        <v>908</v>
      </c>
      <c r="Q32" s="26">
        <v>1241</v>
      </c>
      <c r="R32" s="26">
        <v>15581</v>
      </c>
      <c r="S32" s="26">
        <v>21506</v>
      </c>
    </row>
    <row r="33" spans="1:19">
      <c r="A33" s="24" t="s">
        <v>7</v>
      </c>
      <c r="B33" s="24">
        <v>1068</v>
      </c>
      <c r="C33" s="24">
        <v>1438</v>
      </c>
      <c r="D33" s="24">
        <v>3626</v>
      </c>
      <c r="E33" s="24">
        <v>4789</v>
      </c>
      <c r="F33" s="24">
        <v>4043</v>
      </c>
      <c r="G33" s="24">
        <v>5414</v>
      </c>
      <c r="H33" s="24">
        <v>1944</v>
      </c>
      <c r="I33" s="24">
        <v>2695</v>
      </c>
      <c r="J33" s="24">
        <v>849</v>
      </c>
      <c r="K33" s="24">
        <v>1231</v>
      </c>
      <c r="L33" s="24">
        <v>1872</v>
      </c>
      <c r="M33" s="24">
        <v>2612</v>
      </c>
      <c r="N33" s="24">
        <v>1437</v>
      </c>
      <c r="O33" s="24">
        <v>2187</v>
      </c>
      <c r="P33" s="24">
        <v>918</v>
      </c>
      <c r="Q33" s="24">
        <v>1235</v>
      </c>
      <c r="R33" s="24">
        <v>15757</v>
      </c>
      <c r="S33" s="24">
        <v>21601</v>
      </c>
    </row>
    <row r="34" spans="1:19">
      <c r="A34" s="21">
        <v>2024</v>
      </c>
      <c r="B34" s="29">
        <f>B46</f>
        <v>1075</v>
      </c>
      <c r="C34" s="29">
        <f t="shared" ref="C34:S34" si="3">C46</f>
        <v>1402</v>
      </c>
      <c r="D34" s="29">
        <f t="shared" si="3"/>
        <v>3728</v>
      </c>
      <c r="E34" s="29">
        <f t="shared" si="3"/>
        <v>4769</v>
      </c>
      <c r="F34" s="29">
        <f t="shared" si="3"/>
        <v>4103</v>
      </c>
      <c r="G34" s="29">
        <f t="shared" si="3"/>
        <v>5347</v>
      </c>
      <c r="H34" s="29">
        <f t="shared" si="3"/>
        <v>1994</v>
      </c>
      <c r="I34" s="29">
        <f t="shared" si="3"/>
        <v>2631</v>
      </c>
      <c r="J34" s="29">
        <f t="shared" si="3"/>
        <v>860</v>
      </c>
      <c r="K34" s="29">
        <f t="shared" si="3"/>
        <v>1206</v>
      </c>
      <c r="L34" s="29">
        <f t="shared" si="3"/>
        <v>1892</v>
      </c>
      <c r="M34" s="29">
        <f t="shared" si="3"/>
        <v>2554</v>
      </c>
      <c r="N34" s="29">
        <f t="shared" si="3"/>
        <v>1447</v>
      </c>
      <c r="O34" s="29">
        <f t="shared" si="3"/>
        <v>2135</v>
      </c>
      <c r="P34" s="29">
        <f t="shared" si="3"/>
        <v>920</v>
      </c>
      <c r="Q34" s="29">
        <f t="shared" si="3"/>
        <v>1204</v>
      </c>
      <c r="R34" s="29">
        <f t="shared" si="3"/>
        <v>16019</v>
      </c>
      <c r="S34" s="29">
        <f t="shared" si="3"/>
        <v>21248</v>
      </c>
    </row>
    <row r="35" spans="1:19" s="2" customFormat="1">
      <c r="A35" s="26" t="s">
        <v>8</v>
      </c>
      <c r="B35" s="26">
        <v>1068</v>
      </c>
      <c r="C35" s="26">
        <v>1438</v>
      </c>
      <c r="D35" s="26">
        <v>3632</v>
      </c>
      <c r="E35" s="26">
        <v>4795</v>
      </c>
      <c r="F35" s="26">
        <v>4042</v>
      </c>
      <c r="G35" s="26">
        <v>5412</v>
      </c>
      <c r="H35" s="26">
        <v>1944</v>
      </c>
      <c r="I35" s="26">
        <v>2693</v>
      </c>
      <c r="J35" s="26">
        <v>850</v>
      </c>
      <c r="K35" s="26">
        <v>1232</v>
      </c>
      <c r="L35" s="26">
        <v>1873</v>
      </c>
      <c r="M35" s="26">
        <v>2612</v>
      </c>
      <c r="N35" s="26">
        <v>1437</v>
      </c>
      <c r="O35" s="26">
        <v>2187</v>
      </c>
      <c r="P35" s="26">
        <v>916</v>
      </c>
      <c r="Q35" s="26">
        <v>1233</v>
      </c>
      <c r="R35" s="26">
        <v>15762</v>
      </c>
      <c r="S35" s="26">
        <v>21602</v>
      </c>
    </row>
    <row r="36" spans="1:19" s="2" customFormat="1">
      <c r="A36" s="24" t="s">
        <v>18</v>
      </c>
      <c r="B36" s="24">
        <v>1067</v>
      </c>
      <c r="C36" s="24">
        <v>1436</v>
      </c>
      <c r="D36" s="24">
        <v>3632</v>
      </c>
      <c r="E36" s="24">
        <v>4792</v>
      </c>
      <c r="F36" s="24">
        <v>4045</v>
      </c>
      <c r="G36" s="24">
        <v>5407</v>
      </c>
      <c r="H36" s="24">
        <v>1965</v>
      </c>
      <c r="I36" s="24">
        <v>2698</v>
      </c>
      <c r="J36" s="24">
        <v>850</v>
      </c>
      <c r="K36" s="24">
        <v>1232</v>
      </c>
      <c r="L36" s="24">
        <v>1871</v>
      </c>
      <c r="M36" s="24">
        <v>2608</v>
      </c>
      <c r="N36" s="24">
        <v>1432</v>
      </c>
      <c r="O36" s="24">
        <v>2183</v>
      </c>
      <c r="P36" s="24">
        <v>912</v>
      </c>
      <c r="Q36" s="24">
        <v>1228</v>
      </c>
      <c r="R36" s="24">
        <v>15774</v>
      </c>
      <c r="S36" s="24">
        <v>21584</v>
      </c>
    </row>
    <row r="37" spans="1:19" s="2" customFormat="1">
      <c r="A37" s="26" t="s">
        <v>19</v>
      </c>
      <c r="B37" s="26">
        <v>1069</v>
      </c>
      <c r="C37" s="26">
        <v>1438</v>
      </c>
      <c r="D37" s="26">
        <v>3647</v>
      </c>
      <c r="E37" s="26">
        <v>4805</v>
      </c>
      <c r="F37" s="26">
        <v>4059</v>
      </c>
      <c r="G37" s="26">
        <v>5422</v>
      </c>
      <c r="H37" s="26">
        <v>1973</v>
      </c>
      <c r="I37" s="26">
        <v>2704</v>
      </c>
      <c r="J37" s="26">
        <v>852</v>
      </c>
      <c r="K37" s="26">
        <v>1233</v>
      </c>
      <c r="L37" s="26">
        <v>1876</v>
      </c>
      <c r="M37" s="26">
        <v>2587</v>
      </c>
      <c r="N37" s="26">
        <v>1440</v>
      </c>
      <c r="O37" s="26">
        <v>2192</v>
      </c>
      <c r="P37" s="26">
        <v>919</v>
      </c>
      <c r="Q37" s="26">
        <v>1232</v>
      </c>
      <c r="R37" s="26">
        <v>15835</v>
      </c>
      <c r="S37" s="26">
        <v>21613</v>
      </c>
    </row>
    <row r="38" spans="1:19" s="2" customFormat="1">
      <c r="A38" s="24" t="s">
        <v>20</v>
      </c>
      <c r="B38" s="24">
        <v>1066</v>
      </c>
      <c r="C38" s="24">
        <v>1407</v>
      </c>
      <c r="D38" s="24">
        <v>3655</v>
      </c>
      <c r="E38" s="24">
        <v>4813</v>
      </c>
      <c r="F38" s="24">
        <v>4057</v>
      </c>
      <c r="G38" s="24">
        <v>5399</v>
      </c>
      <c r="H38" s="24">
        <v>1971</v>
      </c>
      <c r="I38" s="24">
        <v>2702</v>
      </c>
      <c r="J38" s="24">
        <v>853</v>
      </c>
      <c r="K38" s="24">
        <v>1227</v>
      </c>
      <c r="L38" s="24">
        <v>1882</v>
      </c>
      <c r="M38" s="24">
        <v>2587</v>
      </c>
      <c r="N38" s="24">
        <v>1438</v>
      </c>
      <c r="O38" s="24">
        <v>2149</v>
      </c>
      <c r="P38" s="24">
        <v>919</v>
      </c>
      <c r="Q38" s="24">
        <v>1233</v>
      </c>
      <c r="R38" s="24">
        <v>15841</v>
      </c>
      <c r="S38" s="24">
        <v>21517</v>
      </c>
    </row>
    <row r="39" spans="1:19" s="2" customFormat="1">
      <c r="A39" s="26" t="s">
        <v>22</v>
      </c>
      <c r="B39" s="26">
        <v>1072</v>
      </c>
      <c r="C39" s="26">
        <v>1407</v>
      </c>
      <c r="D39" s="26">
        <v>3670</v>
      </c>
      <c r="E39" s="26">
        <v>4781</v>
      </c>
      <c r="F39" s="26">
        <v>4080</v>
      </c>
      <c r="G39" s="26">
        <v>5410</v>
      </c>
      <c r="H39" s="26">
        <v>1987</v>
      </c>
      <c r="I39" s="26">
        <v>2679</v>
      </c>
      <c r="J39" s="26">
        <v>859</v>
      </c>
      <c r="K39" s="26">
        <v>1230</v>
      </c>
      <c r="L39" s="26">
        <v>1885</v>
      </c>
      <c r="M39" s="26">
        <v>2587</v>
      </c>
      <c r="N39" s="26">
        <v>1444</v>
      </c>
      <c r="O39" s="26">
        <v>2149</v>
      </c>
      <c r="P39" s="26">
        <v>922</v>
      </c>
      <c r="Q39" s="26">
        <v>1212</v>
      </c>
      <c r="R39" s="26">
        <v>15919</v>
      </c>
      <c r="S39" s="26">
        <v>21455</v>
      </c>
    </row>
    <row r="40" spans="1:19" s="2" customFormat="1">
      <c r="A40" s="24" t="s">
        <v>23</v>
      </c>
      <c r="B40" s="24">
        <v>1076</v>
      </c>
      <c r="C40" s="24">
        <v>1411</v>
      </c>
      <c r="D40" s="24">
        <v>3698</v>
      </c>
      <c r="E40" s="24">
        <v>4808</v>
      </c>
      <c r="F40" s="24">
        <v>4095</v>
      </c>
      <c r="G40" s="24">
        <v>5402</v>
      </c>
      <c r="H40" s="24">
        <v>1993</v>
      </c>
      <c r="I40" s="24">
        <v>2685</v>
      </c>
      <c r="J40" s="24">
        <v>864</v>
      </c>
      <c r="K40" s="24">
        <v>1235</v>
      </c>
      <c r="L40" s="24">
        <v>1888</v>
      </c>
      <c r="M40" s="24">
        <v>2560</v>
      </c>
      <c r="N40" s="24">
        <v>1451</v>
      </c>
      <c r="O40" s="24">
        <v>2156</v>
      </c>
      <c r="P40" s="24">
        <v>926</v>
      </c>
      <c r="Q40" s="24">
        <v>1216</v>
      </c>
      <c r="R40" s="24">
        <v>15991</v>
      </c>
      <c r="S40" s="24">
        <v>21473</v>
      </c>
    </row>
    <row r="41" spans="1:19" s="2" customFormat="1">
      <c r="A41" s="26" t="s">
        <v>24</v>
      </c>
      <c r="B41" s="26">
        <v>1080</v>
      </c>
      <c r="C41" s="26">
        <v>1414</v>
      </c>
      <c r="D41" s="26">
        <v>3703</v>
      </c>
      <c r="E41" s="26">
        <v>4764</v>
      </c>
      <c r="F41" s="26">
        <v>4085</v>
      </c>
      <c r="G41" s="26">
        <v>5353</v>
      </c>
      <c r="H41" s="26">
        <v>2004</v>
      </c>
      <c r="I41" s="26">
        <v>2682</v>
      </c>
      <c r="J41" s="26">
        <v>866</v>
      </c>
      <c r="K41" s="26">
        <v>1213</v>
      </c>
      <c r="L41" s="26">
        <v>1896</v>
      </c>
      <c r="M41" s="26">
        <v>2570</v>
      </c>
      <c r="N41" s="26">
        <v>1451</v>
      </c>
      <c r="O41" s="26">
        <v>2156</v>
      </c>
      <c r="P41" s="26">
        <v>925</v>
      </c>
      <c r="Q41" s="26">
        <v>1214</v>
      </c>
      <c r="R41" s="26">
        <v>16010</v>
      </c>
      <c r="S41" s="26">
        <v>21366</v>
      </c>
    </row>
    <row r="42" spans="1:19" s="2" customFormat="1">
      <c r="A42" s="24" t="s">
        <v>3</v>
      </c>
      <c r="B42" s="24">
        <v>1078</v>
      </c>
      <c r="C42" s="24">
        <v>1411</v>
      </c>
      <c r="D42" s="24">
        <v>3703</v>
      </c>
      <c r="E42" s="24">
        <v>4763</v>
      </c>
      <c r="F42" s="24">
        <v>4089</v>
      </c>
      <c r="G42" s="24">
        <v>5358</v>
      </c>
      <c r="H42" s="24">
        <v>1999</v>
      </c>
      <c r="I42" s="24">
        <v>2676</v>
      </c>
      <c r="J42" s="24">
        <v>864</v>
      </c>
      <c r="K42" s="24">
        <v>1211</v>
      </c>
      <c r="L42" s="24">
        <v>1889</v>
      </c>
      <c r="M42" s="24">
        <v>2565</v>
      </c>
      <c r="N42" s="24">
        <v>1447</v>
      </c>
      <c r="O42" s="24">
        <v>2151</v>
      </c>
      <c r="P42" s="24">
        <v>925</v>
      </c>
      <c r="Q42" s="24">
        <v>1214</v>
      </c>
      <c r="R42" s="24">
        <v>15994</v>
      </c>
      <c r="S42" s="24">
        <v>21349</v>
      </c>
    </row>
    <row r="43" spans="1:19" s="2" customFormat="1">
      <c r="A43" s="26" t="s">
        <v>4</v>
      </c>
      <c r="B43" s="26">
        <v>1082</v>
      </c>
      <c r="C43" s="26">
        <v>1415</v>
      </c>
      <c r="D43" s="26">
        <v>3721</v>
      </c>
      <c r="E43" s="26">
        <v>4780</v>
      </c>
      <c r="F43" s="26">
        <v>4096</v>
      </c>
      <c r="G43" s="26">
        <v>5367</v>
      </c>
      <c r="H43" s="26">
        <v>2000</v>
      </c>
      <c r="I43" s="26">
        <v>2679</v>
      </c>
      <c r="J43" s="26">
        <v>864</v>
      </c>
      <c r="K43" s="26">
        <v>1211</v>
      </c>
      <c r="L43" s="26">
        <v>1890</v>
      </c>
      <c r="M43" s="26">
        <v>2564</v>
      </c>
      <c r="N43" s="26">
        <v>1452</v>
      </c>
      <c r="O43" s="26">
        <v>2157</v>
      </c>
      <c r="P43" s="26">
        <v>921</v>
      </c>
      <c r="Q43" s="26">
        <v>1210</v>
      </c>
      <c r="R43" s="26">
        <v>16026</v>
      </c>
      <c r="S43" s="26">
        <v>21383</v>
      </c>
    </row>
    <row r="44" spans="1:19" s="2" customFormat="1">
      <c r="A44" s="24" t="s">
        <v>5</v>
      </c>
      <c r="B44" s="24">
        <v>1074</v>
      </c>
      <c r="C44" s="24">
        <v>1400</v>
      </c>
      <c r="D44" s="24">
        <v>3709</v>
      </c>
      <c r="E44" s="24">
        <v>4750</v>
      </c>
      <c r="F44" s="24">
        <v>4087</v>
      </c>
      <c r="G44" s="24">
        <v>5328</v>
      </c>
      <c r="H44" s="24">
        <v>1992</v>
      </c>
      <c r="I44" s="24">
        <v>2633</v>
      </c>
      <c r="J44" s="24">
        <v>857</v>
      </c>
      <c r="K44" s="24">
        <v>1202</v>
      </c>
      <c r="L44" s="24">
        <v>1885</v>
      </c>
      <c r="M44" s="24">
        <v>2545</v>
      </c>
      <c r="N44" s="24">
        <v>1442</v>
      </c>
      <c r="O44" s="24">
        <v>2131</v>
      </c>
      <c r="P44" s="24">
        <v>918</v>
      </c>
      <c r="Q44" s="24">
        <v>1204</v>
      </c>
      <c r="R44" s="24">
        <v>15964</v>
      </c>
      <c r="S44" s="24">
        <v>21193</v>
      </c>
    </row>
    <row r="45" spans="1:19" s="2" customFormat="1">
      <c r="A45" s="26" t="s">
        <v>6</v>
      </c>
      <c r="B45" s="26">
        <v>1076</v>
      </c>
      <c r="C45" s="26">
        <v>1402</v>
      </c>
      <c r="D45" s="26">
        <v>3711</v>
      </c>
      <c r="E45" s="26">
        <v>4749</v>
      </c>
      <c r="F45" s="26">
        <v>4087</v>
      </c>
      <c r="G45" s="26">
        <v>5333</v>
      </c>
      <c r="H45" s="26">
        <v>1987</v>
      </c>
      <c r="I45" s="26">
        <v>2625</v>
      </c>
      <c r="J45" s="26">
        <v>857</v>
      </c>
      <c r="K45" s="26">
        <v>1203</v>
      </c>
      <c r="L45" s="26">
        <v>1878</v>
      </c>
      <c r="M45" s="26">
        <v>2542</v>
      </c>
      <c r="N45" s="26">
        <v>1442</v>
      </c>
      <c r="O45" s="26">
        <v>2130</v>
      </c>
      <c r="P45" s="26">
        <v>919</v>
      </c>
      <c r="Q45" s="26">
        <v>1202</v>
      </c>
      <c r="R45" s="26">
        <v>15957</v>
      </c>
      <c r="S45" s="26">
        <v>21186</v>
      </c>
    </row>
    <row r="46" spans="1:19" s="2" customFormat="1">
      <c r="A46" s="24" t="s">
        <v>7</v>
      </c>
      <c r="B46" s="24">
        <v>1075</v>
      </c>
      <c r="C46" s="24">
        <v>1402</v>
      </c>
      <c r="D46" s="24">
        <v>3728</v>
      </c>
      <c r="E46" s="24">
        <v>4769</v>
      </c>
      <c r="F46" s="24">
        <v>4103</v>
      </c>
      <c r="G46" s="24">
        <v>5347</v>
      </c>
      <c r="H46" s="24">
        <v>1994</v>
      </c>
      <c r="I46" s="24">
        <v>2631</v>
      </c>
      <c r="J46" s="24">
        <v>860</v>
      </c>
      <c r="K46" s="24">
        <v>1206</v>
      </c>
      <c r="L46" s="24">
        <v>1892</v>
      </c>
      <c r="M46" s="24">
        <v>2554</v>
      </c>
      <c r="N46" s="24">
        <v>1447</v>
      </c>
      <c r="O46" s="24">
        <v>2135</v>
      </c>
      <c r="P46" s="24">
        <v>920</v>
      </c>
      <c r="Q46" s="24">
        <v>1204</v>
      </c>
      <c r="R46" s="24">
        <v>16019</v>
      </c>
      <c r="S46" s="24">
        <v>21248</v>
      </c>
    </row>
    <row r="47" spans="1:19">
      <c r="A47" s="21">
        <v>2025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91" customFormat="1">
      <c r="A48" s="90" t="s">
        <v>8</v>
      </c>
      <c r="B48" s="72">
        <v>1064</v>
      </c>
      <c r="C48" s="72">
        <v>1392</v>
      </c>
      <c r="D48" s="72">
        <v>3709</v>
      </c>
      <c r="E48" s="72">
        <v>4741</v>
      </c>
      <c r="F48" s="72">
        <v>4091</v>
      </c>
      <c r="G48" s="72">
        <v>5327</v>
      </c>
      <c r="H48" s="72">
        <v>1959</v>
      </c>
      <c r="I48" s="72">
        <v>2585</v>
      </c>
      <c r="J48" s="72">
        <v>856</v>
      </c>
      <c r="K48" s="72">
        <v>1202</v>
      </c>
      <c r="L48" s="72">
        <v>1879</v>
      </c>
      <c r="M48" s="72">
        <v>2537</v>
      </c>
      <c r="N48" s="72">
        <v>1441</v>
      </c>
      <c r="O48" s="72">
        <v>2125</v>
      </c>
      <c r="P48" s="72">
        <v>913</v>
      </c>
      <c r="Q48" s="72">
        <v>1195</v>
      </c>
      <c r="R48" s="72">
        <v>15912</v>
      </c>
      <c r="S48" s="72">
        <v>21104</v>
      </c>
    </row>
    <row r="49" spans="1:19" s="91" customFormat="1">
      <c r="A49" s="73" t="s">
        <v>18</v>
      </c>
      <c r="B49" s="73">
        <v>1061</v>
      </c>
      <c r="C49" s="73">
        <v>1389</v>
      </c>
      <c r="D49" s="73">
        <v>3706</v>
      </c>
      <c r="E49" s="73">
        <v>4735</v>
      </c>
      <c r="F49" s="73">
        <v>4085</v>
      </c>
      <c r="G49" s="73">
        <v>5321</v>
      </c>
      <c r="H49" s="73">
        <v>1947</v>
      </c>
      <c r="I49" s="73">
        <v>2571</v>
      </c>
      <c r="J49" s="73">
        <v>850</v>
      </c>
      <c r="K49" s="73">
        <v>1196</v>
      </c>
      <c r="L49" s="73">
        <v>1869</v>
      </c>
      <c r="M49" s="73">
        <v>2524</v>
      </c>
      <c r="N49" s="73">
        <v>1432</v>
      </c>
      <c r="O49" s="73">
        <v>2116</v>
      </c>
      <c r="P49" s="73">
        <v>910</v>
      </c>
      <c r="Q49" s="73">
        <v>1191</v>
      </c>
      <c r="R49" s="73">
        <v>15860</v>
      </c>
      <c r="S49" s="73">
        <v>21043</v>
      </c>
    </row>
    <row r="50" spans="1:19" s="91" customFormat="1">
      <c r="A50" s="90" t="s">
        <v>19</v>
      </c>
      <c r="B50" s="72">
        <v>1055</v>
      </c>
      <c r="C50" s="72">
        <v>1383</v>
      </c>
      <c r="D50" s="72">
        <v>3706</v>
      </c>
      <c r="E50" s="72">
        <v>4736</v>
      </c>
      <c r="F50" s="72">
        <v>4079</v>
      </c>
      <c r="G50" s="72">
        <v>5317</v>
      </c>
      <c r="H50" s="72">
        <v>1948</v>
      </c>
      <c r="I50" s="72">
        <v>2571</v>
      </c>
      <c r="J50" s="72">
        <v>849</v>
      </c>
      <c r="K50" s="72">
        <v>1195</v>
      </c>
      <c r="L50" s="72">
        <v>1865</v>
      </c>
      <c r="M50" s="72">
        <v>2520</v>
      </c>
      <c r="N50" s="72">
        <v>1428</v>
      </c>
      <c r="O50" s="72">
        <v>2112</v>
      </c>
      <c r="P50" s="72">
        <v>908</v>
      </c>
      <c r="Q50" s="72">
        <v>1189</v>
      </c>
      <c r="R50" s="72">
        <v>15838</v>
      </c>
      <c r="S50" s="72">
        <v>21023</v>
      </c>
    </row>
    <row r="51" spans="1:19" s="91" customFormat="1">
      <c r="A51" s="108" t="s">
        <v>20</v>
      </c>
      <c r="B51" s="108">
        <v>1056</v>
      </c>
      <c r="C51" s="108">
        <v>1384</v>
      </c>
      <c r="D51" s="108">
        <v>3711</v>
      </c>
      <c r="E51" s="108">
        <v>4743</v>
      </c>
      <c r="F51" s="108">
        <v>4078</v>
      </c>
      <c r="G51" s="108">
        <v>5314</v>
      </c>
      <c r="H51" s="108">
        <v>1949</v>
      </c>
      <c r="I51" s="108">
        <v>2572</v>
      </c>
      <c r="J51" s="108">
        <v>847</v>
      </c>
      <c r="K51" s="108">
        <v>1193</v>
      </c>
      <c r="L51" s="108">
        <v>1867</v>
      </c>
      <c r="M51" s="108">
        <v>2521</v>
      </c>
      <c r="N51" s="108">
        <v>1429</v>
      </c>
      <c r="O51" s="108">
        <v>2113</v>
      </c>
      <c r="P51" s="108">
        <v>906</v>
      </c>
      <c r="Q51" s="108">
        <v>1187</v>
      </c>
      <c r="R51" s="108">
        <v>15843</v>
      </c>
      <c r="S51" s="108">
        <v>21027</v>
      </c>
    </row>
    <row r="52" spans="1:19">
      <c r="A52" s="17" t="s">
        <v>746</v>
      </c>
      <c r="D52" s="23"/>
    </row>
    <row r="53" spans="1:19">
      <c r="A53" s="67"/>
    </row>
  </sheetData>
  <mergeCells count="10">
    <mergeCell ref="R3:S3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42" top="0.75" bottom="0.98" header="0.3" footer="0.3"/>
  <pageSetup paperSize="5" firstPageNumber="5" orientation="landscape" useFirstPageNumber="1" r:id="rId1"/>
  <headerFooter>
    <oddFooter>&amp;L&amp;"Times New Roman,Regular"&amp;10Source: Agent Banking Statistics Division, Statistics Department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M54"/>
  <sheetViews>
    <sheetView workbookViewId="0">
      <pane ySplit="3" topLeftCell="A43" activePane="bottomLeft" state="frozen"/>
      <selection pane="bottomLeft" activeCell="F59" sqref="F59"/>
    </sheetView>
  </sheetViews>
  <sheetFormatPr defaultRowHeight="15"/>
  <cols>
    <col min="1" max="1" width="8.85546875" customWidth="1"/>
    <col min="2" max="13" width="5.140625" customWidth="1"/>
    <col min="14" max="14" width="4.5703125" customWidth="1"/>
    <col min="15" max="31" width="5.140625" customWidth="1"/>
    <col min="32" max="32" width="4.140625" customWidth="1"/>
    <col min="33" max="33" width="4.28515625" customWidth="1"/>
    <col min="34" max="61" width="5.140625" customWidth="1"/>
    <col min="62" max="63" width="4.42578125" customWidth="1"/>
    <col min="64" max="65" width="4.28515625" customWidth="1"/>
  </cols>
  <sheetData>
    <row r="1" spans="1:65">
      <c r="P1" s="18" t="s">
        <v>760</v>
      </c>
      <c r="Q1" s="18"/>
      <c r="R1" s="18"/>
      <c r="S1" s="18"/>
      <c r="T1" s="18"/>
      <c r="U1" s="17"/>
      <c r="V1" s="17"/>
      <c r="AG1" s="17"/>
      <c r="AP1" s="18"/>
      <c r="AT1" s="18" t="s">
        <v>717</v>
      </c>
    </row>
    <row r="3" spans="1:65" ht="90" customHeight="1">
      <c r="A3" s="78" t="s">
        <v>0</v>
      </c>
      <c r="B3" s="79" t="s">
        <v>112</v>
      </c>
      <c r="C3" s="79" t="s">
        <v>9</v>
      </c>
      <c r="D3" s="79" t="s">
        <v>113</v>
      </c>
      <c r="E3" s="79" t="s">
        <v>114</v>
      </c>
      <c r="F3" s="79" t="s">
        <v>115</v>
      </c>
      <c r="G3" s="79" t="s">
        <v>116</v>
      </c>
      <c r="H3" s="80" t="s">
        <v>117</v>
      </c>
      <c r="I3" s="80" t="s">
        <v>118</v>
      </c>
      <c r="J3" s="80" t="s">
        <v>119</v>
      </c>
      <c r="K3" s="80" t="s">
        <v>10</v>
      </c>
      <c r="L3" s="80" t="s">
        <v>120</v>
      </c>
      <c r="M3" s="80" t="s">
        <v>121</v>
      </c>
      <c r="N3" s="80" t="s">
        <v>122</v>
      </c>
      <c r="O3" s="80" t="s">
        <v>123</v>
      </c>
      <c r="P3" s="80" t="s">
        <v>124</v>
      </c>
      <c r="Q3" s="80" t="s">
        <v>125</v>
      </c>
      <c r="R3" s="80" t="s">
        <v>126</v>
      </c>
      <c r="S3" s="81" t="s">
        <v>11</v>
      </c>
      <c r="T3" s="81" t="s">
        <v>127</v>
      </c>
      <c r="U3" s="81" t="s">
        <v>128</v>
      </c>
      <c r="V3" s="81" t="s">
        <v>129</v>
      </c>
      <c r="W3" s="81" t="s">
        <v>130</v>
      </c>
      <c r="X3" s="81" t="s">
        <v>131</v>
      </c>
      <c r="Y3" s="81" t="s">
        <v>132</v>
      </c>
      <c r="Z3" s="81" t="s">
        <v>133</v>
      </c>
      <c r="AA3" s="81" t="s">
        <v>134</v>
      </c>
      <c r="AB3" s="81" t="s">
        <v>135</v>
      </c>
      <c r="AC3" s="81" t="s">
        <v>136</v>
      </c>
      <c r="AD3" s="81" t="s">
        <v>137</v>
      </c>
      <c r="AE3" s="81" t="s">
        <v>138</v>
      </c>
      <c r="AF3" s="82" t="s">
        <v>139</v>
      </c>
      <c r="AG3" s="82" t="s">
        <v>140</v>
      </c>
      <c r="AH3" s="82" t="s">
        <v>141</v>
      </c>
      <c r="AI3" s="82" t="s">
        <v>142</v>
      </c>
      <c r="AJ3" s="82" t="s">
        <v>12</v>
      </c>
      <c r="AK3" s="82" t="s">
        <v>143</v>
      </c>
      <c r="AL3" s="82" t="s">
        <v>144</v>
      </c>
      <c r="AM3" s="82" t="s">
        <v>145</v>
      </c>
      <c r="AN3" s="82" t="s">
        <v>146</v>
      </c>
      <c r="AO3" s="82" t="s">
        <v>147</v>
      </c>
      <c r="AP3" s="83" t="s">
        <v>148</v>
      </c>
      <c r="AQ3" s="83" t="s">
        <v>13</v>
      </c>
      <c r="AR3" s="83" t="s">
        <v>149</v>
      </c>
      <c r="AS3" s="83" t="s">
        <v>150</v>
      </c>
      <c r="AT3" s="84" t="s">
        <v>151</v>
      </c>
      <c r="AU3" s="84" t="s">
        <v>152</v>
      </c>
      <c r="AV3" s="84" t="s">
        <v>153</v>
      </c>
      <c r="AW3" s="84" t="s">
        <v>154</v>
      </c>
      <c r="AX3" s="84" t="s">
        <v>155</v>
      </c>
      <c r="AY3" s="84" t="s">
        <v>156</v>
      </c>
      <c r="AZ3" s="84" t="s">
        <v>14</v>
      </c>
      <c r="BA3" s="84" t="s">
        <v>157</v>
      </c>
      <c r="BB3" s="85" t="s">
        <v>158</v>
      </c>
      <c r="BC3" s="85" t="s">
        <v>159</v>
      </c>
      <c r="BD3" s="85" t="s">
        <v>160</v>
      </c>
      <c r="BE3" s="85" t="s">
        <v>161</v>
      </c>
      <c r="BF3" s="85" t="s">
        <v>162</v>
      </c>
      <c r="BG3" s="85" t="s">
        <v>163</v>
      </c>
      <c r="BH3" s="85" t="s">
        <v>15</v>
      </c>
      <c r="BI3" s="85" t="s">
        <v>164</v>
      </c>
      <c r="BJ3" s="86" t="s">
        <v>165</v>
      </c>
      <c r="BK3" s="86" t="s">
        <v>166</v>
      </c>
      <c r="BL3" s="86" t="s">
        <v>167</v>
      </c>
      <c r="BM3" s="87" t="s">
        <v>16</v>
      </c>
    </row>
    <row r="4" spans="1:65" ht="15.75" customHeight="1">
      <c r="A4" s="21">
        <v>2021</v>
      </c>
      <c r="B4" s="29">
        <f>B6</f>
        <v>146</v>
      </c>
      <c r="C4" s="29">
        <f t="shared" ref="C4:BM4" si="0">C6</f>
        <v>332</v>
      </c>
      <c r="D4" s="29">
        <f t="shared" si="0"/>
        <v>280</v>
      </c>
      <c r="E4" s="29">
        <f t="shared" si="0"/>
        <v>126</v>
      </c>
      <c r="F4" s="29">
        <f t="shared" si="0"/>
        <v>203</v>
      </c>
      <c r="G4" s="29">
        <f t="shared" si="0"/>
        <v>189</v>
      </c>
      <c r="H4" s="29">
        <f t="shared" si="0"/>
        <v>39</v>
      </c>
      <c r="I4" s="29">
        <f t="shared" si="0"/>
        <v>519</v>
      </c>
      <c r="J4" s="29">
        <f t="shared" si="0"/>
        <v>383</v>
      </c>
      <c r="K4" s="29">
        <f t="shared" si="0"/>
        <v>708</v>
      </c>
      <c r="L4" s="29">
        <f t="shared" si="0"/>
        <v>285</v>
      </c>
      <c r="M4" s="29">
        <f t="shared" si="0"/>
        <v>976</v>
      </c>
      <c r="N4" s="29">
        <f t="shared" si="0"/>
        <v>279</v>
      </c>
      <c r="O4" s="29">
        <f t="shared" si="0"/>
        <v>71</v>
      </c>
      <c r="P4" s="29">
        <f t="shared" si="0"/>
        <v>280</v>
      </c>
      <c r="Q4" s="29">
        <f t="shared" si="0"/>
        <v>466</v>
      </c>
      <c r="R4" s="29">
        <f t="shared" si="0"/>
        <v>75</v>
      </c>
      <c r="S4" s="29">
        <f t="shared" si="0"/>
        <v>1088</v>
      </c>
      <c r="T4" s="29">
        <f t="shared" si="0"/>
        <v>373</v>
      </c>
      <c r="U4" s="29">
        <f t="shared" si="0"/>
        <v>418</v>
      </c>
      <c r="V4" s="29">
        <f t="shared" si="0"/>
        <v>193</v>
      </c>
      <c r="W4" s="29">
        <f t="shared" si="0"/>
        <v>391</v>
      </c>
      <c r="X4" s="29">
        <f t="shared" si="0"/>
        <v>227</v>
      </c>
      <c r="Y4" s="29">
        <f t="shared" si="0"/>
        <v>287</v>
      </c>
      <c r="Z4" s="29">
        <f t="shared" si="0"/>
        <v>213</v>
      </c>
      <c r="AA4" s="29">
        <f t="shared" si="0"/>
        <v>238</v>
      </c>
      <c r="AB4" s="29">
        <f t="shared" si="0"/>
        <v>390</v>
      </c>
      <c r="AC4" s="29">
        <f t="shared" si="0"/>
        <v>180</v>
      </c>
      <c r="AD4" s="29">
        <f t="shared" si="0"/>
        <v>197</v>
      </c>
      <c r="AE4" s="29">
        <f t="shared" si="0"/>
        <v>562</v>
      </c>
      <c r="AF4" s="29">
        <f t="shared" si="0"/>
        <v>265</v>
      </c>
      <c r="AG4" s="29">
        <f t="shared" si="0"/>
        <v>148</v>
      </c>
      <c r="AH4" s="29">
        <f t="shared" si="0"/>
        <v>437</v>
      </c>
      <c r="AI4" s="29">
        <f t="shared" si="0"/>
        <v>272</v>
      </c>
      <c r="AJ4" s="29">
        <f t="shared" si="0"/>
        <v>312</v>
      </c>
      <c r="AK4" s="29">
        <f t="shared" si="0"/>
        <v>286</v>
      </c>
      <c r="AL4" s="29">
        <f t="shared" si="0"/>
        <v>175</v>
      </c>
      <c r="AM4" s="29">
        <f t="shared" si="0"/>
        <v>87</v>
      </c>
      <c r="AN4" s="29">
        <f t="shared" si="0"/>
        <v>120</v>
      </c>
      <c r="AO4" s="29">
        <f t="shared" si="0"/>
        <v>294</v>
      </c>
      <c r="AP4" s="29">
        <f t="shared" si="0"/>
        <v>298</v>
      </c>
      <c r="AQ4" s="29">
        <f t="shared" si="0"/>
        <v>520</v>
      </c>
      <c r="AR4" s="29">
        <f t="shared" si="0"/>
        <v>204</v>
      </c>
      <c r="AS4" s="29">
        <f t="shared" si="0"/>
        <v>143</v>
      </c>
      <c r="AT4" s="29">
        <f t="shared" si="0"/>
        <v>457</v>
      </c>
      <c r="AU4" s="29">
        <f t="shared" si="0"/>
        <v>231</v>
      </c>
      <c r="AV4" s="29">
        <f t="shared" si="0"/>
        <v>143</v>
      </c>
      <c r="AW4" s="29">
        <f t="shared" si="0"/>
        <v>344</v>
      </c>
      <c r="AX4" s="29">
        <f t="shared" si="0"/>
        <v>207</v>
      </c>
      <c r="AY4" s="29">
        <f t="shared" si="0"/>
        <v>334</v>
      </c>
      <c r="AZ4" s="29">
        <f t="shared" si="0"/>
        <v>336</v>
      </c>
      <c r="BA4" s="29">
        <f t="shared" si="0"/>
        <v>320</v>
      </c>
      <c r="BB4" s="29">
        <f t="shared" si="0"/>
        <v>399</v>
      </c>
      <c r="BC4" s="29">
        <f t="shared" si="0"/>
        <v>264</v>
      </c>
      <c r="BD4" s="29">
        <f t="shared" si="0"/>
        <v>248</v>
      </c>
      <c r="BE4" s="29">
        <f t="shared" si="0"/>
        <v>142</v>
      </c>
      <c r="BF4" s="29">
        <f t="shared" si="0"/>
        <v>205</v>
      </c>
      <c r="BG4" s="29">
        <f t="shared" si="0"/>
        <v>165</v>
      </c>
      <c r="BH4" s="29">
        <f t="shared" si="0"/>
        <v>385</v>
      </c>
      <c r="BI4" s="29">
        <f t="shared" si="0"/>
        <v>211</v>
      </c>
      <c r="BJ4" s="29">
        <f t="shared" si="0"/>
        <v>283</v>
      </c>
      <c r="BK4" s="29">
        <f t="shared" si="0"/>
        <v>250</v>
      </c>
      <c r="BL4" s="29">
        <f t="shared" si="0"/>
        <v>242</v>
      </c>
      <c r="BM4" s="29">
        <f t="shared" si="0"/>
        <v>406</v>
      </c>
    </row>
    <row r="5" spans="1:65">
      <c r="A5" s="26" t="s">
        <v>6</v>
      </c>
      <c r="B5" s="17">
        <v>141</v>
      </c>
      <c r="C5" s="17">
        <v>320</v>
      </c>
      <c r="D5" s="17">
        <v>270</v>
      </c>
      <c r="E5" s="17">
        <v>121</v>
      </c>
      <c r="F5" s="17">
        <v>186</v>
      </c>
      <c r="G5" s="17">
        <v>193</v>
      </c>
      <c r="H5" s="17">
        <v>38</v>
      </c>
      <c r="I5" s="17">
        <v>514</v>
      </c>
      <c r="J5" s="17">
        <v>378</v>
      </c>
      <c r="K5" s="17">
        <v>697</v>
      </c>
      <c r="L5" s="17">
        <v>274</v>
      </c>
      <c r="M5" s="17">
        <v>948</v>
      </c>
      <c r="N5" s="17">
        <v>276</v>
      </c>
      <c r="O5" s="17">
        <v>69</v>
      </c>
      <c r="P5" s="17">
        <v>276</v>
      </c>
      <c r="Q5" s="17">
        <v>456</v>
      </c>
      <c r="R5" s="17">
        <v>75</v>
      </c>
      <c r="S5" s="17">
        <v>1043</v>
      </c>
      <c r="T5" s="17">
        <v>362</v>
      </c>
      <c r="U5" s="17">
        <v>399</v>
      </c>
      <c r="V5" s="17">
        <v>188</v>
      </c>
      <c r="W5" s="17">
        <v>375</v>
      </c>
      <c r="X5" s="17">
        <v>220</v>
      </c>
      <c r="Y5" s="17">
        <v>274</v>
      </c>
      <c r="Z5" s="17">
        <v>210</v>
      </c>
      <c r="AA5" s="17">
        <v>235</v>
      </c>
      <c r="AB5" s="17">
        <v>381</v>
      </c>
      <c r="AC5" s="17">
        <v>175</v>
      </c>
      <c r="AD5" s="17">
        <v>187</v>
      </c>
      <c r="AE5" s="17">
        <v>540</v>
      </c>
      <c r="AF5" s="17">
        <v>261</v>
      </c>
      <c r="AG5" s="17">
        <v>139</v>
      </c>
      <c r="AH5" s="17">
        <v>429</v>
      </c>
      <c r="AI5" s="17">
        <v>259</v>
      </c>
      <c r="AJ5" s="17">
        <v>308</v>
      </c>
      <c r="AK5" s="17">
        <v>281</v>
      </c>
      <c r="AL5" s="17">
        <v>173</v>
      </c>
      <c r="AM5" s="17">
        <v>81</v>
      </c>
      <c r="AN5" s="17">
        <v>114</v>
      </c>
      <c r="AO5" s="17">
        <v>289</v>
      </c>
      <c r="AP5" s="17">
        <v>289</v>
      </c>
      <c r="AQ5" s="17">
        <v>500</v>
      </c>
      <c r="AR5" s="17">
        <v>201</v>
      </c>
      <c r="AS5" s="17">
        <v>140</v>
      </c>
      <c r="AT5" s="17">
        <v>450</v>
      </c>
      <c r="AU5" s="17">
        <v>221</v>
      </c>
      <c r="AV5" s="17">
        <v>140</v>
      </c>
      <c r="AW5" s="17">
        <v>338</v>
      </c>
      <c r="AX5" s="17">
        <v>197</v>
      </c>
      <c r="AY5" s="17">
        <v>320</v>
      </c>
      <c r="AZ5" s="17">
        <v>318</v>
      </c>
      <c r="BA5" s="17">
        <v>306</v>
      </c>
      <c r="BB5" s="17">
        <v>412</v>
      </c>
      <c r="BC5" s="17">
        <v>255</v>
      </c>
      <c r="BD5" s="17">
        <v>242</v>
      </c>
      <c r="BE5" s="17">
        <v>133</v>
      </c>
      <c r="BF5" s="17">
        <v>201</v>
      </c>
      <c r="BG5" s="17">
        <v>155</v>
      </c>
      <c r="BH5" s="17">
        <v>371</v>
      </c>
      <c r="BI5" s="17">
        <v>207</v>
      </c>
      <c r="BJ5" s="17">
        <v>273</v>
      </c>
      <c r="BK5" s="17">
        <v>241</v>
      </c>
      <c r="BL5" s="17">
        <v>238</v>
      </c>
      <c r="BM5" s="17">
        <v>394</v>
      </c>
    </row>
    <row r="6" spans="1:65">
      <c r="A6" s="24" t="s">
        <v>7</v>
      </c>
      <c r="B6" s="24">
        <v>146</v>
      </c>
      <c r="C6" s="24">
        <v>332</v>
      </c>
      <c r="D6" s="24">
        <v>280</v>
      </c>
      <c r="E6" s="24">
        <v>126</v>
      </c>
      <c r="F6" s="24">
        <v>203</v>
      </c>
      <c r="G6" s="24">
        <v>189</v>
      </c>
      <c r="H6" s="24">
        <v>39</v>
      </c>
      <c r="I6" s="24">
        <v>519</v>
      </c>
      <c r="J6" s="24">
        <v>383</v>
      </c>
      <c r="K6" s="24">
        <v>708</v>
      </c>
      <c r="L6" s="24">
        <v>285</v>
      </c>
      <c r="M6" s="24">
        <v>976</v>
      </c>
      <c r="N6" s="24">
        <v>279</v>
      </c>
      <c r="O6" s="24">
        <v>71</v>
      </c>
      <c r="P6" s="24">
        <v>280</v>
      </c>
      <c r="Q6" s="24">
        <v>466</v>
      </c>
      <c r="R6" s="24">
        <v>75</v>
      </c>
      <c r="S6" s="24">
        <v>1088</v>
      </c>
      <c r="T6" s="24">
        <v>373</v>
      </c>
      <c r="U6" s="24">
        <v>418</v>
      </c>
      <c r="V6" s="24">
        <v>193</v>
      </c>
      <c r="W6" s="24">
        <v>391</v>
      </c>
      <c r="X6" s="24">
        <v>227</v>
      </c>
      <c r="Y6" s="24">
        <v>287</v>
      </c>
      <c r="Z6" s="24">
        <v>213</v>
      </c>
      <c r="AA6" s="24">
        <v>238</v>
      </c>
      <c r="AB6" s="24">
        <v>390</v>
      </c>
      <c r="AC6" s="24">
        <v>180</v>
      </c>
      <c r="AD6" s="24">
        <v>197</v>
      </c>
      <c r="AE6" s="24">
        <v>562</v>
      </c>
      <c r="AF6" s="24">
        <v>265</v>
      </c>
      <c r="AG6" s="24">
        <v>148</v>
      </c>
      <c r="AH6" s="24">
        <v>437</v>
      </c>
      <c r="AI6" s="24">
        <v>272</v>
      </c>
      <c r="AJ6" s="24">
        <v>312</v>
      </c>
      <c r="AK6" s="24">
        <v>286</v>
      </c>
      <c r="AL6" s="24">
        <v>175</v>
      </c>
      <c r="AM6" s="24">
        <v>87</v>
      </c>
      <c r="AN6" s="24">
        <v>120</v>
      </c>
      <c r="AO6" s="24">
        <v>294</v>
      </c>
      <c r="AP6" s="24">
        <v>298</v>
      </c>
      <c r="AQ6" s="24">
        <v>520</v>
      </c>
      <c r="AR6" s="24">
        <v>204</v>
      </c>
      <c r="AS6" s="24">
        <v>143</v>
      </c>
      <c r="AT6" s="24">
        <v>457</v>
      </c>
      <c r="AU6" s="24">
        <v>231</v>
      </c>
      <c r="AV6" s="24">
        <v>143</v>
      </c>
      <c r="AW6" s="24">
        <v>344</v>
      </c>
      <c r="AX6" s="24">
        <v>207</v>
      </c>
      <c r="AY6" s="24">
        <v>334</v>
      </c>
      <c r="AZ6" s="24">
        <v>336</v>
      </c>
      <c r="BA6" s="24">
        <v>320</v>
      </c>
      <c r="BB6" s="24">
        <v>399</v>
      </c>
      <c r="BC6" s="24">
        <v>264</v>
      </c>
      <c r="BD6" s="24">
        <v>248</v>
      </c>
      <c r="BE6" s="24">
        <v>142</v>
      </c>
      <c r="BF6" s="24">
        <v>205</v>
      </c>
      <c r="BG6" s="24">
        <v>165</v>
      </c>
      <c r="BH6" s="24">
        <v>385</v>
      </c>
      <c r="BI6" s="24">
        <v>211</v>
      </c>
      <c r="BJ6" s="24">
        <v>283</v>
      </c>
      <c r="BK6" s="24">
        <v>250</v>
      </c>
      <c r="BL6" s="24">
        <v>242</v>
      </c>
      <c r="BM6" s="24">
        <v>406</v>
      </c>
    </row>
    <row r="7" spans="1:65">
      <c r="A7" s="21">
        <v>2022</v>
      </c>
      <c r="B7" s="29">
        <f>B19</f>
        <v>159</v>
      </c>
      <c r="C7" s="29">
        <f t="shared" ref="C7:BM7" si="1">C19</f>
        <v>382</v>
      </c>
      <c r="D7" s="29">
        <f t="shared" si="1"/>
        <v>295</v>
      </c>
      <c r="E7" s="29">
        <f t="shared" si="1"/>
        <v>132</v>
      </c>
      <c r="F7" s="29">
        <f t="shared" si="1"/>
        <v>227</v>
      </c>
      <c r="G7" s="29">
        <f t="shared" si="1"/>
        <v>198</v>
      </c>
      <c r="H7" s="29">
        <f t="shared" si="1"/>
        <v>43</v>
      </c>
      <c r="I7" s="29">
        <f t="shared" si="1"/>
        <v>591</v>
      </c>
      <c r="J7" s="29">
        <f t="shared" si="1"/>
        <v>406</v>
      </c>
      <c r="K7" s="29">
        <f t="shared" si="1"/>
        <v>809</v>
      </c>
      <c r="L7" s="29">
        <f t="shared" si="1"/>
        <v>298</v>
      </c>
      <c r="M7" s="29">
        <f t="shared" si="1"/>
        <v>1081</v>
      </c>
      <c r="N7" s="29">
        <f t="shared" si="1"/>
        <v>291</v>
      </c>
      <c r="O7" s="29">
        <f t="shared" si="1"/>
        <v>75</v>
      </c>
      <c r="P7" s="29">
        <f t="shared" si="1"/>
        <v>315</v>
      </c>
      <c r="Q7" s="29">
        <f t="shared" si="1"/>
        <v>529</v>
      </c>
      <c r="R7" s="29">
        <f t="shared" si="1"/>
        <v>73</v>
      </c>
      <c r="S7" s="29">
        <f t="shared" si="1"/>
        <v>1126</v>
      </c>
      <c r="T7" s="29">
        <f t="shared" si="1"/>
        <v>425</v>
      </c>
      <c r="U7" s="29">
        <f t="shared" si="1"/>
        <v>462</v>
      </c>
      <c r="V7" s="29">
        <f t="shared" si="1"/>
        <v>216</v>
      </c>
      <c r="W7" s="29">
        <f t="shared" si="1"/>
        <v>419</v>
      </c>
      <c r="X7" s="29">
        <f t="shared" si="1"/>
        <v>251</v>
      </c>
      <c r="Y7" s="29">
        <f t="shared" si="1"/>
        <v>305</v>
      </c>
      <c r="Z7" s="29">
        <f t="shared" si="1"/>
        <v>232</v>
      </c>
      <c r="AA7" s="29">
        <f t="shared" si="1"/>
        <v>268</v>
      </c>
      <c r="AB7" s="29">
        <f t="shared" si="1"/>
        <v>427</v>
      </c>
      <c r="AC7" s="29">
        <f t="shared" si="1"/>
        <v>185</v>
      </c>
      <c r="AD7" s="29">
        <f t="shared" si="1"/>
        <v>203</v>
      </c>
      <c r="AE7" s="29">
        <f t="shared" si="1"/>
        <v>619</v>
      </c>
      <c r="AF7" s="29">
        <f t="shared" si="1"/>
        <v>288</v>
      </c>
      <c r="AG7" s="29">
        <f t="shared" si="1"/>
        <v>157</v>
      </c>
      <c r="AH7" s="29">
        <f t="shared" si="1"/>
        <v>479</v>
      </c>
      <c r="AI7" s="29">
        <f t="shared" si="1"/>
        <v>288</v>
      </c>
      <c r="AJ7" s="29">
        <f t="shared" si="1"/>
        <v>341</v>
      </c>
      <c r="AK7" s="29">
        <f t="shared" si="1"/>
        <v>342</v>
      </c>
      <c r="AL7" s="29">
        <f t="shared" si="1"/>
        <v>184</v>
      </c>
      <c r="AM7" s="29">
        <f t="shared" si="1"/>
        <v>99</v>
      </c>
      <c r="AN7" s="29">
        <f t="shared" si="1"/>
        <v>130</v>
      </c>
      <c r="AO7" s="29">
        <f t="shared" si="1"/>
        <v>318</v>
      </c>
      <c r="AP7" s="29">
        <f t="shared" si="1"/>
        <v>311</v>
      </c>
      <c r="AQ7" s="29">
        <f t="shared" si="1"/>
        <v>557</v>
      </c>
      <c r="AR7" s="29">
        <f t="shared" si="1"/>
        <v>208</v>
      </c>
      <c r="AS7" s="29">
        <f t="shared" si="1"/>
        <v>150</v>
      </c>
      <c r="AT7" s="29">
        <f t="shared" si="1"/>
        <v>495</v>
      </c>
      <c r="AU7" s="29">
        <f t="shared" si="1"/>
        <v>239</v>
      </c>
      <c r="AV7" s="29">
        <f t="shared" si="1"/>
        <v>160</v>
      </c>
      <c r="AW7" s="29">
        <f t="shared" si="1"/>
        <v>350</v>
      </c>
      <c r="AX7" s="29">
        <f t="shared" si="1"/>
        <v>223</v>
      </c>
      <c r="AY7" s="29">
        <f t="shared" si="1"/>
        <v>356</v>
      </c>
      <c r="AZ7" s="29">
        <f t="shared" si="1"/>
        <v>385</v>
      </c>
      <c r="BA7" s="29">
        <f t="shared" si="1"/>
        <v>362</v>
      </c>
      <c r="BB7" s="29">
        <f t="shared" si="1"/>
        <v>414</v>
      </c>
      <c r="BC7" s="29">
        <f t="shared" si="1"/>
        <v>281</v>
      </c>
      <c r="BD7" s="29">
        <f t="shared" si="1"/>
        <v>254</v>
      </c>
      <c r="BE7" s="29">
        <f t="shared" si="1"/>
        <v>151</v>
      </c>
      <c r="BF7" s="29">
        <f t="shared" si="1"/>
        <v>213</v>
      </c>
      <c r="BG7" s="29">
        <f t="shared" si="1"/>
        <v>172</v>
      </c>
      <c r="BH7" s="29">
        <f t="shared" si="1"/>
        <v>434</v>
      </c>
      <c r="BI7" s="29">
        <f t="shared" si="1"/>
        <v>225</v>
      </c>
      <c r="BJ7" s="29">
        <f t="shared" si="1"/>
        <v>295</v>
      </c>
      <c r="BK7" s="29">
        <f t="shared" si="1"/>
        <v>266</v>
      </c>
      <c r="BL7" s="29">
        <f t="shared" si="1"/>
        <v>256</v>
      </c>
      <c r="BM7" s="29">
        <f t="shared" si="1"/>
        <v>411</v>
      </c>
    </row>
    <row r="8" spans="1:65">
      <c r="A8" s="17" t="s">
        <v>8</v>
      </c>
      <c r="B8" s="17">
        <v>148</v>
      </c>
      <c r="C8" s="17">
        <v>336</v>
      </c>
      <c r="D8" s="17">
        <v>283</v>
      </c>
      <c r="E8" s="17">
        <v>126</v>
      </c>
      <c r="F8" s="17">
        <v>205</v>
      </c>
      <c r="G8" s="17">
        <v>189</v>
      </c>
      <c r="H8" s="17">
        <v>39</v>
      </c>
      <c r="I8" s="17">
        <v>524</v>
      </c>
      <c r="J8" s="17">
        <v>388</v>
      </c>
      <c r="K8" s="17">
        <v>711</v>
      </c>
      <c r="L8" s="17">
        <v>288</v>
      </c>
      <c r="M8" s="17">
        <v>989</v>
      </c>
      <c r="N8" s="17">
        <v>280</v>
      </c>
      <c r="O8" s="17">
        <v>71</v>
      </c>
      <c r="P8" s="17">
        <v>282</v>
      </c>
      <c r="Q8" s="17">
        <v>475</v>
      </c>
      <c r="R8" s="17">
        <v>75</v>
      </c>
      <c r="S8" s="17">
        <v>1092</v>
      </c>
      <c r="T8" s="17">
        <v>380</v>
      </c>
      <c r="U8" s="17">
        <v>424</v>
      </c>
      <c r="V8" s="17">
        <v>194</v>
      </c>
      <c r="W8" s="17">
        <v>392</v>
      </c>
      <c r="X8" s="17">
        <v>229</v>
      </c>
      <c r="Y8" s="17">
        <v>290</v>
      </c>
      <c r="Z8" s="17">
        <v>214</v>
      </c>
      <c r="AA8" s="17">
        <v>239</v>
      </c>
      <c r="AB8" s="17">
        <v>391</v>
      </c>
      <c r="AC8" s="17">
        <v>181</v>
      </c>
      <c r="AD8" s="17">
        <v>198</v>
      </c>
      <c r="AE8" s="17">
        <v>569</v>
      </c>
      <c r="AF8" s="17">
        <v>266</v>
      </c>
      <c r="AG8" s="17">
        <v>147</v>
      </c>
      <c r="AH8" s="17">
        <v>440</v>
      </c>
      <c r="AI8" s="17">
        <v>274</v>
      </c>
      <c r="AJ8" s="17">
        <v>314</v>
      </c>
      <c r="AK8" s="17">
        <v>292</v>
      </c>
      <c r="AL8" s="17">
        <v>177</v>
      </c>
      <c r="AM8" s="17">
        <v>87</v>
      </c>
      <c r="AN8" s="17">
        <v>121</v>
      </c>
      <c r="AO8" s="17">
        <v>302</v>
      </c>
      <c r="AP8" s="17">
        <v>298</v>
      </c>
      <c r="AQ8" s="17">
        <v>521</v>
      </c>
      <c r="AR8" s="17">
        <v>206</v>
      </c>
      <c r="AS8" s="17">
        <v>143</v>
      </c>
      <c r="AT8" s="17">
        <v>460</v>
      </c>
      <c r="AU8" s="17">
        <v>232</v>
      </c>
      <c r="AV8" s="17">
        <v>146</v>
      </c>
      <c r="AW8" s="17">
        <v>345</v>
      </c>
      <c r="AX8" s="17">
        <v>209</v>
      </c>
      <c r="AY8" s="17">
        <v>333</v>
      </c>
      <c r="AZ8" s="17">
        <v>340</v>
      </c>
      <c r="BA8" s="17">
        <v>326</v>
      </c>
      <c r="BB8" s="17">
        <v>401</v>
      </c>
      <c r="BC8" s="17">
        <v>268</v>
      </c>
      <c r="BD8" s="17">
        <v>251</v>
      </c>
      <c r="BE8" s="17">
        <v>143</v>
      </c>
      <c r="BF8" s="17">
        <v>205</v>
      </c>
      <c r="BG8" s="17">
        <v>165</v>
      </c>
      <c r="BH8" s="17">
        <v>385</v>
      </c>
      <c r="BI8" s="17">
        <v>214</v>
      </c>
      <c r="BJ8" s="17">
        <v>283</v>
      </c>
      <c r="BK8" s="17">
        <v>250</v>
      </c>
      <c r="BL8" s="17">
        <v>243</v>
      </c>
      <c r="BM8" s="17">
        <v>407</v>
      </c>
    </row>
    <row r="9" spans="1:65">
      <c r="A9" s="24" t="s">
        <v>18</v>
      </c>
      <c r="B9" s="24">
        <v>149</v>
      </c>
      <c r="C9" s="24">
        <v>339</v>
      </c>
      <c r="D9" s="24">
        <v>282</v>
      </c>
      <c r="E9" s="24">
        <v>126</v>
      </c>
      <c r="F9" s="24">
        <v>208</v>
      </c>
      <c r="G9" s="24">
        <v>189</v>
      </c>
      <c r="H9" s="24">
        <v>39</v>
      </c>
      <c r="I9" s="24">
        <v>527</v>
      </c>
      <c r="J9" s="24">
        <v>389</v>
      </c>
      <c r="K9" s="24">
        <v>721</v>
      </c>
      <c r="L9" s="24">
        <v>291</v>
      </c>
      <c r="M9" s="24">
        <v>985</v>
      </c>
      <c r="N9" s="24">
        <v>281</v>
      </c>
      <c r="O9" s="24">
        <v>72</v>
      </c>
      <c r="P9" s="24">
        <v>285</v>
      </c>
      <c r="Q9" s="24">
        <v>480</v>
      </c>
      <c r="R9" s="24">
        <v>75</v>
      </c>
      <c r="S9" s="24">
        <v>1100</v>
      </c>
      <c r="T9" s="24">
        <v>385</v>
      </c>
      <c r="U9" s="24">
        <v>428</v>
      </c>
      <c r="V9" s="24">
        <v>197</v>
      </c>
      <c r="W9" s="24">
        <v>393</v>
      </c>
      <c r="X9" s="24">
        <v>229</v>
      </c>
      <c r="Y9" s="24">
        <v>293</v>
      </c>
      <c r="Z9" s="24">
        <v>214</v>
      </c>
      <c r="AA9" s="24">
        <v>240</v>
      </c>
      <c r="AB9" s="24">
        <v>392</v>
      </c>
      <c r="AC9" s="24">
        <v>181</v>
      </c>
      <c r="AD9" s="24">
        <v>200</v>
      </c>
      <c r="AE9" s="24">
        <v>571</v>
      </c>
      <c r="AF9" s="24">
        <v>268</v>
      </c>
      <c r="AG9" s="24">
        <v>149</v>
      </c>
      <c r="AH9" s="24">
        <v>443</v>
      </c>
      <c r="AI9" s="24">
        <v>274</v>
      </c>
      <c r="AJ9" s="24">
        <v>316</v>
      </c>
      <c r="AK9" s="24">
        <v>293</v>
      </c>
      <c r="AL9" s="24">
        <v>179</v>
      </c>
      <c r="AM9" s="24">
        <v>89</v>
      </c>
      <c r="AN9" s="24">
        <v>120</v>
      </c>
      <c r="AO9" s="24">
        <v>304</v>
      </c>
      <c r="AP9" s="24">
        <v>302</v>
      </c>
      <c r="AQ9" s="24">
        <v>525</v>
      </c>
      <c r="AR9" s="24">
        <v>207</v>
      </c>
      <c r="AS9" s="24">
        <v>143</v>
      </c>
      <c r="AT9" s="24">
        <v>462</v>
      </c>
      <c r="AU9" s="24">
        <v>235</v>
      </c>
      <c r="AV9" s="24">
        <v>147</v>
      </c>
      <c r="AW9" s="24">
        <v>345</v>
      </c>
      <c r="AX9" s="24">
        <v>210</v>
      </c>
      <c r="AY9" s="24">
        <v>334</v>
      </c>
      <c r="AZ9" s="24">
        <v>344</v>
      </c>
      <c r="BA9" s="24">
        <v>328</v>
      </c>
      <c r="BB9" s="24">
        <v>402</v>
      </c>
      <c r="BC9" s="24">
        <v>268</v>
      </c>
      <c r="BD9" s="24">
        <v>253</v>
      </c>
      <c r="BE9" s="24">
        <v>143</v>
      </c>
      <c r="BF9" s="24">
        <v>207</v>
      </c>
      <c r="BG9" s="24">
        <v>165</v>
      </c>
      <c r="BH9" s="24">
        <v>388</v>
      </c>
      <c r="BI9" s="24">
        <v>215</v>
      </c>
      <c r="BJ9" s="24">
        <v>284</v>
      </c>
      <c r="BK9" s="24">
        <v>251</v>
      </c>
      <c r="BL9" s="24">
        <v>247</v>
      </c>
      <c r="BM9" s="24">
        <v>407</v>
      </c>
    </row>
    <row r="10" spans="1:65" s="2" customFormat="1">
      <c r="A10" s="26" t="s">
        <v>19</v>
      </c>
      <c r="B10" s="26">
        <v>149</v>
      </c>
      <c r="C10" s="26">
        <v>340</v>
      </c>
      <c r="D10" s="26">
        <v>282</v>
      </c>
      <c r="E10" s="26">
        <v>126</v>
      </c>
      <c r="F10" s="26">
        <v>207</v>
      </c>
      <c r="G10" s="26">
        <v>190</v>
      </c>
      <c r="H10" s="26">
        <v>39</v>
      </c>
      <c r="I10" s="26">
        <v>538</v>
      </c>
      <c r="J10" s="26">
        <v>391</v>
      </c>
      <c r="K10" s="26">
        <v>733</v>
      </c>
      <c r="L10" s="26">
        <v>291</v>
      </c>
      <c r="M10" s="26">
        <v>993</v>
      </c>
      <c r="N10" s="26">
        <v>279</v>
      </c>
      <c r="O10" s="26">
        <v>70</v>
      </c>
      <c r="P10" s="26">
        <v>292</v>
      </c>
      <c r="Q10" s="26">
        <v>487</v>
      </c>
      <c r="R10" s="26">
        <v>74</v>
      </c>
      <c r="S10" s="26">
        <v>1097</v>
      </c>
      <c r="T10" s="26">
        <v>389</v>
      </c>
      <c r="U10" s="26">
        <v>431</v>
      </c>
      <c r="V10" s="26">
        <v>198</v>
      </c>
      <c r="W10" s="26">
        <v>387</v>
      </c>
      <c r="X10" s="26">
        <v>224</v>
      </c>
      <c r="Y10" s="26">
        <v>293</v>
      </c>
      <c r="Z10" s="26">
        <v>218</v>
      </c>
      <c r="AA10" s="26">
        <v>240</v>
      </c>
      <c r="AB10" s="26">
        <v>393</v>
      </c>
      <c r="AC10" s="26">
        <v>178</v>
      </c>
      <c r="AD10" s="26">
        <v>198</v>
      </c>
      <c r="AE10" s="26">
        <v>572</v>
      </c>
      <c r="AF10" s="26">
        <v>271</v>
      </c>
      <c r="AG10" s="26">
        <v>144</v>
      </c>
      <c r="AH10" s="26">
        <v>444</v>
      </c>
      <c r="AI10" s="26">
        <v>271</v>
      </c>
      <c r="AJ10" s="26">
        <v>317</v>
      </c>
      <c r="AK10" s="26">
        <v>296</v>
      </c>
      <c r="AL10" s="26">
        <v>178</v>
      </c>
      <c r="AM10" s="26">
        <v>90</v>
      </c>
      <c r="AN10" s="26">
        <v>119</v>
      </c>
      <c r="AO10" s="26">
        <v>303</v>
      </c>
      <c r="AP10" s="26">
        <v>301</v>
      </c>
      <c r="AQ10" s="26">
        <v>519</v>
      </c>
      <c r="AR10" s="26">
        <v>204</v>
      </c>
      <c r="AS10" s="26">
        <v>144</v>
      </c>
      <c r="AT10" s="26">
        <v>461</v>
      </c>
      <c r="AU10" s="26">
        <v>230</v>
      </c>
      <c r="AV10" s="26">
        <v>149</v>
      </c>
      <c r="AW10" s="26">
        <v>345</v>
      </c>
      <c r="AX10" s="26">
        <v>211</v>
      </c>
      <c r="AY10" s="26">
        <v>334</v>
      </c>
      <c r="AZ10" s="26">
        <v>349</v>
      </c>
      <c r="BA10" s="26">
        <v>334</v>
      </c>
      <c r="BB10" s="26">
        <v>404</v>
      </c>
      <c r="BC10" s="26">
        <v>262</v>
      </c>
      <c r="BD10" s="26">
        <v>253</v>
      </c>
      <c r="BE10" s="26">
        <v>144</v>
      </c>
      <c r="BF10" s="26">
        <v>206</v>
      </c>
      <c r="BG10" s="26">
        <v>166</v>
      </c>
      <c r="BH10" s="26">
        <v>388</v>
      </c>
      <c r="BI10" s="26">
        <v>214</v>
      </c>
      <c r="BJ10" s="26">
        <v>280</v>
      </c>
      <c r="BK10" s="26">
        <v>249</v>
      </c>
      <c r="BL10" s="26">
        <v>248</v>
      </c>
      <c r="BM10" s="26">
        <v>407</v>
      </c>
    </row>
    <row r="11" spans="1:65">
      <c r="A11" s="24" t="s">
        <v>20</v>
      </c>
      <c r="B11" s="24">
        <v>150</v>
      </c>
      <c r="C11" s="24">
        <v>341</v>
      </c>
      <c r="D11" s="26">
        <v>284</v>
      </c>
      <c r="E11" s="24">
        <v>125</v>
      </c>
      <c r="F11" s="24">
        <v>208</v>
      </c>
      <c r="G11" s="24">
        <v>190</v>
      </c>
      <c r="H11" s="24">
        <v>39</v>
      </c>
      <c r="I11" s="24">
        <v>541</v>
      </c>
      <c r="J11" s="24">
        <v>387</v>
      </c>
      <c r="K11" s="24">
        <v>732</v>
      </c>
      <c r="L11" s="24">
        <v>289</v>
      </c>
      <c r="M11" s="24">
        <v>996</v>
      </c>
      <c r="N11" s="24">
        <v>280</v>
      </c>
      <c r="O11" s="24">
        <v>71</v>
      </c>
      <c r="P11" s="24">
        <v>293</v>
      </c>
      <c r="Q11" s="24">
        <v>489</v>
      </c>
      <c r="R11" s="24">
        <v>73</v>
      </c>
      <c r="S11" s="24">
        <v>1101</v>
      </c>
      <c r="T11" s="24">
        <v>390</v>
      </c>
      <c r="U11" s="24">
        <v>435</v>
      </c>
      <c r="V11" s="24">
        <v>201</v>
      </c>
      <c r="W11" s="24">
        <v>391</v>
      </c>
      <c r="X11" s="24">
        <v>225</v>
      </c>
      <c r="Y11" s="24">
        <v>291</v>
      </c>
      <c r="Z11" s="24">
        <v>218</v>
      </c>
      <c r="AA11" s="24">
        <v>242</v>
      </c>
      <c r="AB11" s="24">
        <v>394</v>
      </c>
      <c r="AC11" s="24">
        <v>178</v>
      </c>
      <c r="AD11" s="24">
        <v>198</v>
      </c>
      <c r="AE11" s="24">
        <v>570</v>
      </c>
      <c r="AF11" s="24">
        <v>271</v>
      </c>
      <c r="AG11" s="24">
        <v>145</v>
      </c>
      <c r="AH11" s="24">
        <v>443</v>
      </c>
      <c r="AI11" s="24">
        <v>273</v>
      </c>
      <c r="AJ11" s="24">
        <v>320</v>
      </c>
      <c r="AK11" s="24">
        <v>298</v>
      </c>
      <c r="AL11" s="24">
        <v>178</v>
      </c>
      <c r="AM11" s="24">
        <v>91</v>
      </c>
      <c r="AN11" s="24">
        <v>120</v>
      </c>
      <c r="AO11" s="24">
        <v>304</v>
      </c>
      <c r="AP11" s="24">
        <v>300</v>
      </c>
      <c r="AQ11" s="24">
        <v>518</v>
      </c>
      <c r="AR11" s="24">
        <v>204</v>
      </c>
      <c r="AS11" s="24">
        <v>144</v>
      </c>
      <c r="AT11" s="24">
        <v>464</v>
      </c>
      <c r="AU11" s="24">
        <v>229</v>
      </c>
      <c r="AV11" s="24">
        <v>149</v>
      </c>
      <c r="AW11" s="24">
        <v>346</v>
      </c>
      <c r="AX11" s="24">
        <v>211</v>
      </c>
      <c r="AY11" s="24">
        <v>337</v>
      </c>
      <c r="AZ11" s="24">
        <v>350</v>
      </c>
      <c r="BA11" s="24">
        <v>334</v>
      </c>
      <c r="BB11" s="24">
        <v>400</v>
      </c>
      <c r="BC11" s="24">
        <v>262</v>
      </c>
      <c r="BD11" s="24">
        <v>254</v>
      </c>
      <c r="BE11" s="24">
        <v>144</v>
      </c>
      <c r="BF11" s="24">
        <v>204</v>
      </c>
      <c r="BG11" s="24">
        <v>167</v>
      </c>
      <c r="BH11" s="24">
        <v>391</v>
      </c>
      <c r="BI11" s="24">
        <v>214</v>
      </c>
      <c r="BJ11" s="24">
        <v>281</v>
      </c>
      <c r="BK11" s="24">
        <v>249</v>
      </c>
      <c r="BL11" s="24">
        <v>249</v>
      </c>
      <c r="BM11" s="24">
        <v>404</v>
      </c>
    </row>
    <row r="12" spans="1:65" s="2" customFormat="1">
      <c r="A12" s="26" t="s">
        <v>22</v>
      </c>
      <c r="B12" s="26">
        <v>150</v>
      </c>
      <c r="C12" s="26">
        <v>346</v>
      </c>
      <c r="D12" s="26">
        <v>284</v>
      </c>
      <c r="E12" s="26">
        <v>125</v>
      </c>
      <c r="F12" s="26">
        <v>210</v>
      </c>
      <c r="G12" s="26">
        <v>190</v>
      </c>
      <c r="H12" s="26">
        <v>40</v>
      </c>
      <c r="I12" s="26">
        <v>544</v>
      </c>
      <c r="J12" s="26">
        <v>387</v>
      </c>
      <c r="K12" s="26">
        <v>734</v>
      </c>
      <c r="L12" s="26">
        <v>290</v>
      </c>
      <c r="M12" s="26">
        <v>999</v>
      </c>
      <c r="N12" s="26">
        <v>282</v>
      </c>
      <c r="O12" s="26">
        <v>71</v>
      </c>
      <c r="P12" s="26">
        <v>293</v>
      </c>
      <c r="Q12" s="26">
        <v>493</v>
      </c>
      <c r="R12" s="26">
        <v>73</v>
      </c>
      <c r="S12" s="26">
        <v>1109</v>
      </c>
      <c r="T12" s="26">
        <v>393</v>
      </c>
      <c r="U12" s="26">
        <v>437</v>
      </c>
      <c r="V12" s="26">
        <v>202</v>
      </c>
      <c r="W12" s="26">
        <v>393</v>
      </c>
      <c r="X12" s="26">
        <v>225</v>
      </c>
      <c r="Y12" s="26">
        <v>292</v>
      </c>
      <c r="Z12" s="26">
        <v>219</v>
      </c>
      <c r="AA12" s="26">
        <v>244</v>
      </c>
      <c r="AB12" s="26">
        <v>397</v>
      </c>
      <c r="AC12" s="26">
        <v>180</v>
      </c>
      <c r="AD12" s="26">
        <v>199</v>
      </c>
      <c r="AE12" s="26">
        <v>571</v>
      </c>
      <c r="AF12" s="26">
        <v>272</v>
      </c>
      <c r="AG12" s="26">
        <v>145</v>
      </c>
      <c r="AH12" s="26">
        <v>443</v>
      </c>
      <c r="AI12" s="26">
        <v>278</v>
      </c>
      <c r="AJ12" s="26">
        <v>321</v>
      </c>
      <c r="AK12" s="26">
        <v>299</v>
      </c>
      <c r="AL12" s="26">
        <v>179</v>
      </c>
      <c r="AM12" s="26">
        <v>91</v>
      </c>
      <c r="AN12" s="26">
        <v>119</v>
      </c>
      <c r="AO12" s="26">
        <v>304</v>
      </c>
      <c r="AP12" s="26">
        <v>301</v>
      </c>
      <c r="AQ12" s="26">
        <v>518</v>
      </c>
      <c r="AR12" s="26">
        <v>202</v>
      </c>
      <c r="AS12" s="26">
        <v>145</v>
      </c>
      <c r="AT12" s="26">
        <v>465</v>
      </c>
      <c r="AU12" s="26">
        <v>228</v>
      </c>
      <c r="AV12" s="26">
        <v>150</v>
      </c>
      <c r="AW12" s="26">
        <v>347</v>
      </c>
      <c r="AX12" s="26">
        <v>213</v>
      </c>
      <c r="AY12" s="26">
        <v>339</v>
      </c>
      <c r="AZ12" s="26">
        <v>352</v>
      </c>
      <c r="BA12" s="26">
        <v>337</v>
      </c>
      <c r="BB12" s="26">
        <v>393</v>
      </c>
      <c r="BC12" s="26">
        <v>261</v>
      </c>
      <c r="BD12" s="26">
        <v>255</v>
      </c>
      <c r="BE12" s="26">
        <v>144</v>
      </c>
      <c r="BF12" s="26">
        <v>205</v>
      </c>
      <c r="BG12" s="26">
        <v>168</v>
      </c>
      <c r="BH12" s="26">
        <v>397</v>
      </c>
      <c r="BI12" s="26">
        <v>213</v>
      </c>
      <c r="BJ12" s="26">
        <v>281</v>
      </c>
      <c r="BK12" s="26">
        <v>250</v>
      </c>
      <c r="BL12" s="26">
        <v>251</v>
      </c>
      <c r="BM12" s="26">
        <v>404</v>
      </c>
    </row>
    <row r="13" spans="1:65">
      <c r="A13" s="24" t="s">
        <v>23</v>
      </c>
      <c r="B13" s="24">
        <v>152</v>
      </c>
      <c r="C13" s="24">
        <v>351</v>
      </c>
      <c r="D13" s="24">
        <v>279</v>
      </c>
      <c r="E13" s="24">
        <v>128</v>
      </c>
      <c r="F13" s="24">
        <v>212</v>
      </c>
      <c r="G13" s="24">
        <v>191</v>
      </c>
      <c r="H13" s="24">
        <v>41</v>
      </c>
      <c r="I13" s="24">
        <v>543</v>
      </c>
      <c r="J13" s="24">
        <v>390</v>
      </c>
      <c r="K13" s="24">
        <v>747</v>
      </c>
      <c r="L13" s="24">
        <v>292</v>
      </c>
      <c r="M13" s="24">
        <v>1013</v>
      </c>
      <c r="N13" s="24">
        <v>282</v>
      </c>
      <c r="O13" s="24">
        <v>71</v>
      </c>
      <c r="P13" s="24">
        <v>299</v>
      </c>
      <c r="Q13" s="24">
        <v>500</v>
      </c>
      <c r="R13" s="24">
        <v>72</v>
      </c>
      <c r="S13" s="24">
        <v>1106</v>
      </c>
      <c r="T13" s="24">
        <v>402</v>
      </c>
      <c r="U13" s="24">
        <v>439</v>
      </c>
      <c r="V13" s="24">
        <v>202</v>
      </c>
      <c r="W13" s="24">
        <v>394</v>
      </c>
      <c r="X13" s="24">
        <v>222</v>
      </c>
      <c r="Y13" s="24">
        <v>294</v>
      </c>
      <c r="Z13" s="24">
        <v>222</v>
      </c>
      <c r="AA13" s="24">
        <v>253</v>
      </c>
      <c r="AB13" s="24">
        <v>398</v>
      </c>
      <c r="AC13" s="24">
        <v>178</v>
      </c>
      <c r="AD13" s="24">
        <v>195</v>
      </c>
      <c r="AE13" s="24">
        <v>578</v>
      </c>
      <c r="AF13" s="24">
        <v>271</v>
      </c>
      <c r="AG13" s="24">
        <v>145</v>
      </c>
      <c r="AH13" s="24">
        <v>446</v>
      </c>
      <c r="AI13" s="24">
        <v>276</v>
      </c>
      <c r="AJ13" s="24">
        <v>320</v>
      </c>
      <c r="AK13" s="24">
        <v>300</v>
      </c>
      <c r="AL13" s="24">
        <v>176</v>
      </c>
      <c r="AM13" s="24">
        <v>91</v>
      </c>
      <c r="AN13" s="24">
        <v>121</v>
      </c>
      <c r="AO13" s="24">
        <v>300</v>
      </c>
      <c r="AP13" s="24">
        <v>300</v>
      </c>
      <c r="AQ13" s="24">
        <v>521</v>
      </c>
      <c r="AR13" s="24">
        <v>202</v>
      </c>
      <c r="AS13" s="24">
        <v>144</v>
      </c>
      <c r="AT13" s="24">
        <v>469</v>
      </c>
      <c r="AU13" s="24">
        <v>224</v>
      </c>
      <c r="AV13" s="24">
        <v>149</v>
      </c>
      <c r="AW13" s="24">
        <v>343</v>
      </c>
      <c r="AX13" s="24">
        <v>214</v>
      </c>
      <c r="AY13" s="24">
        <v>342</v>
      </c>
      <c r="AZ13" s="24">
        <v>362</v>
      </c>
      <c r="BA13" s="24">
        <v>338</v>
      </c>
      <c r="BB13" s="24">
        <v>395</v>
      </c>
      <c r="BC13" s="24">
        <v>262</v>
      </c>
      <c r="BD13" s="24">
        <v>254</v>
      </c>
      <c r="BE13" s="24">
        <v>144</v>
      </c>
      <c r="BF13" s="24">
        <v>206</v>
      </c>
      <c r="BG13" s="24">
        <v>170</v>
      </c>
      <c r="BH13" s="24">
        <v>403</v>
      </c>
      <c r="BI13" s="24">
        <v>215</v>
      </c>
      <c r="BJ13" s="24">
        <v>282</v>
      </c>
      <c r="BK13" s="24">
        <v>252</v>
      </c>
      <c r="BL13" s="24">
        <v>250</v>
      </c>
      <c r="BM13" s="24">
        <v>405</v>
      </c>
    </row>
    <row r="14" spans="1:65" s="2" customFormat="1">
      <c r="A14" s="26" t="s">
        <v>24</v>
      </c>
      <c r="B14" s="26">
        <v>153</v>
      </c>
      <c r="C14" s="26">
        <v>356</v>
      </c>
      <c r="D14" s="26">
        <v>278</v>
      </c>
      <c r="E14" s="26">
        <v>128</v>
      </c>
      <c r="F14" s="26">
        <v>214</v>
      </c>
      <c r="G14" s="26">
        <v>193</v>
      </c>
      <c r="H14" s="26">
        <v>41</v>
      </c>
      <c r="I14" s="26">
        <v>545</v>
      </c>
      <c r="J14" s="26">
        <v>392</v>
      </c>
      <c r="K14" s="26">
        <v>761</v>
      </c>
      <c r="L14" s="26">
        <v>293</v>
      </c>
      <c r="M14" s="26">
        <v>1017</v>
      </c>
      <c r="N14" s="26">
        <v>284</v>
      </c>
      <c r="O14" s="26">
        <v>71</v>
      </c>
      <c r="P14" s="26">
        <v>300</v>
      </c>
      <c r="Q14" s="26">
        <v>505</v>
      </c>
      <c r="R14" s="26">
        <v>72</v>
      </c>
      <c r="S14" s="26">
        <v>1111</v>
      </c>
      <c r="T14" s="26">
        <v>406</v>
      </c>
      <c r="U14" s="26">
        <v>440</v>
      </c>
      <c r="V14" s="26">
        <v>204</v>
      </c>
      <c r="W14" s="26">
        <v>397</v>
      </c>
      <c r="X14" s="26">
        <v>225</v>
      </c>
      <c r="Y14" s="26">
        <v>294</v>
      </c>
      <c r="Z14" s="26">
        <v>224</v>
      </c>
      <c r="AA14" s="26">
        <v>252</v>
      </c>
      <c r="AB14" s="26">
        <v>400</v>
      </c>
      <c r="AC14" s="26">
        <v>179</v>
      </c>
      <c r="AD14" s="26">
        <v>195</v>
      </c>
      <c r="AE14" s="26">
        <v>581</v>
      </c>
      <c r="AF14" s="26">
        <v>271</v>
      </c>
      <c r="AG14" s="26">
        <v>148</v>
      </c>
      <c r="AH14" s="26">
        <v>449</v>
      </c>
      <c r="AI14" s="26">
        <v>275</v>
      </c>
      <c r="AJ14" s="26">
        <v>323</v>
      </c>
      <c r="AK14" s="26">
        <v>304</v>
      </c>
      <c r="AL14" s="26">
        <v>178</v>
      </c>
      <c r="AM14" s="26">
        <v>91</v>
      </c>
      <c r="AN14" s="26">
        <v>122</v>
      </c>
      <c r="AO14" s="26">
        <v>302</v>
      </c>
      <c r="AP14" s="26">
        <v>299</v>
      </c>
      <c r="AQ14" s="26">
        <v>529</v>
      </c>
      <c r="AR14" s="26">
        <v>201</v>
      </c>
      <c r="AS14" s="26">
        <v>144</v>
      </c>
      <c r="AT14" s="26">
        <v>470</v>
      </c>
      <c r="AU14" s="26">
        <v>224</v>
      </c>
      <c r="AV14" s="26">
        <v>149</v>
      </c>
      <c r="AW14" s="26">
        <v>342</v>
      </c>
      <c r="AX14" s="26">
        <v>214</v>
      </c>
      <c r="AY14" s="26">
        <v>348</v>
      </c>
      <c r="AZ14" s="26">
        <v>365</v>
      </c>
      <c r="BA14" s="26">
        <v>341</v>
      </c>
      <c r="BB14" s="26">
        <v>400</v>
      </c>
      <c r="BC14" s="26">
        <v>265</v>
      </c>
      <c r="BD14" s="26">
        <v>253</v>
      </c>
      <c r="BE14" s="26">
        <v>148</v>
      </c>
      <c r="BF14" s="26">
        <v>206</v>
      </c>
      <c r="BG14" s="26">
        <v>169</v>
      </c>
      <c r="BH14" s="26">
        <v>407</v>
      </c>
      <c r="BI14" s="26">
        <v>215</v>
      </c>
      <c r="BJ14" s="26">
        <v>286</v>
      </c>
      <c r="BK14" s="26">
        <v>255</v>
      </c>
      <c r="BL14" s="26">
        <v>251</v>
      </c>
      <c r="BM14" s="26">
        <v>406</v>
      </c>
    </row>
    <row r="15" spans="1:65">
      <c r="A15" s="24" t="s">
        <v>3</v>
      </c>
      <c r="B15" s="24">
        <v>155</v>
      </c>
      <c r="C15" s="24">
        <v>359</v>
      </c>
      <c r="D15" s="24">
        <v>283</v>
      </c>
      <c r="E15" s="24">
        <v>129</v>
      </c>
      <c r="F15" s="24">
        <v>215</v>
      </c>
      <c r="G15" s="24">
        <v>195</v>
      </c>
      <c r="H15" s="24">
        <v>41</v>
      </c>
      <c r="I15" s="24">
        <v>552</v>
      </c>
      <c r="J15" s="24">
        <v>392</v>
      </c>
      <c r="K15" s="24">
        <v>766</v>
      </c>
      <c r="L15" s="24">
        <v>293</v>
      </c>
      <c r="M15" s="24">
        <v>1026</v>
      </c>
      <c r="N15" s="24">
        <v>285</v>
      </c>
      <c r="O15" s="24">
        <v>73</v>
      </c>
      <c r="P15" s="24">
        <v>303</v>
      </c>
      <c r="Q15" s="24">
        <v>511</v>
      </c>
      <c r="R15" s="24">
        <v>73</v>
      </c>
      <c r="S15" s="24">
        <v>1114</v>
      </c>
      <c r="T15" s="24">
        <v>405</v>
      </c>
      <c r="U15" s="24">
        <v>443</v>
      </c>
      <c r="V15" s="24">
        <v>206</v>
      </c>
      <c r="W15" s="24">
        <v>399</v>
      </c>
      <c r="X15" s="24">
        <v>229</v>
      </c>
      <c r="Y15" s="24">
        <v>294</v>
      </c>
      <c r="Z15" s="24">
        <v>225</v>
      </c>
      <c r="AA15" s="24">
        <v>256</v>
      </c>
      <c r="AB15" s="24">
        <v>406</v>
      </c>
      <c r="AC15" s="24">
        <v>181</v>
      </c>
      <c r="AD15" s="24">
        <v>197</v>
      </c>
      <c r="AE15" s="24">
        <v>586</v>
      </c>
      <c r="AF15" s="24">
        <v>271</v>
      </c>
      <c r="AG15" s="24">
        <v>149</v>
      </c>
      <c r="AH15" s="24">
        <v>451</v>
      </c>
      <c r="AI15" s="24">
        <v>276</v>
      </c>
      <c r="AJ15" s="24">
        <v>325</v>
      </c>
      <c r="AK15" s="24">
        <v>306</v>
      </c>
      <c r="AL15" s="24">
        <v>179</v>
      </c>
      <c r="AM15" s="24">
        <v>92</v>
      </c>
      <c r="AN15" s="24">
        <v>126</v>
      </c>
      <c r="AO15" s="24">
        <v>307</v>
      </c>
      <c r="AP15" s="24">
        <v>302</v>
      </c>
      <c r="AQ15" s="24">
        <v>530</v>
      </c>
      <c r="AR15" s="24">
        <v>201</v>
      </c>
      <c r="AS15" s="24">
        <v>146</v>
      </c>
      <c r="AT15" s="24">
        <v>476</v>
      </c>
      <c r="AU15" s="24">
        <v>223</v>
      </c>
      <c r="AV15" s="24">
        <v>149</v>
      </c>
      <c r="AW15" s="24">
        <v>342</v>
      </c>
      <c r="AX15" s="24">
        <v>213</v>
      </c>
      <c r="AY15" s="24">
        <v>345</v>
      </c>
      <c r="AZ15" s="24">
        <v>365</v>
      </c>
      <c r="BA15" s="24">
        <v>340</v>
      </c>
      <c r="BB15" s="24">
        <v>402</v>
      </c>
      <c r="BC15" s="24">
        <v>266</v>
      </c>
      <c r="BD15" s="24">
        <v>256</v>
      </c>
      <c r="BE15" s="24">
        <v>148</v>
      </c>
      <c r="BF15" s="24">
        <v>209</v>
      </c>
      <c r="BG15" s="24">
        <v>169</v>
      </c>
      <c r="BH15" s="24">
        <v>412</v>
      </c>
      <c r="BI15" s="24">
        <v>214</v>
      </c>
      <c r="BJ15" s="24">
        <v>285</v>
      </c>
      <c r="BK15" s="24">
        <v>256</v>
      </c>
      <c r="BL15" s="24">
        <v>252</v>
      </c>
      <c r="BM15" s="24">
        <v>406</v>
      </c>
    </row>
    <row r="16" spans="1:65" s="2" customFormat="1">
      <c r="A16" s="26" t="s">
        <v>4</v>
      </c>
      <c r="B16" s="26">
        <v>153</v>
      </c>
      <c r="C16" s="26">
        <v>363</v>
      </c>
      <c r="D16" s="26">
        <v>288</v>
      </c>
      <c r="E16" s="26">
        <v>130</v>
      </c>
      <c r="F16" s="26">
        <v>217</v>
      </c>
      <c r="G16" s="26">
        <v>197</v>
      </c>
      <c r="H16" s="26">
        <v>41</v>
      </c>
      <c r="I16" s="26">
        <v>561</v>
      </c>
      <c r="J16" s="26">
        <v>398</v>
      </c>
      <c r="K16" s="26">
        <v>777</v>
      </c>
      <c r="L16" s="26">
        <v>294</v>
      </c>
      <c r="M16" s="26">
        <v>1036</v>
      </c>
      <c r="N16" s="26">
        <v>286</v>
      </c>
      <c r="O16" s="26">
        <v>74</v>
      </c>
      <c r="P16" s="26">
        <v>309</v>
      </c>
      <c r="Q16" s="26">
        <v>516</v>
      </c>
      <c r="R16" s="26">
        <v>73</v>
      </c>
      <c r="S16" s="26">
        <v>1119</v>
      </c>
      <c r="T16" s="26">
        <v>416</v>
      </c>
      <c r="U16" s="26">
        <v>448</v>
      </c>
      <c r="V16" s="26">
        <v>207</v>
      </c>
      <c r="W16" s="26">
        <v>411</v>
      </c>
      <c r="X16" s="26">
        <v>233</v>
      </c>
      <c r="Y16" s="26">
        <v>294</v>
      </c>
      <c r="Z16" s="26">
        <v>226</v>
      </c>
      <c r="AA16" s="26">
        <v>259</v>
      </c>
      <c r="AB16" s="26">
        <v>408</v>
      </c>
      <c r="AC16" s="26">
        <v>186</v>
      </c>
      <c r="AD16" s="26">
        <v>199</v>
      </c>
      <c r="AE16" s="26">
        <v>600</v>
      </c>
      <c r="AF16" s="26">
        <v>276</v>
      </c>
      <c r="AG16" s="26">
        <v>153</v>
      </c>
      <c r="AH16" s="26">
        <v>458</v>
      </c>
      <c r="AI16" s="26">
        <v>278</v>
      </c>
      <c r="AJ16" s="26">
        <v>327</v>
      </c>
      <c r="AK16" s="26">
        <v>319</v>
      </c>
      <c r="AL16" s="26">
        <v>184</v>
      </c>
      <c r="AM16" s="26">
        <v>96</v>
      </c>
      <c r="AN16" s="26">
        <v>127</v>
      </c>
      <c r="AO16" s="26">
        <v>309</v>
      </c>
      <c r="AP16" s="26">
        <v>302</v>
      </c>
      <c r="AQ16" s="26">
        <v>536</v>
      </c>
      <c r="AR16" s="26">
        <v>202</v>
      </c>
      <c r="AS16" s="26">
        <v>147</v>
      </c>
      <c r="AT16" s="26">
        <v>485</v>
      </c>
      <c r="AU16" s="26">
        <v>227</v>
      </c>
      <c r="AV16" s="26">
        <v>150</v>
      </c>
      <c r="AW16" s="26">
        <v>344</v>
      </c>
      <c r="AX16" s="26">
        <v>218</v>
      </c>
      <c r="AY16" s="26">
        <v>345</v>
      </c>
      <c r="AZ16" s="26">
        <v>373</v>
      </c>
      <c r="BA16" s="26">
        <v>343</v>
      </c>
      <c r="BB16" s="26">
        <v>408</v>
      </c>
      <c r="BC16" s="26">
        <v>274</v>
      </c>
      <c r="BD16" s="26">
        <v>255</v>
      </c>
      <c r="BE16" s="26">
        <v>149</v>
      </c>
      <c r="BF16" s="26">
        <v>212</v>
      </c>
      <c r="BG16" s="26">
        <v>170</v>
      </c>
      <c r="BH16" s="26">
        <v>418</v>
      </c>
      <c r="BI16" s="26">
        <v>215</v>
      </c>
      <c r="BJ16" s="26">
        <v>289</v>
      </c>
      <c r="BK16" s="26">
        <v>257</v>
      </c>
      <c r="BL16" s="26">
        <v>254</v>
      </c>
      <c r="BM16" s="26">
        <v>411</v>
      </c>
    </row>
    <row r="17" spans="1:65">
      <c r="A17" s="24" t="s">
        <v>5</v>
      </c>
      <c r="B17" s="24">
        <v>153</v>
      </c>
      <c r="C17" s="24">
        <v>367</v>
      </c>
      <c r="D17" s="24">
        <v>288</v>
      </c>
      <c r="E17" s="24">
        <v>130</v>
      </c>
      <c r="F17" s="24">
        <v>218</v>
      </c>
      <c r="G17" s="24">
        <v>197</v>
      </c>
      <c r="H17" s="24">
        <v>42</v>
      </c>
      <c r="I17" s="24">
        <v>563</v>
      </c>
      <c r="J17" s="24">
        <v>395</v>
      </c>
      <c r="K17" s="24">
        <v>789</v>
      </c>
      <c r="L17" s="24">
        <v>294</v>
      </c>
      <c r="M17" s="24">
        <v>1044</v>
      </c>
      <c r="N17" s="24">
        <v>290</v>
      </c>
      <c r="O17" s="24">
        <v>74</v>
      </c>
      <c r="P17" s="24">
        <v>310</v>
      </c>
      <c r="Q17" s="24">
        <v>518</v>
      </c>
      <c r="R17" s="24">
        <v>74</v>
      </c>
      <c r="S17" s="24">
        <v>1120</v>
      </c>
      <c r="T17" s="24">
        <v>415</v>
      </c>
      <c r="U17" s="24">
        <v>455</v>
      </c>
      <c r="V17" s="24">
        <v>210</v>
      </c>
      <c r="W17" s="24">
        <v>412</v>
      </c>
      <c r="X17" s="24">
        <v>237</v>
      </c>
      <c r="Y17" s="24">
        <v>300</v>
      </c>
      <c r="Z17" s="24">
        <v>228</v>
      </c>
      <c r="AA17" s="24">
        <v>261</v>
      </c>
      <c r="AB17" s="24">
        <v>409</v>
      </c>
      <c r="AC17" s="24">
        <v>187</v>
      </c>
      <c r="AD17" s="24">
        <v>199</v>
      </c>
      <c r="AE17" s="24">
        <v>608</v>
      </c>
      <c r="AF17" s="24">
        <v>278</v>
      </c>
      <c r="AG17" s="24">
        <v>153</v>
      </c>
      <c r="AH17" s="24">
        <v>463</v>
      </c>
      <c r="AI17" s="24">
        <v>280</v>
      </c>
      <c r="AJ17" s="24">
        <v>329</v>
      </c>
      <c r="AK17" s="24">
        <v>323</v>
      </c>
      <c r="AL17" s="24">
        <v>183</v>
      </c>
      <c r="AM17" s="24">
        <v>97</v>
      </c>
      <c r="AN17" s="24">
        <v>128</v>
      </c>
      <c r="AO17" s="24">
        <v>310</v>
      </c>
      <c r="AP17" s="24">
        <v>305</v>
      </c>
      <c r="AQ17" s="24">
        <v>541</v>
      </c>
      <c r="AR17" s="24">
        <v>203</v>
      </c>
      <c r="AS17" s="24">
        <v>148</v>
      </c>
      <c r="AT17" s="24">
        <v>481</v>
      </c>
      <c r="AU17" s="24">
        <v>231</v>
      </c>
      <c r="AV17" s="24">
        <v>152</v>
      </c>
      <c r="AW17" s="24">
        <v>345</v>
      </c>
      <c r="AX17" s="24">
        <v>218</v>
      </c>
      <c r="AY17" s="24">
        <v>350</v>
      </c>
      <c r="AZ17" s="24">
        <v>374</v>
      </c>
      <c r="BA17" s="24">
        <v>350</v>
      </c>
      <c r="BB17" s="24">
        <v>409</v>
      </c>
      <c r="BC17" s="24">
        <v>277</v>
      </c>
      <c r="BD17" s="24">
        <v>254</v>
      </c>
      <c r="BE17" s="24">
        <v>152</v>
      </c>
      <c r="BF17" s="24">
        <v>215</v>
      </c>
      <c r="BG17" s="24">
        <v>170</v>
      </c>
      <c r="BH17" s="24">
        <v>423</v>
      </c>
      <c r="BI17" s="24">
        <v>219</v>
      </c>
      <c r="BJ17" s="24">
        <v>291</v>
      </c>
      <c r="BK17" s="24">
        <v>263</v>
      </c>
      <c r="BL17" s="24">
        <v>253</v>
      </c>
      <c r="BM17" s="24">
        <v>409</v>
      </c>
    </row>
    <row r="18" spans="1:65" s="2" customFormat="1">
      <c r="A18" s="26" t="s">
        <v>6</v>
      </c>
      <c r="B18" s="26">
        <v>154</v>
      </c>
      <c r="C18" s="26">
        <v>372</v>
      </c>
      <c r="D18" s="26">
        <v>291</v>
      </c>
      <c r="E18" s="26">
        <v>131</v>
      </c>
      <c r="F18" s="26">
        <v>222</v>
      </c>
      <c r="G18" s="26">
        <v>199</v>
      </c>
      <c r="H18" s="26">
        <v>42</v>
      </c>
      <c r="I18" s="26">
        <v>579</v>
      </c>
      <c r="J18" s="26">
        <v>400</v>
      </c>
      <c r="K18" s="26">
        <v>800</v>
      </c>
      <c r="L18" s="26">
        <v>296</v>
      </c>
      <c r="M18" s="26">
        <v>1064</v>
      </c>
      <c r="N18" s="26">
        <v>294</v>
      </c>
      <c r="O18" s="26">
        <v>75</v>
      </c>
      <c r="P18" s="26">
        <v>312</v>
      </c>
      <c r="Q18" s="26">
        <v>526</v>
      </c>
      <c r="R18" s="26">
        <v>75</v>
      </c>
      <c r="S18" s="26">
        <v>1124</v>
      </c>
      <c r="T18" s="26">
        <v>422</v>
      </c>
      <c r="U18" s="26">
        <v>460</v>
      </c>
      <c r="V18" s="26">
        <v>214</v>
      </c>
      <c r="W18" s="26">
        <v>416</v>
      </c>
      <c r="X18" s="26">
        <v>243</v>
      </c>
      <c r="Y18" s="26">
        <v>303</v>
      </c>
      <c r="Z18" s="26">
        <v>230</v>
      </c>
      <c r="AA18" s="26">
        <v>262</v>
      </c>
      <c r="AB18" s="26">
        <v>425</v>
      </c>
      <c r="AC18" s="26">
        <v>185</v>
      </c>
      <c r="AD18" s="26">
        <v>200</v>
      </c>
      <c r="AE18" s="26">
        <v>610</v>
      </c>
      <c r="AF18" s="26">
        <v>284</v>
      </c>
      <c r="AG18" s="26">
        <v>154</v>
      </c>
      <c r="AH18" s="26">
        <v>472</v>
      </c>
      <c r="AI18" s="26">
        <v>283</v>
      </c>
      <c r="AJ18" s="26">
        <v>336</v>
      </c>
      <c r="AK18" s="26">
        <v>332</v>
      </c>
      <c r="AL18" s="26">
        <v>184</v>
      </c>
      <c r="AM18" s="26">
        <v>98</v>
      </c>
      <c r="AN18" s="26">
        <v>128</v>
      </c>
      <c r="AO18" s="26">
        <v>316</v>
      </c>
      <c r="AP18" s="26">
        <v>307</v>
      </c>
      <c r="AQ18" s="26">
        <v>551</v>
      </c>
      <c r="AR18" s="26">
        <v>203</v>
      </c>
      <c r="AS18" s="26">
        <v>149</v>
      </c>
      <c r="AT18" s="26">
        <v>483</v>
      </c>
      <c r="AU18" s="26">
        <v>234</v>
      </c>
      <c r="AV18" s="26">
        <v>153</v>
      </c>
      <c r="AW18" s="26">
        <v>347</v>
      </c>
      <c r="AX18" s="26">
        <v>219</v>
      </c>
      <c r="AY18" s="26">
        <v>357</v>
      </c>
      <c r="AZ18" s="26">
        <v>381</v>
      </c>
      <c r="BA18" s="26">
        <v>361</v>
      </c>
      <c r="BB18" s="26">
        <v>413</v>
      </c>
      <c r="BC18" s="26">
        <v>281</v>
      </c>
      <c r="BD18" s="26">
        <v>255</v>
      </c>
      <c r="BE18" s="26">
        <v>158</v>
      </c>
      <c r="BF18" s="26">
        <v>215</v>
      </c>
      <c r="BG18" s="26">
        <v>170</v>
      </c>
      <c r="BH18" s="26">
        <v>427</v>
      </c>
      <c r="BI18" s="26">
        <v>225</v>
      </c>
      <c r="BJ18" s="26">
        <v>291</v>
      </c>
      <c r="BK18" s="26">
        <v>264</v>
      </c>
      <c r="BL18" s="26">
        <v>255</v>
      </c>
      <c r="BM18" s="26">
        <v>408</v>
      </c>
    </row>
    <row r="19" spans="1:65">
      <c r="A19" s="24" t="s">
        <v>7</v>
      </c>
      <c r="B19" s="24">
        <v>159</v>
      </c>
      <c r="C19" s="24">
        <v>382</v>
      </c>
      <c r="D19" s="24">
        <v>295</v>
      </c>
      <c r="E19" s="24">
        <v>132</v>
      </c>
      <c r="F19" s="24">
        <v>227</v>
      </c>
      <c r="G19" s="24">
        <v>198</v>
      </c>
      <c r="H19" s="24">
        <v>43</v>
      </c>
      <c r="I19" s="24">
        <v>591</v>
      </c>
      <c r="J19" s="24">
        <v>406</v>
      </c>
      <c r="K19" s="24">
        <v>809</v>
      </c>
      <c r="L19" s="24">
        <v>298</v>
      </c>
      <c r="M19" s="24">
        <v>1081</v>
      </c>
      <c r="N19" s="24">
        <v>291</v>
      </c>
      <c r="O19" s="24">
        <v>75</v>
      </c>
      <c r="P19" s="24">
        <v>315</v>
      </c>
      <c r="Q19" s="24">
        <v>529</v>
      </c>
      <c r="R19" s="24">
        <v>73</v>
      </c>
      <c r="S19" s="24">
        <v>1126</v>
      </c>
      <c r="T19" s="24">
        <v>425</v>
      </c>
      <c r="U19" s="24">
        <v>462</v>
      </c>
      <c r="V19" s="24">
        <v>216</v>
      </c>
      <c r="W19" s="24">
        <v>419</v>
      </c>
      <c r="X19" s="24">
        <v>251</v>
      </c>
      <c r="Y19" s="24">
        <v>305</v>
      </c>
      <c r="Z19" s="24">
        <v>232</v>
      </c>
      <c r="AA19" s="24">
        <v>268</v>
      </c>
      <c r="AB19" s="24">
        <v>427</v>
      </c>
      <c r="AC19" s="24">
        <v>185</v>
      </c>
      <c r="AD19" s="24">
        <v>203</v>
      </c>
      <c r="AE19" s="24">
        <v>619</v>
      </c>
      <c r="AF19" s="24">
        <v>288</v>
      </c>
      <c r="AG19" s="24">
        <v>157</v>
      </c>
      <c r="AH19" s="24">
        <v>479</v>
      </c>
      <c r="AI19" s="24">
        <v>288</v>
      </c>
      <c r="AJ19" s="24">
        <v>341</v>
      </c>
      <c r="AK19" s="24">
        <v>342</v>
      </c>
      <c r="AL19" s="24">
        <v>184</v>
      </c>
      <c r="AM19" s="24">
        <v>99</v>
      </c>
      <c r="AN19" s="24">
        <v>130</v>
      </c>
      <c r="AO19" s="24">
        <v>318</v>
      </c>
      <c r="AP19" s="24">
        <v>311</v>
      </c>
      <c r="AQ19" s="24">
        <v>557</v>
      </c>
      <c r="AR19" s="24">
        <v>208</v>
      </c>
      <c r="AS19" s="24">
        <v>150</v>
      </c>
      <c r="AT19" s="24">
        <v>495</v>
      </c>
      <c r="AU19" s="24">
        <v>239</v>
      </c>
      <c r="AV19" s="24">
        <v>160</v>
      </c>
      <c r="AW19" s="24">
        <v>350</v>
      </c>
      <c r="AX19" s="24">
        <v>223</v>
      </c>
      <c r="AY19" s="24">
        <v>356</v>
      </c>
      <c r="AZ19" s="24">
        <v>385</v>
      </c>
      <c r="BA19" s="24">
        <v>362</v>
      </c>
      <c r="BB19" s="24">
        <v>414</v>
      </c>
      <c r="BC19" s="24">
        <v>281</v>
      </c>
      <c r="BD19" s="24">
        <v>254</v>
      </c>
      <c r="BE19" s="24">
        <v>151</v>
      </c>
      <c r="BF19" s="24">
        <v>213</v>
      </c>
      <c r="BG19" s="24">
        <v>172</v>
      </c>
      <c r="BH19" s="24">
        <v>434</v>
      </c>
      <c r="BI19" s="24">
        <v>225</v>
      </c>
      <c r="BJ19" s="24">
        <v>295</v>
      </c>
      <c r="BK19" s="24">
        <v>266</v>
      </c>
      <c r="BL19" s="24">
        <v>256</v>
      </c>
      <c r="BM19" s="24">
        <v>411</v>
      </c>
    </row>
    <row r="20" spans="1:65">
      <c r="A20" s="21">
        <v>2023</v>
      </c>
      <c r="B20" s="29">
        <f>B32</f>
        <v>167</v>
      </c>
      <c r="C20" s="29">
        <f t="shared" ref="C20:BM20" si="2">C32</f>
        <v>404</v>
      </c>
      <c r="D20" s="29">
        <f t="shared" si="2"/>
        <v>313</v>
      </c>
      <c r="E20" s="29">
        <f t="shared" si="2"/>
        <v>134</v>
      </c>
      <c r="F20" s="29">
        <f t="shared" si="2"/>
        <v>222</v>
      </c>
      <c r="G20" s="29">
        <f t="shared" si="2"/>
        <v>198</v>
      </c>
      <c r="H20" s="29">
        <f t="shared" si="2"/>
        <v>40</v>
      </c>
      <c r="I20" s="29">
        <f t="shared" si="2"/>
        <v>637</v>
      </c>
      <c r="J20" s="29">
        <f t="shared" si="2"/>
        <v>440</v>
      </c>
      <c r="K20" s="29">
        <f t="shared" si="2"/>
        <v>838</v>
      </c>
      <c r="L20" s="29">
        <f t="shared" si="2"/>
        <v>314</v>
      </c>
      <c r="M20" s="29">
        <f t="shared" si="2"/>
        <v>1153</v>
      </c>
      <c r="N20" s="29">
        <f t="shared" si="2"/>
        <v>296</v>
      </c>
      <c r="O20" s="29">
        <f t="shared" si="2"/>
        <v>77</v>
      </c>
      <c r="P20" s="29">
        <f t="shared" si="2"/>
        <v>343</v>
      </c>
      <c r="Q20" s="29">
        <f t="shared" si="2"/>
        <v>571</v>
      </c>
      <c r="R20" s="29">
        <f t="shared" si="2"/>
        <v>80</v>
      </c>
      <c r="S20" s="29">
        <f t="shared" si="2"/>
        <v>1195</v>
      </c>
      <c r="T20" s="29">
        <f t="shared" si="2"/>
        <v>443</v>
      </c>
      <c r="U20" s="29">
        <f t="shared" si="2"/>
        <v>493</v>
      </c>
      <c r="V20" s="29">
        <f t="shared" si="2"/>
        <v>225</v>
      </c>
      <c r="W20" s="29">
        <f t="shared" si="2"/>
        <v>448</v>
      </c>
      <c r="X20" s="29">
        <f t="shared" si="2"/>
        <v>269</v>
      </c>
      <c r="Y20" s="29">
        <f t="shared" si="2"/>
        <v>325</v>
      </c>
      <c r="Z20" s="29">
        <f t="shared" si="2"/>
        <v>231</v>
      </c>
      <c r="AA20" s="29">
        <f t="shared" si="2"/>
        <v>282</v>
      </c>
      <c r="AB20" s="29">
        <f t="shared" si="2"/>
        <v>455</v>
      </c>
      <c r="AC20" s="29">
        <f t="shared" si="2"/>
        <v>192</v>
      </c>
      <c r="AD20" s="29">
        <f t="shared" si="2"/>
        <v>208</v>
      </c>
      <c r="AE20" s="29">
        <f t="shared" si="2"/>
        <v>648</v>
      </c>
      <c r="AF20" s="29">
        <f t="shared" si="2"/>
        <v>296</v>
      </c>
      <c r="AG20" s="29">
        <f t="shared" si="2"/>
        <v>164</v>
      </c>
      <c r="AH20" s="29">
        <f t="shared" si="2"/>
        <v>501</v>
      </c>
      <c r="AI20" s="29">
        <f t="shared" si="2"/>
        <v>289</v>
      </c>
      <c r="AJ20" s="29">
        <f t="shared" si="2"/>
        <v>351</v>
      </c>
      <c r="AK20" s="29">
        <f t="shared" si="2"/>
        <v>357</v>
      </c>
      <c r="AL20" s="29">
        <f t="shared" si="2"/>
        <v>188</v>
      </c>
      <c r="AM20" s="29">
        <f t="shared" si="2"/>
        <v>102</v>
      </c>
      <c r="AN20" s="29">
        <f t="shared" si="2"/>
        <v>134</v>
      </c>
      <c r="AO20" s="29">
        <f t="shared" si="2"/>
        <v>313</v>
      </c>
      <c r="AP20" s="29">
        <f t="shared" si="2"/>
        <v>316</v>
      </c>
      <c r="AQ20" s="29">
        <f t="shared" si="2"/>
        <v>544</v>
      </c>
      <c r="AR20" s="29">
        <f t="shared" si="2"/>
        <v>218</v>
      </c>
      <c r="AS20" s="29">
        <f t="shared" si="2"/>
        <v>153</v>
      </c>
      <c r="AT20" s="29">
        <f t="shared" si="2"/>
        <v>475</v>
      </c>
      <c r="AU20" s="29">
        <f t="shared" si="2"/>
        <v>242</v>
      </c>
      <c r="AV20" s="29">
        <f t="shared" si="2"/>
        <v>163</v>
      </c>
      <c r="AW20" s="29">
        <f t="shared" si="2"/>
        <v>369</v>
      </c>
      <c r="AX20" s="29">
        <f t="shared" si="2"/>
        <v>219</v>
      </c>
      <c r="AY20" s="29">
        <f t="shared" si="2"/>
        <v>372</v>
      </c>
      <c r="AZ20" s="29">
        <f t="shared" si="2"/>
        <v>392</v>
      </c>
      <c r="BA20" s="29">
        <f t="shared" si="2"/>
        <v>380</v>
      </c>
      <c r="BB20" s="29">
        <f t="shared" si="2"/>
        <v>419</v>
      </c>
      <c r="BC20" s="29">
        <f t="shared" si="2"/>
        <v>283</v>
      </c>
      <c r="BD20" s="29">
        <f t="shared" si="2"/>
        <v>273</v>
      </c>
      <c r="BE20" s="29">
        <f t="shared" si="2"/>
        <v>147</v>
      </c>
      <c r="BF20" s="29">
        <f t="shared" si="2"/>
        <v>225</v>
      </c>
      <c r="BG20" s="29">
        <f t="shared" si="2"/>
        <v>173</v>
      </c>
      <c r="BH20" s="29">
        <f t="shared" si="2"/>
        <v>434</v>
      </c>
      <c r="BI20" s="29">
        <f t="shared" si="2"/>
        <v>233</v>
      </c>
      <c r="BJ20" s="29">
        <f t="shared" si="2"/>
        <v>300</v>
      </c>
      <c r="BK20" s="29">
        <f t="shared" si="2"/>
        <v>259</v>
      </c>
      <c r="BL20" s="29">
        <f t="shared" si="2"/>
        <v>266</v>
      </c>
      <c r="BM20" s="29">
        <f t="shared" si="2"/>
        <v>410</v>
      </c>
    </row>
    <row r="21" spans="1:65">
      <c r="A21" s="17" t="s">
        <v>8</v>
      </c>
      <c r="B21" s="17">
        <v>160</v>
      </c>
      <c r="C21" s="17">
        <v>383</v>
      </c>
      <c r="D21" s="17">
        <v>296</v>
      </c>
      <c r="E21" s="17">
        <v>134</v>
      </c>
      <c r="F21" s="17">
        <v>225</v>
      </c>
      <c r="G21" s="17">
        <v>198</v>
      </c>
      <c r="H21" s="17">
        <v>43</v>
      </c>
      <c r="I21" s="17">
        <v>594</v>
      </c>
      <c r="J21" s="17">
        <v>410</v>
      </c>
      <c r="K21" s="17">
        <v>814</v>
      </c>
      <c r="L21" s="17">
        <v>300</v>
      </c>
      <c r="M21" s="17">
        <v>1088</v>
      </c>
      <c r="N21" s="17">
        <v>291</v>
      </c>
      <c r="O21" s="17">
        <v>76</v>
      </c>
      <c r="P21" s="17">
        <v>316</v>
      </c>
      <c r="Q21" s="17">
        <v>529</v>
      </c>
      <c r="R21" s="17">
        <v>73</v>
      </c>
      <c r="S21" s="17">
        <v>1129</v>
      </c>
      <c r="T21" s="17">
        <v>426</v>
      </c>
      <c r="U21" s="17">
        <v>461</v>
      </c>
      <c r="V21" s="17">
        <v>219</v>
      </c>
      <c r="W21" s="17">
        <v>422</v>
      </c>
      <c r="X21" s="17">
        <v>252</v>
      </c>
      <c r="Y21" s="17">
        <v>308</v>
      </c>
      <c r="Z21" s="17">
        <v>232</v>
      </c>
      <c r="AA21" s="17">
        <v>269</v>
      </c>
      <c r="AB21" s="17">
        <v>430</v>
      </c>
      <c r="AC21" s="17">
        <v>186</v>
      </c>
      <c r="AD21" s="17">
        <v>205</v>
      </c>
      <c r="AE21" s="17">
        <v>623</v>
      </c>
      <c r="AF21" s="17">
        <v>290</v>
      </c>
      <c r="AG21" s="17">
        <v>159</v>
      </c>
      <c r="AH21" s="17">
        <v>480</v>
      </c>
      <c r="AI21" s="17">
        <v>288</v>
      </c>
      <c r="AJ21" s="17">
        <v>345</v>
      </c>
      <c r="AK21" s="17">
        <v>342</v>
      </c>
      <c r="AL21" s="17">
        <v>183</v>
      </c>
      <c r="AM21" s="17">
        <v>99</v>
      </c>
      <c r="AN21" s="17">
        <v>129</v>
      </c>
      <c r="AO21" s="17">
        <v>318</v>
      </c>
      <c r="AP21" s="17">
        <v>313</v>
      </c>
      <c r="AQ21" s="17">
        <v>552</v>
      </c>
      <c r="AR21" s="17">
        <v>209</v>
      </c>
      <c r="AS21" s="17">
        <v>148</v>
      </c>
      <c r="AT21" s="17">
        <v>497</v>
      </c>
      <c r="AU21" s="17">
        <v>241</v>
      </c>
      <c r="AV21" s="17">
        <v>161</v>
      </c>
      <c r="AW21" s="17">
        <v>351</v>
      </c>
      <c r="AX21" s="17">
        <v>224</v>
      </c>
      <c r="AY21" s="17">
        <v>359</v>
      </c>
      <c r="AZ21" s="17">
        <v>390</v>
      </c>
      <c r="BA21" s="17">
        <v>364</v>
      </c>
      <c r="BB21" s="17">
        <v>414</v>
      </c>
      <c r="BC21" s="17">
        <v>281</v>
      </c>
      <c r="BD21" s="17">
        <v>255</v>
      </c>
      <c r="BE21" s="17">
        <v>150</v>
      </c>
      <c r="BF21" s="17">
        <v>209</v>
      </c>
      <c r="BG21" s="17">
        <v>172</v>
      </c>
      <c r="BH21" s="17">
        <v>431</v>
      </c>
      <c r="BI21" s="17">
        <v>224</v>
      </c>
      <c r="BJ21" s="17">
        <v>295</v>
      </c>
      <c r="BK21" s="17">
        <v>264</v>
      </c>
      <c r="BL21" s="17">
        <v>257</v>
      </c>
      <c r="BM21" s="17">
        <v>412</v>
      </c>
    </row>
    <row r="22" spans="1:65">
      <c r="A22" s="24" t="s">
        <v>18</v>
      </c>
      <c r="B22" s="24">
        <v>160</v>
      </c>
      <c r="C22" s="24">
        <v>388</v>
      </c>
      <c r="D22" s="24">
        <v>296</v>
      </c>
      <c r="E22" s="24">
        <v>135</v>
      </c>
      <c r="F22" s="24">
        <v>227</v>
      </c>
      <c r="G22" s="24">
        <v>198</v>
      </c>
      <c r="H22" s="24">
        <v>43</v>
      </c>
      <c r="I22" s="24">
        <v>596</v>
      </c>
      <c r="J22" s="24">
        <v>412</v>
      </c>
      <c r="K22" s="24">
        <v>823</v>
      </c>
      <c r="L22" s="24">
        <v>300</v>
      </c>
      <c r="M22" s="24">
        <v>1091</v>
      </c>
      <c r="N22" s="24">
        <v>292</v>
      </c>
      <c r="O22" s="24">
        <v>76</v>
      </c>
      <c r="P22" s="24">
        <v>317</v>
      </c>
      <c r="Q22" s="24">
        <v>529</v>
      </c>
      <c r="R22" s="24">
        <v>74</v>
      </c>
      <c r="S22" s="24">
        <v>1137</v>
      </c>
      <c r="T22" s="24">
        <v>430</v>
      </c>
      <c r="U22" s="24">
        <v>465</v>
      </c>
      <c r="V22" s="24">
        <v>221</v>
      </c>
      <c r="W22" s="24">
        <v>430</v>
      </c>
      <c r="X22" s="24">
        <v>255</v>
      </c>
      <c r="Y22" s="24">
        <v>310</v>
      </c>
      <c r="Z22" s="24">
        <v>232</v>
      </c>
      <c r="AA22" s="24">
        <v>271</v>
      </c>
      <c r="AB22" s="24">
        <v>434</v>
      </c>
      <c r="AC22" s="24">
        <v>188</v>
      </c>
      <c r="AD22" s="24">
        <v>206</v>
      </c>
      <c r="AE22" s="24">
        <v>626</v>
      </c>
      <c r="AF22" s="24">
        <v>294</v>
      </c>
      <c r="AG22" s="24">
        <v>162</v>
      </c>
      <c r="AH22" s="24">
        <v>488</v>
      </c>
      <c r="AI22" s="24">
        <v>290</v>
      </c>
      <c r="AJ22" s="24">
        <v>349</v>
      </c>
      <c r="AK22" s="24">
        <v>349</v>
      </c>
      <c r="AL22" s="24">
        <v>187</v>
      </c>
      <c r="AM22" s="24">
        <v>102</v>
      </c>
      <c r="AN22" s="24">
        <v>129</v>
      </c>
      <c r="AO22" s="24">
        <v>320</v>
      </c>
      <c r="AP22" s="24">
        <v>313</v>
      </c>
      <c r="AQ22" s="24">
        <v>552</v>
      </c>
      <c r="AR22" s="24">
        <v>208</v>
      </c>
      <c r="AS22" s="24">
        <v>148</v>
      </c>
      <c r="AT22" s="24">
        <v>497</v>
      </c>
      <c r="AU22" s="24">
        <v>241</v>
      </c>
      <c r="AV22" s="24">
        <v>161</v>
      </c>
      <c r="AW22" s="24">
        <v>355</v>
      </c>
      <c r="AX22" s="24">
        <v>224</v>
      </c>
      <c r="AY22" s="24">
        <v>365</v>
      </c>
      <c r="AZ22" s="24">
        <v>394</v>
      </c>
      <c r="BA22" s="24">
        <v>371</v>
      </c>
      <c r="BB22" s="24">
        <v>416</v>
      </c>
      <c r="BC22" s="24">
        <v>281</v>
      </c>
      <c r="BD22" s="24">
        <v>258</v>
      </c>
      <c r="BE22" s="24">
        <v>151</v>
      </c>
      <c r="BF22" s="24">
        <v>212</v>
      </c>
      <c r="BG22" s="24">
        <v>173</v>
      </c>
      <c r="BH22" s="24">
        <v>436</v>
      </c>
      <c r="BI22" s="24">
        <v>224</v>
      </c>
      <c r="BJ22" s="24">
        <v>295</v>
      </c>
      <c r="BK22" s="24">
        <v>267</v>
      </c>
      <c r="BL22" s="24">
        <v>258</v>
      </c>
      <c r="BM22" s="24">
        <v>413</v>
      </c>
    </row>
    <row r="23" spans="1:65" s="6" customFormat="1">
      <c r="A23" s="41" t="s">
        <v>19</v>
      </c>
      <c r="B23" s="41">
        <v>162</v>
      </c>
      <c r="C23" s="41">
        <v>389</v>
      </c>
      <c r="D23" s="41">
        <v>302</v>
      </c>
      <c r="E23" s="41">
        <v>136</v>
      </c>
      <c r="F23" s="41">
        <v>227</v>
      </c>
      <c r="G23" s="41">
        <v>199</v>
      </c>
      <c r="H23" s="41">
        <v>42</v>
      </c>
      <c r="I23" s="41">
        <v>600</v>
      </c>
      <c r="J23" s="41">
        <v>416</v>
      </c>
      <c r="K23" s="41">
        <v>821</v>
      </c>
      <c r="L23" s="41">
        <v>301</v>
      </c>
      <c r="M23" s="41">
        <v>1098</v>
      </c>
      <c r="N23" s="41">
        <v>292</v>
      </c>
      <c r="O23" s="41">
        <v>77</v>
      </c>
      <c r="P23" s="41">
        <v>320</v>
      </c>
      <c r="Q23" s="41">
        <v>531</v>
      </c>
      <c r="R23" s="41">
        <v>74</v>
      </c>
      <c r="S23" s="41">
        <v>1138</v>
      </c>
      <c r="T23" s="41">
        <v>430</v>
      </c>
      <c r="U23" s="41">
        <v>467</v>
      </c>
      <c r="V23" s="41">
        <v>218</v>
      </c>
      <c r="W23" s="41">
        <v>426</v>
      </c>
      <c r="X23" s="41">
        <v>257</v>
      </c>
      <c r="Y23" s="41">
        <v>312</v>
      </c>
      <c r="Z23" s="41">
        <v>231</v>
      </c>
      <c r="AA23" s="41">
        <v>274</v>
      </c>
      <c r="AB23" s="41">
        <v>435</v>
      </c>
      <c r="AC23" s="41">
        <v>189</v>
      </c>
      <c r="AD23" s="41">
        <v>206</v>
      </c>
      <c r="AE23" s="41">
        <v>629</v>
      </c>
      <c r="AF23" s="41">
        <v>298</v>
      </c>
      <c r="AG23" s="41">
        <v>161</v>
      </c>
      <c r="AH23" s="41">
        <v>492</v>
      </c>
      <c r="AI23" s="41">
        <v>288</v>
      </c>
      <c r="AJ23" s="41">
        <v>348</v>
      </c>
      <c r="AK23" s="41">
        <v>354</v>
      </c>
      <c r="AL23" s="41">
        <v>188</v>
      </c>
      <c r="AM23" s="41">
        <v>103</v>
      </c>
      <c r="AN23" s="41">
        <v>129</v>
      </c>
      <c r="AO23" s="41">
        <v>322</v>
      </c>
      <c r="AP23" s="41">
        <v>313</v>
      </c>
      <c r="AQ23" s="41">
        <v>552</v>
      </c>
      <c r="AR23" s="41">
        <v>208</v>
      </c>
      <c r="AS23" s="41">
        <v>149</v>
      </c>
      <c r="AT23" s="41">
        <v>497</v>
      </c>
      <c r="AU23" s="41">
        <v>242</v>
      </c>
      <c r="AV23" s="41">
        <v>161</v>
      </c>
      <c r="AW23" s="41">
        <v>356</v>
      </c>
      <c r="AX23" s="41">
        <v>224</v>
      </c>
      <c r="AY23" s="41">
        <v>363</v>
      </c>
      <c r="AZ23" s="41">
        <v>394</v>
      </c>
      <c r="BA23" s="41">
        <v>368</v>
      </c>
      <c r="BB23" s="41">
        <v>414</v>
      </c>
      <c r="BC23" s="41">
        <v>281</v>
      </c>
      <c r="BD23" s="41">
        <v>262</v>
      </c>
      <c r="BE23" s="41">
        <v>155</v>
      </c>
      <c r="BF23" s="41">
        <v>212</v>
      </c>
      <c r="BG23" s="41">
        <v>173</v>
      </c>
      <c r="BH23" s="41">
        <v>438</v>
      </c>
      <c r="BI23" s="41">
        <v>222</v>
      </c>
      <c r="BJ23" s="41">
        <v>298</v>
      </c>
      <c r="BK23" s="41">
        <v>266</v>
      </c>
      <c r="BL23" s="41">
        <v>257</v>
      </c>
      <c r="BM23" s="41">
        <v>412</v>
      </c>
    </row>
    <row r="24" spans="1:65">
      <c r="A24" s="24" t="s">
        <v>20</v>
      </c>
      <c r="B24" s="24">
        <v>164</v>
      </c>
      <c r="C24" s="24">
        <v>389</v>
      </c>
      <c r="D24" s="24">
        <v>301</v>
      </c>
      <c r="E24" s="24">
        <v>136</v>
      </c>
      <c r="F24" s="24">
        <v>227</v>
      </c>
      <c r="G24" s="24">
        <v>199</v>
      </c>
      <c r="H24" s="24">
        <v>42</v>
      </c>
      <c r="I24" s="24">
        <v>599</v>
      </c>
      <c r="J24" s="24">
        <v>416</v>
      </c>
      <c r="K24" s="24">
        <v>824</v>
      </c>
      <c r="L24" s="24">
        <v>302</v>
      </c>
      <c r="M24" s="24">
        <v>1102</v>
      </c>
      <c r="N24" s="24">
        <v>290</v>
      </c>
      <c r="O24" s="24">
        <v>77</v>
      </c>
      <c r="P24" s="24">
        <v>320</v>
      </c>
      <c r="Q24" s="24">
        <v>529</v>
      </c>
      <c r="R24" s="24">
        <v>74</v>
      </c>
      <c r="S24" s="24">
        <v>1140</v>
      </c>
      <c r="T24" s="24">
        <v>430</v>
      </c>
      <c r="U24" s="24">
        <v>470</v>
      </c>
      <c r="V24" s="24">
        <v>219</v>
      </c>
      <c r="W24" s="24">
        <v>426</v>
      </c>
      <c r="X24" s="24">
        <v>256</v>
      </c>
      <c r="Y24" s="24">
        <v>312</v>
      </c>
      <c r="Z24" s="24">
        <v>231</v>
      </c>
      <c r="AA24" s="24">
        <v>275</v>
      </c>
      <c r="AB24" s="24">
        <v>438</v>
      </c>
      <c r="AC24" s="24">
        <v>189</v>
      </c>
      <c r="AD24" s="24">
        <v>205</v>
      </c>
      <c r="AE24" s="24">
        <v>632</v>
      </c>
      <c r="AF24" s="24">
        <v>299</v>
      </c>
      <c r="AG24" s="24">
        <v>161</v>
      </c>
      <c r="AH24" s="24">
        <v>492</v>
      </c>
      <c r="AI24" s="24">
        <v>289</v>
      </c>
      <c r="AJ24" s="24">
        <v>350</v>
      </c>
      <c r="AK24" s="24">
        <v>352</v>
      </c>
      <c r="AL24" s="24">
        <v>187</v>
      </c>
      <c r="AM24" s="24">
        <v>103</v>
      </c>
      <c r="AN24" s="24">
        <v>128</v>
      </c>
      <c r="AO24" s="24">
        <v>320</v>
      </c>
      <c r="AP24" s="24">
        <v>313</v>
      </c>
      <c r="AQ24" s="24">
        <v>552</v>
      </c>
      <c r="AR24" s="24">
        <v>208</v>
      </c>
      <c r="AS24" s="24">
        <v>149</v>
      </c>
      <c r="AT24" s="24">
        <v>498</v>
      </c>
      <c r="AU24" s="24">
        <v>242</v>
      </c>
      <c r="AV24" s="24">
        <v>159</v>
      </c>
      <c r="AW24" s="24">
        <v>357</v>
      </c>
      <c r="AX24" s="24">
        <v>223</v>
      </c>
      <c r="AY24" s="24">
        <v>361</v>
      </c>
      <c r="AZ24" s="24">
        <v>395</v>
      </c>
      <c r="BA24" s="24">
        <v>368</v>
      </c>
      <c r="BB24" s="24">
        <v>414</v>
      </c>
      <c r="BC24" s="24">
        <v>282</v>
      </c>
      <c r="BD24" s="24">
        <v>264</v>
      </c>
      <c r="BE24" s="24">
        <v>156</v>
      </c>
      <c r="BF24" s="24">
        <v>212</v>
      </c>
      <c r="BG24" s="24">
        <v>171</v>
      </c>
      <c r="BH24" s="24">
        <v>440</v>
      </c>
      <c r="BI24" s="24">
        <v>222</v>
      </c>
      <c r="BJ24" s="24">
        <v>298</v>
      </c>
      <c r="BK24" s="24">
        <v>265</v>
      </c>
      <c r="BL24" s="24">
        <v>258</v>
      </c>
      <c r="BM24" s="24">
        <v>413</v>
      </c>
    </row>
    <row r="25" spans="1:65" s="6" customFormat="1">
      <c r="A25" s="41" t="s">
        <v>22</v>
      </c>
      <c r="B25" s="41">
        <v>165</v>
      </c>
      <c r="C25" s="41">
        <v>394</v>
      </c>
      <c r="D25" s="41">
        <v>305</v>
      </c>
      <c r="E25" s="41">
        <v>137</v>
      </c>
      <c r="F25" s="41">
        <v>228</v>
      </c>
      <c r="G25" s="41">
        <v>199</v>
      </c>
      <c r="H25" s="41">
        <v>42</v>
      </c>
      <c r="I25" s="41">
        <v>602</v>
      </c>
      <c r="J25" s="41">
        <v>419</v>
      </c>
      <c r="K25" s="41">
        <v>831</v>
      </c>
      <c r="L25" s="41">
        <v>302</v>
      </c>
      <c r="M25" s="41">
        <v>1108</v>
      </c>
      <c r="N25" s="41">
        <v>292</v>
      </c>
      <c r="O25" s="41">
        <v>74</v>
      </c>
      <c r="P25" s="41">
        <v>322</v>
      </c>
      <c r="Q25" s="41">
        <v>537</v>
      </c>
      <c r="R25" s="41">
        <v>73</v>
      </c>
      <c r="S25" s="41">
        <v>1150</v>
      </c>
      <c r="T25" s="41">
        <v>435</v>
      </c>
      <c r="U25" s="41">
        <v>472</v>
      </c>
      <c r="V25" s="41">
        <v>219</v>
      </c>
      <c r="W25" s="41">
        <v>432</v>
      </c>
      <c r="X25" s="41">
        <v>262</v>
      </c>
      <c r="Y25" s="41">
        <v>313</v>
      </c>
      <c r="Z25" s="41">
        <v>231</v>
      </c>
      <c r="AA25" s="41">
        <v>278</v>
      </c>
      <c r="AB25" s="41">
        <v>442</v>
      </c>
      <c r="AC25" s="41">
        <v>189</v>
      </c>
      <c r="AD25" s="41">
        <v>205</v>
      </c>
      <c r="AE25" s="41">
        <v>636</v>
      </c>
      <c r="AF25" s="41">
        <v>298</v>
      </c>
      <c r="AG25" s="41">
        <v>161</v>
      </c>
      <c r="AH25" s="41">
        <v>493</v>
      </c>
      <c r="AI25" s="41">
        <v>288</v>
      </c>
      <c r="AJ25" s="41">
        <v>351</v>
      </c>
      <c r="AK25" s="41">
        <v>355</v>
      </c>
      <c r="AL25" s="41">
        <v>187</v>
      </c>
      <c r="AM25" s="41">
        <v>103</v>
      </c>
      <c r="AN25" s="41">
        <v>128</v>
      </c>
      <c r="AO25" s="41">
        <v>320</v>
      </c>
      <c r="AP25" s="41">
        <v>313</v>
      </c>
      <c r="AQ25" s="41">
        <v>549</v>
      </c>
      <c r="AR25" s="41">
        <v>209</v>
      </c>
      <c r="AS25" s="41">
        <v>149</v>
      </c>
      <c r="AT25" s="41">
        <v>493</v>
      </c>
      <c r="AU25" s="41">
        <v>241</v>
      </c>
      <c r="AV25" s="41">
        <v>160</v>
      </c>
      <c r="AW25" s="41">
        <v>357</v>
      </c>
      <c r="AX25" s="41">
        <v>224</v>
      </c>
      <c r="AY25" s="41">
        <v>366</v>
      </c>
      <c r="AZ25" s="41">
        <v>395</v>
      </c>
      <c r="BA25" s="41">
        <v>371</v>
      </c>
      <c r="BB25" s="41">
        <v>417</v>
      </c>
      <c r="BC25" s="41">
        <v>284</v>
      </c>
      <c r="BD25" s="41">
        <v>265</v>
      </c>
      <c r="BE25" s="41">
        <v>156</v>
      </c>
      <c r="BF25" s="41">
        <v>213</v>
      </c>
      <c r="BG25" s="41">
        <v>171</v>
      </c>
      <c r="BH25" s="41">
        <v>445</v>
      </c>
      <c r="BI25" s="41">
        <v>224</v>
      </c>
      <c r="BJ25" s="41">
        <v>300</v>
      </c>
      <c r="BK25" s="41">
        <v>266</v>
      </c>
      <c r="BL25" s="41">
        <v>260</v>
      </c>
      <c r="BM25" s="41">
        <v>410</v>
      </c>
    </row>
    <row r="26" spans="1:65">
      <c r="A26" s="24" t="s">
        <v>23</v>
      </c>
      <c r="B26" s="24">
        <v>165</v>
      </c>
      <c r="C26" s="24">
        <v>397</v>
      </c>
      <c r="D26" s="24">
        <v>308</v>
      </c>
      <c r="E26" s="24">
        <v>135</v>
      </c>
      <c r="F26" s="24">
        <v>228</v>
      </c>
      <c r="G26" s="24">
        <v>200</v>
      </c>
      <c r="H26" s="24">
        <v>41</v>
      </c>
      <c r="I26" s="24">
        <v>603</v>
      </c>
      <c r="J26" s="24">
        <v>422</v>
      </c>
      <c r="K26" s="24">
        <v>833</v>
      </c>
      <c r="L26" s="24">
        <v>302</v>
      </c>
      <c r="M26" s="24">
        <v>1114</v>
      </c>
      <c r="N26" s="24">
        <v>291</v>
      </c>
      <c r="O26" s="24">
        <v>74</v>
      </c>
      <c r="P26" s="24">
        <v>324</v>
      </c>
      <c r="Q26" s="24">
        <v>545</v>
      </c>
      <c r="R26" s="24">
        <v>71</v>
      </c>
      <c r="S26" s="24">
        <v>1158</v>
      </c>
      <c r="T26" s="24">
        <v>432</v>
      </c>
      <c r="U26" s="24">
        <v>472</v>
      </c>
      <c r="V26" s="24">
        <v>221</v>
      </c>
      <c r="W26" s="24">
        <v>435</v>
      </c>
      <c r="X26" s="24">
        <v>264</v>
      </c>
      <c r="Y26" s="24">
        <v>313</v>
      </c>
      <c r="Z26" s="24">
        <v>232</v>
      </c>
      <c r="AA26" s="24">
        <v>279</v>
      </c>
      <c r="AB26" s="24">
        <v>443</v>
      </c>
      <c r="AC26" s="24">
        <v>190</v>
      </c>
      <c r="AD26" s="24">
        <v>207</v>
      </c>
      <c r="AE26" s="24">
        <v>637</v>
      </c>
      <c r="AF26" s="24">
        <v>302</v>
      </c>
      <c r="AG26" s="24">
        <v>161</v>
      </c>
      <c r="AH26" s="24">
        <v>494</v>
      </c>
      <c r="AI26" s="24">
        <v>284</v>
      </c>
      <c r="AJ26" s="24">
        <v>353</v>
      </c>
      <c r="AK26" s="24">
        <v>357</v>
      </c>
      <c r="AL26" s="24">
        <v>189</v>
      </c>
      <c r="AM26" s="24">
        <v>103</v>
      </c>
      <c r="AN26" s="24">
        <v>132</v>
      </c>
      <c r="AO26" s="24">
        <v>321</v>
      </c>
      <c r="AP26" s="24">
        <v>315</v>
      </c>
      <c r="AQ26" s="24">
        <v>550</v>
      </c>
      <c r="AR26" s="24">
        <v>210</v>
      </c>
      <c r="AS26" s="24">
        <v>149</v>
      </c>
      <c r="AT26" s="24">
        <v>495</v>
      </c>
      <c r="AU26" s="24">
        <v>245</v>
      </c>
      <c r="AV26" s="24">
        <v>160</v>
      </c>
      <c r="AW26" s="24">
        <v>359</v>
      </c>
      <c r="AX26" s="24">
        <v>224</v>
      </c>
      <c r="AY26" s="24">
        <v>367</v>
      </c>
      <c r="AZ26" s="24">
        <v>395</v>
      </c>
      <c r="BA26" s="24">
        <v>372</v>
      </c>
      <c r="BB26" s="24">
        <v>419</v>
      </c>
      <c r="BC26" s="24">
        <v>285</v>
      </c>
      <c r="BD26" s="24">
        <v>265</v>
      </c>
      <c r="BE26" s="24">
        <v>155</v>
      </c>
      <c r="BF26" s="24">
        <v>211</v>
      </c>
      <c r="BG26" s="24">
        <v>172</v>
      </c>
      <c r="BH26" s="24">
        <v>443</v>
      </c>
      <c r="BI26" s="24">
        <v>225</v>
      </c>
      <c r="BJ26" s="24">
        <v>299</v>
      </c>
      <c r="BK26" s="24">
        <v>268</v>
      </c>
      <c r="BL26" s="24">
        <v>261</v>
      </c>
      <c r="BM26" s="24">
        <v>412</v>
      </c>
    </row>
    <row r="27" spans="1:65" s="6" customFormat="1">
      <c r="A27" s="41" t="s">
        <v>24</v>
      </c>
      <c r="B27" s="41">
        <v>166</v>
      </c>
      <c r="C27" s="41">
        <v>398</v>
      </c>
      <c r="D27" s="41">
        <v>307</v>
      </c>
      <c r="E27" s="41">
        <v>135</v>
      </c>
      <c r="F27" s="41">
        <v>228</v>
      </c>
      <c r="G27" s="41">
        <v>200</v>
      </c>
      <c r="H27" s="41">
        <v>40</v>
      </c>
      <c r="I27" s="41">
        <v>612</v>
      </c>
      <c r="J27" s="41">
        <v>422</v>
      </c>
      <c r="K27" s="41">
        <v>837</v>
      </c>
      <c r="L27" s="41">
        <v>304</v>
      </c>
      <c r="M27" s="41">
        <v>1121</v>
      </c>
      <c r="N27" s="41">
        <v>292</v>
      </c>
      <c r="O27" s="41">
        <v>74</v>
      </c>
      <c r="P27" s="41">
        <v>328</v>
      </c>
      <c r="Q27" s="41">
        <v>550</v>
      </c>
      <c r="R27" s="41">
        <v>72</v>
      </c>
      <c r="S27" s="41">
        <v>1164</v>
      </c>
      <c r="T27" s="41">
        <v>434</v>
      </c>
      <c r="U27" s="41">
        <v>476</v>
      </c>
      <c r="V27" s="41">
        <v>222</v>
      </c>
      <c r="W27" s="41">
        <v>439</v>
      </c>
      <c r="X27" s="41">
        <v>263</v>
      </c>
      <c r="Y27" s="41">
        <v>314</v>
      </c>
      <c r="Z27" s="41">
        <v>234</v>
      </c>
      <c r="AA27" s="41">
        <v>282</v>
      </c>
      <c r="AB27" s="41">
        <v>443</v>
      </c>
      <c r="AC27" s="41">
        <v>191</v>
      </c>
      <c r="AD27" s="41">
        <v>207</v>
      </c>
      <c r="AE27" s="41">
        <v>638</v>
      </c>
      <c r="AF27" s="41">
        <v>302</v>
      </c>
      <c r="AG27" s="41">
        <v>163</v>
      </c>
      <c r="AH27" s="41">
        <v>495</v>
      </c>
      <c r="AI27" s="41">
        <v>289</v>
      </c>
      <c r="AJ27" s="41">
        <v>356</v>
      </c>
      <c r="AK27" s="41">
        <v>359</v>
      </c>
      <c r="AL27" s="41">
        <v>189</v>
      </c>
      <c r="AM27" s="41">
        <v>104</v>
      </c>
      <c r="AN27" s="41">
        <v>135</v>
      </c>
      <c r="AO27" s="41">
        <v>323</v>
      </c>
      <c r="AP27" s="41">
        <v>317</v>
      </c>
      <c r="AQ27" s="41">
        <v>550</v>
      </c>
      <c r="AR27" s="41">
        <v>212</v>
      </c>
      <c r="AS27" s="41">
        <v>149</v>
      </c>
      <c r="AT27" s="41">
        <v>495</v>
      </c>
      <c r="AU27" s="41">
        <v>245</v>
      </c>
      <c r="AV27" s="41">
        <v>160</v>
      </c>
      <c r="AW27" s="41">
        <v>361</v>
      </c>
      <c r="AX27" s="41">
        <v>224</v>
      </c>
      <c r="AY27" s="41">
        <v>370</v>
      </c>
      <c r="AZ27" s="41">
        <v>395</v>
      </c>
      <c r="BA27" s="41">
        <v>373</v>
      </c>
      <c r="BB27" s="41">
        <v>419</v>
      </c>
      <c r="BC27" s="41">
        <v>285</v>
      </c>
      <c r="BD27" s="41">
        <v>268</v>
      </c>
      <c r="BE27" s="41">
        <v>158</v>
      </c>
      <c r="BF27" s="41">
        <v>213</v>
      </c>
      <c r="BG27" s="41">
        <v>173</v>
      </c>
      <c r="BH27" s="41">
        <v>446</v>
      </c>
      <c r="BI27" s="41">
        <v>230</v>
      </c>
      <c r="BJ27" s="41">
        <v>299</v>
      </c>
      <c r="BK27" s="41">
        <v>270</v>
      </c>
      <c r="BL27" s="41">
        <v>263</v>
      </c>
      <c r="BM27" s="41">
        <v>416</v>
      </c>
    </row>
    <row r="28" spans="1:65">
      <c r="A28" s="24" t="s">
        <v>3</v>
      </c>
      <c r="B28" s="24">
        <v>166</v>
      </c>
      <c r="C28" s="24">
        <v>403</v>
      </c>
      <c r="D28" s="24">
        <v>309</v>
      </c>
      <c r="E28" s="24">
        <v>135</v>
      </c>
      <c r="F28" s="24">
        <v>229</v>
      </c>
      <c r="G28" s="24">
        <v>201</v>
      </c>
      <c r="H28" s="24">
        <v>41</v>
      </c>
      <c r="I28" s="24">
        <v>620</v>
      </c>
      <c r="J28" s="24">
        <v>429</v>
      </c>
      <c r="K28" s="24">
        <v>843</v>
      </c>
      <c r="L28" s="24">
        <v>302</v>
      </c>
      <c r="M28" s="24">
        <v>1135</v>
      </c>
      <c r="N28" s="24">
        <v>293</v>
      </c>
      <c r="O28" s="24">
        <v>75</v>
      </c>
      <c r="P28" s="24">
        <v>334</v>
      </c>
      <c r="Q28" s="24">
        <v>557</v>
      </c>
      <c r="R28" s="24">
        <v>75</v>
      </c>
      <c r="S28" s="24">
        <v>1177</v>
      </c>
      <c r="T28" s="24">
        <v>434</v>
      </c>
      <c r="U28" s="24">
        <v>482</v>
      </c>
      <c r="V28" s="24">
        <v>222</v>
      </c>
      <c r="W28" s="24">
        <v>444</v>
      </c>
      <c r="X28" s="24">
        <v>266</v>
      </c>
      <c r="Y28" s="24">
        <v>318</v>
      </c>
      <c r="Z28" s="24">
        <v>236</v>
      </c>
      <c r="AA28" s="24">
        <v>285</v>
      </c>
      <c r="AB28" s="24">
        <v>445</v>
      </c>
      <c r="AC28" s="24">
        <v>191</v>
      </c>
      <c r="AD28" s="24">
        <v>208</v>
      </c>
      <c r="AE28" s="24">
        <v>642</v>
      </c>
      <c r="AF28" s="24">
        <v>304</v>
      </c>
      <c r="AG28" s="24">
        <v>164</v>
      </c>
      <c r="AH28" s="24">
        <v>498</v>
      </c>
      <c r="AI28" s="24">
        <v>288</v>
      </c>
      <c r="AJ28" s="24">
        <v>358</v>
      </c>
      <c r="AK28" s="24">
        <v>362</v>
      </c>
      <c r="AL28" s="24">
        <v>190</v>
      </c>
      <c r="AM28" s="24">
        <v>104</v>
      </c>
      <c r="AN28" s="24">
        <v>134</v>
      </c>
      <c r="AO28" s="24">
        <v>326</v>
      </c>
      <c r="AP28" s="24">
        <v>319</v>
      </c>
      <c r="AQ28" s="24">
        <v>554</v>
      </c>
      <c r="AR28" s="24">
        <v>214</v>
      </c>
      <c r="AS28" s="24">
        <v>149</v>
      </c>
      <c r="AT28" s="24">
        <v>500</v>
      </c>
      <c r="AU28" s="24">
        <v>247</v>
      </c>
      <c r="AV28" s="24">
        <v>161</v>
      </c>
      <c r="AW28" s="24">
        <v>364</v>
      </c>
      <c r="AX28" s="24">
        <v>224</v>
      </c>
      <c r="AY28" s="24">
        <v>372</v>
      </c>
      <c r="AZ28" s="24">
        <v>395</v>
      </c>
      <c r="BA28" s="24">
        <v>380</v>
      </c>
      <c r="BB28" s="24">
        <v>418</v>
      </c>
      <c r="BC28" s="24">
        <v>285</v>
      </c>
      <c r="BD28" s="24">
        <v>272</v>
      </c>
      <c r="BE28" s="24">
        <v>160</v>
      </c>
      <c r="BF28" s="24">
        <v>218</v>
      </c>
      <c r="BG28" s="24">
        <v>176</v>
      </c>
      <c r="BH28" s="24">
        <v>446</v>
      </c>
      <c r="BI28" s="24">
        <v>231</v>
      </c>
      <c r="BJ28" s="24">
        <v>302</v>
      </c>
      <c r="BK28" s="24">
        <v>270</v>
      </c>
      <c r="BL28" s="24">
        <v>263</v>
      </c>
      <c r="BM28" s="24">
        <v>416</v>
      </c>
    </row>
    <row r="29" spans="1:65" s="6" customFormat="1">
      <c r="A29" s="41" t="s">
        <v>4</v>
      </c>
      <c r="B29" s="41">
        <v>169</v>
      </c>
      <c r="C29" s="41">
        <v>401</v>
      </c>
      <c r="D29" s="41">
        <v>307</v>
      </c>
      <c r="E29" s="41">
        <v>134</v>
      </c>
      <c r="F29" s="41">
        <v>227</v>
      </c>
      <c r="G29" s="41">
        <v>199</v>
      </c>
      <c r="H29" s="41">
        <v>41</v>
      </c>
      <c r="I29" s="41">
        <v>625</v>
      </c>
      <c r="J29" s="41">
        <v>431</v>
      </c>
      <c r="K29" s="41">
        <v>841</v>
      </c>
      <c r="L29" s="41">
        <v>301</v>
      </c>
      <c r="M29" s="41">
        <v>1133</v>
      </c>
      <c r="N29" s="41">
        <v>295</v>
      </c>
      <c r="O29" s="41">
        <v>75</v>
      </c>
      <c r="P29" s="41">
        <v>336</v>
      </c>
      <c r="Q29" s="41">
        <v>558</v>
      </c>
      <c r="R29" s="41">
        <v>75</v>
      </c>
      <c r="S29" s="41">
        <v>1183</v>
      </c>
      <c r="T29" s="41">
        <v>430</v>
      </c>
      <c r="U29" s="41">
        <v>481</v>
      </c>
      <c r="V29" s="41">
        <v>220</v>
      </c>
      <c r="W29" s="41">
        <v>443</v>
      </c>
      <c r="X29" s="41">
        <v>265</v>
      </c>
      <c r="Y29" s="41">
        <v>319</v>
      </c>
      <c r="Z29" s="41">
        <v>234</v>
      </c>
      <c r="AA29" s="41">
        <v>286</v>
      </c>
      <c r="AB29" s="41">
        <v>446</v>
      </c>
      <c r="AC29" s="41">
        <v>191</v>
      </c>
      <c r="AD29" s="41">
        <v>209</v>
      </c>
      <c r="AE29" s="41">
        <v>644</v>
      </c>
      <c r="AF29" s="41">
        <v>298</v>
      </c>
      <c r="AG29" s="41">
        <v>163</v>
      </c>
      <c r="AH29" s="41">
        <v>497</v>
      </c>
      <c r="AI29" s="41">
        <v>284</v>
      </c>
      <c r="AJ29" s="41">
        <v>353</v>
      </c>
      <c r="AK29" s="41">
        <v>351</v>
      </c>
      <c r="AL29" s="41">
        <v>184</v>
      </c>
      <c r="AM29" s="41">
        <v>104</v>
      </c>
      <c r="AN29" s="41">
        <v>134</v>
      </c>
      <c r="AO29" s="41">
        <v>323</v>
      </c>
      <c r="AP29" s="41">
        <v>313</v>
      </c>
      <c r="AQ29" s="41">
        <v>546</v>
      </c>
      <c r="AR29" s="41">
        <v>214</v>
      </c>
      <c r="AS29" s="41">
        <v>149</v>
      </c>
      <c r="AT29" s="41">
        <v>497</v>
      </c>
      <c r="AU29" s="41">
        <v>245</v>
      </c>
      <c r="AV29" s="41">
        <v>159</v>
      </c>
      <c r="AW29" s="41">
        <v>364</v>
      </c>
      <c r="AX29" s="41">
        <v>225</v>
      </c>
      <c r="AY29" s="41">
        <v>368</v>
      </c>
      <c r="AZ29" s="41">
        <v>391</v>
      </c>
      <c r="BA29" s="41">
        <v>377</v>
      </c>
      <c r="BB29" s="41">
        <v>413</v>
      </c>
      <c r="BC29" s="41">
        <v>281</v>
      </c>
      <c r="BD29" s="41">
        <v>273</v>
      </c>
      <c r="BE29" s="41">
        <v>149</v>
      </c>
      <c r="BF29" s="41">
        <v>217</v>
      </c>
      <c r="BG29" s="41">
        <v>170</v>
      </c>
      <c r="BH29" s="41">
        <v>434</v>
      </c>
      <c r="BI29" s="41">
        <v>232</v>
      </c>
      <c r="BJ29" s="41">
        <v>297</v>
      </c>
      <c r="BK29" s="41">
        <v>263</v>
      </c>
      <c r="BL29" s="41">
        <v>265</v>
      </c>
      <c r="BM29" s="41">
        <v>416</v>
      </c>
    </row>
    <row r="30" spans="1:65">
      <c r="A30" s="24" t="s">
        <v>5</v>
      </c>
      <c r="B30" s="24">
        <v>169</v>
      </c>
      <c r="C30" s="24">
        <v>397</v>
      </c>
      <c r="D30" s="24">
        <v>312</v>
      </c>
      <c r="E30" s="24">
        <v>133</v>
      </c>
      <c r="F30" s="24">
        <v>227</v>
      </c>
      <c r="G30" s="24">
        <v>200</v>
      </c>
      <c r="H30" s="24">
        <v>41</v>
      </c>
      <c r="I30" s="24">
        <v>625</v>
      </c>
      <c r="J30" s="24">
        <v>431</v>
      </c>
      <c r="K30" s="24">
        <v>844</v>
      </c>
      <c r="L30" s="24">
        <v>305</v>
      </c>
      <c r="M30" s="24">
        <v>1136</v>
      </c>
      <c r="N30" s="24">
        <v>296</v>
      </c>
      <c r="O30" s="24">
        <v>76</v>
      </c>
      <c r="P30" s="24">
        <v>337</v>
      </c>
      <c r="Q30" s="24">
        <v>561</v>
      </c>
      <c r="R30" s="24">
        <v>76</v>
      </c>
      <c r="S30" s="24">
        <v>1183</v>
      </c>
      <c r="T30" s="24">
        <v>432</v>
      </c>
      <c r="U30" s="24">
        <v>485</v>
      </c>
      <c r="V30" s="24">
        <v>220</v>
      </c>
      <c r="W30" s="24">
        <v>444</v>
      </c>
      <c r="X30" s="24">
        <v>267</v>
      </c>
      <c r="Y30" s="24">
        <v>320</v>
      </c>
      <c r="Z30" s="24">
        <v>234</v>
      </c>
      <c r="AA30" s="24">
        <v>288</v>
      </c>
      <c r="AB30" s="24">
        <v>446</v>
      </c>
      <c r="AC30" s="24">
        <v>191</v>
      </c>
      <c r="AD30" s="24">
        <v>208</v>
      </c>
      <c r="AE30" s="24">
        <v>645</v>
      </c>
      <c r="AF30" s="24">
        <v>297</v>
      </c>
      <c r="AG30" s="24">
        <v>162</v>
      </c>
      <c r="AH30" s="24">
        <v>497</v>
      </c>
      <c r="AI30" s="24">
        <v>284</v>
      </c>
      <c r="AJ30" s="24">
        <v>353</v>
      </c>
      <c r="AK30" s="24">
        <v>351</v>
      </c>
      <c r="AL30" s="24">
        <v>186</v>
      </c>
      <c r="AM30" s="24">
        <v>103</v>
      </c>
      <c r="AN30" s="24">
        <v>133</v>
      </c>
      <c r="AO30" s="24">
        <v>319</v>
      </c>
      <c r="AP30" s="24">
        <v>311</v>
      </c>
      <c r="AQ30" s="24">
        <v>544</v>
      </c>
      <c r="AR30" s="24">
        <v>216</v>
      </c>
      <c r="AS30" s="24">
        <v>151</v>
      </c>
      <c r="AT30" s="24">
        <v>491</v>
      </c>
      <c r="AU30" s="24">
        <v>240</v>
      </c>
      <c r="AV30" s="24">
        <v>158</v>
      </c>
      <c r="AW30" s="24">
        <v>363</v>
      </c>
      <c r="AX30" s="24">
        <v>226</v>
      </c>
      <c r="AY30" s="24">
        <v>370</v>
      </c>
      <c r="AZ30" s="24">
        <v>392</v>
      </c>
      <c r="BA30" s="24">
        <v>379</v>
      </c>
      <c r="BB30" s="24">
        <v>414</v>
      </c>
      <c r="BC30" s="24">
        <v>282</v>
      </c>
      <c r="BD30" s="24">
        <v>272</v>
      </c>
      <c r="BE30" s="24">
        <v>148</v>
      </c>
      <c r="BF30" s="24">
        <v>219</v>
      </c>
      <c r="BG30" s="24">
        <v>170</v>
      </c>
      <c r="BH30" s="24">
        <v>435</v>
      </c>
      <c r="BI30" s="24">
        <v>232</v>
      </c>
      <c r="BJ30" s="24">
        <v>297</v>
      </c>
      <c r="BK30" s="24">
        <v>262</v>
      </c>
      <c r="BL30" s="24">
        <v>264</v>
      </c>
      <c r="BM30" s="24">
        <v>413</v>
      </c>
    </row>
    <row r="31" spans="1:65" s="6" customFormat="1">
      <c r="A31" s="41" t="s">
        <v>6</v>
      </c>
      <c r="B31" s="41">
        <v>169</v>
      </c>
      <c r="C31" s="41">
        <v>400</v>
      </c>
      <c r="D31" s="41">
        <v>311</v>
      </c>
      <c r="E31" s="41">
        <v>133</v>
      </c>
      <c r="F31" s="41">
        <v>224</v>
      </c>
      <c r="G31" s="41">
        <v>201</v>
      </c>
      <c r="H31" s="41">
        <v>40</v>
      </c>
      <c r="I31" s="41">
        <v>630</v>
      </c>
      <c r="J31" s="41">
        <v>434</v>
      </c>
      <c r="K31" s="41">
        <v>847</v>
      </c>
      <c r="L31" s="41">
        <v>308</v>
      </c>
      <c r="M31" s="41">
        <v>1146</v>
      </c>
      <c r="N31" s="41">
        <v>297</v>
      </c>
      <c r="O31" s="41">
        <v>76</v>
      </c>
      <c r="P31" s="41">
        <v>339</v>
      </c>
      <c r="Q31" s="41">
        <v>563</v>
      </c>
      <c r="R31" s="41">
        <v>77</v>
      </c>
      <c r="S31" s="41">
        <v>1180</v>
      </c>
      <c r="T31" s="41">
        <v>435</v>
      </c>
      <c r="U31" s="41">
        <v>488</v>
      </c>
      <c r="V31" s="41">
        <v>222</v>
      </c>
      <c r="W31" s="41">
        <v>445</v>
      </c>
      <c r="X31" s="41">
        <v>268</v>
      </c>
      <c r="Y31" s="41">
        <v>322</v>
      </c>
      <c r="Z31" s="41">
        <v>235</v>
      </c>
      <c r="AA31" s="41">
        <v>288</v>
      </c>
      <c r="AB31" s="41">
        <v>449</v>
      </c>
      <c r="AC31" s="41">
        <v>190</v>
      </c>
      <c r="AD31" s="41">
        <v>208</v>
      </c>
      <c r="AE31" s="41">
        <v>646</v>
      </c>
      <c r="AF31" s="41">
        <v>297</v>
      </c>
      <c r="AG31" s="41">
        <v>161</v>
      </c>
      <c r="AH31" s="41">
        <v>497</v>
      </c>
      <c r="AI31" s="41">
        <v>287</v>
      </c>
      <c r="AJ31" s="41">
        <v>355</v>
      </c>
      <c r="AK31" s="41">
        <v>354</v>
      </c>
      <c r="AL31" s="41">
        <v>187</v>
      </c>
      <c r="AM31" s="41">
        <v>102</v>
      </c>
      <c r="AN31" s="41">
        <v>133</v>
      </c>
      <c r="AO31" s="41">
        <v>316</v>
      </c>
      <c r="AP31" s="41">
        <v>315</v>
      </c>
      <c r="AQ31" s="41">
        <v>539</v>
      </c>
      <c r="AR31" s="41">
        <v>217</v>
      </c>
      <c r="AS31" s="41">
        <v>152</v>
      </c>
      <c r="AT31" s="41">
        <v>477</v>
      </c>
      <c r="AU31" s="41">
        <v>238</v>
      </c>
      <c r="AV31" s="41">
        <v>161</v>
      </c>
      <c r="AW31" s="41">
        <v>367</v>
      </c>
      <c r="AX31" s="41">
        <v>218</v>
      </c>
      <c r="AY31" s="41">
        <v>369</v>
      </c>
      <c r="AZ31" s="41">
        <v>392</v>
      </c>
      <c r="BA31" s="41">
        <v>379</v>
      </c>
      <c r="BB31" s="41">
        <v>414</v>
      </c>
      <c r="BC31" s="41">
        <v>284</v>
      </c>
      <c r="BD31" s="41">
        <v>275</v>
      </c>
      <c r="BE31" s="41">
        <v>149</v>
      </c>
      <c r="BF31" s="41">
        <v>219</v>
      </c>
      <c r="BG31" s="41">
        <v>173</v>
      </c>
      <c r="BH31" s="41">
        <v>434</v>
      </c>
      <c r="BI31" s="41">
        <v>233</v>
      </c>
      <c r="BJ31" s="41">
        <v>298</v>
      </c>
      <c r="BK31" s="41">
        <v>262</v>
      </c>
      <c r="BL31" s="41">
        <v>268</v>
      </c>
      <c r="BM31" s="41">
        <v>413</v>
      </c>
    </row>
    <row r="32" spans="1:65">
      <c r="A32" s="24" t="s">
        <v>7</v>
      </c>
      <c r="B32" s="24">
        <v>167</v>
      </c>
      <c r="C32" s="24">
        <v>404</v>
      </c>
      <c r="D32" s="24">
        <v>313</v>
      </c>
      <c r="E32" s="24">
        <v>134</v>
      </c>
      <c r="F32" s="24">
        <v>222</v>
      </c>
      <c r="G32" s="24">
        <v>198</v>
      </c>
      <c r="H32" s="24">
        <v>40</v>
      </c>
      <c r="I32" s="24">
        <v>637</v>
      </c>
      <c r="J32" s="24">
        <v>440</v>
      </c>
      <c r="K32" s="24">
        <v>838</v>
      </c>
      <c r="L32" s="24">
        <v>314</v>
      </c>
      <c r="M32" s="24">
        <v>1153</v>
      </c>
      <c r="N32" s="24">
        <v>296</v>
      </c>
      <c r="O32" s="24">
        <v>77</v>
      </c>
      <c r="P32" s="24">
        <v>343</v>
      </c>
      <c r="Q32" s="24">
        <v>571</v>
      </c>
      <c r="R32" s="24">
        <v>80</v>
      </c>
      <c r="S32" s="24">
        <v>1195</v>
      </c>
      <c r="T32" s="24">
        <v>443</v>
      </c>
      <c r="U32" s="24">
        <v>493</v>
      </c>
      <c r="V32" s="24">
        <v>225</v>
      </c>
      <c r="W32" s="24">
        <v>448</v>
      </c>
      <c r="X32" s="24">
        <v>269</v>
      </c>
      <c r="Y32" s="24">
        <v>325</v>
      </c>
      <c r="Z32" s="24">
        <v>231</v>
      </c>
      <c r="AA32" s="24">
        <v>282</v>
      </c>
      <c r="AB32" s="24">
        <v>455</v>
      </c>
      <c r="AC32" s="24">
        <v>192</v>
      </c>
      <c r="AD32" s="24">
        <v>208</v>
      </c>
      <c r="AE32" s="24">
        <v>648</v>
      </c>
      <c r="AF32" s="24">
        <v>296</v>
      </c>
      <c r="AG32" s="24">
        <v>164</v>
      </c>
      <c r="AH32" s="24">
        <v>501</v>
      </c>
      <c r="AI32" s="24">
        <v>289</v>
      </c>
      <c r="AJ32" s="24">
        <v>351</v>
      </c>
      <c r="AK32" s="24">
        <v>357</v>
      </c>
      <c r="AL32" s="24">
        <v>188</v>
      </c>
      <c r="AM32" s="24">
        <v>102</v>
      </c>
      <c r="AN32" s="24">
        <v>134</v>
      </c>
      <c r="AO32" s="24">
        <v>313</v>
      </c>
      <c r="AP32" s="24">
        <v>316</v>
      </c>
      <c r="AQ32" s="24">
        <v>544</v>
      </c>
      <c r="AR32" s="24">
        <v>218</v>
      </c>
      <c r="AS32" s="24">
        <v>153</v>
      </c>
      <c r="AT32" s="24">
        <v>475</v>
      </c>
      <c r="AU32" s="24">
        <v>242</v>
      </c>
      <c r="AV32" s="24">
        <v>163</v>
      </c>
      <c r="AW32" s="24">
        <v>369</v>
      </c>
      <c r="AX32" s="24">
        <v>219</v>
      </c>
      <c r="AY32" s="24">
        <v>372</v>
      </c>
      <c r="AZ32" s="24">
        <v>392</v>
      </c>
      <c r="BA32" s="24">
        <v>380</v>
      </c>
      <c r="BB32" s="24">
        <v>419</v>
      </c>
      <c r="BC32" s="24">
        <v>283</v>
      </c>
      <c r="BD32" s="24">
        <v>273</v>
      </c>
      <c r="BE32" s="24">
        <v>147</v>
      </c>
      <c r="BF32" s="24">
        <v>225</v>
      </c>
      <c r="BG32" s="24">
        <v>173</v>
      </c>
      <c r="BH32" s="24">
        <v>434</v>
      </c>
      <c r="BI32" s="24">
        <v>233</v>
      </c>
      <c r="BJ32" s="24">
        <v>300</v>
      </c>
      <c r="BK32" s="24">
        <v>259</v>
      </c>
      <c r="BL32" s="24">
        <v>266</v>
      </c>
      <c r="BM32" s="24">
        <v>410</v>
      </c>
    </row>
    <row r="33" spans="1:65">
      <c r="A33" s="21">
        <v>2024</v>
      </c>
      <c r="B33" s="29">
        <f>B45</f>
        <v>162</v>
      </c>
      <c r="C33" s="29">
        <f t="shared" ref="C33:BM33" si="3">C45</f>
        <v>399</v>
      </c>
      <c r="D33" s="29">
        <f t="shared" si="3"/>
        <v>300</v>
      </c>
      <c r="E33" s="29">
        <f t="shared" si="3"/>
        <v>133</v>
      </c>
      <c r="F33" s="29">
        <f t="shared" si="3"/>
        <v>216</v>
      </c>
      <c r="G33" s="29">
        <f t="shared" si="3"/>
        <v>192</v>
      </c>
      <c r="H33" s="29">
        <f t="shared" si="3"/>
        <v>39</v>
      </c>
      <c r="I33" s="29">
        <f t="shared" si="3"/>
        <v>626</v>
      </c>
      <c r="J33" s="29">
        <f t="shared" si="3"/>
        <v>445</v>
      </c>
      <c r="K33" s="29">
        <f t="shared" si="3"/>
        <v>825</v>
      </c>
      <c r="L33" s="29">
        <f t="shared" si="3"/>
        <v>312</v>
      </c>
      <c r="M33" s="29">
        <f t="shared" si="3"/>
        <v>1153</v>
      </c>
      <c r="N33" s="29">
        <f t="shared" si="3"/>
        <v>289</v>
      </c>
      <c r="O33" s="29">
        <f t="shared" si="3"/>
        <v>80</v>
      </c>
      <c r="P33" s="29">
        <f t="shared" si="3"/>
        <v>358</v>
      </c>
      <c r="Q33" s="29">
        <f t="shared" si="3"/>
        <v>564</v>
      </c>
      <c r="R33" s="29">
        <f t="shared" si="3"/>
        <v>78</v>
      </c>
      <c r="S33" s="29">
        <f t="shared" si="3"/>
        <v>1147</v>
      </c>
      <c r="T33" s="29">
        <f t="shared" si="3"/>
        <v>455</v>
      </c>
      <c r="U33" s="29">
        <f t="shared" si="3"/>
        <v>483</v>
      </c>
      <c r="V33" s="29">
        <f t="shared" si="3"/>
        <v>228</v>
      </c>
      <c r="W33" s="29">
        <f t="shared" si="3"/>
        <v>442</v>
      </c>
      <c r="X33" s="29">
        <f t="shared" si="3"/>
        <v>265</v>
      </c>
      <c r="Y33" s="29">
        <f t="shared" si="3"/>
        <v>320</v>
      </c>
      <c r="Z33" s="29">
        <f t="shared" si="3"/>
        <v>229</v>
      </c>
      <c r="AA33" s="29">
        <f t="shared" si="3"/>
        <v>282</v>
      </c>
      <c r="AB33" s="29">
        <f t="shared" si="3"/>
        <v>461</v>
      </c>
      <c r="AC33" s="29">
        <f t="shared" si="3"/>
        <v>193</v>
      </c>
      <c r="AD33" s="29">
        <f t="shared" si="3"/>
        <v>200</v>
      </c>
      <c r="AE33" s="29">
        <f t="shared" si="3"/>
        <v>642</v>
      </c>
      <c r="AF33" s="29">
        <f t="shared" si="3"/>
        <v>283</v>
      </c>
      <c r="AG33" s="29">
        <f t="shared" si="3"/>
        <v>162</v>
      </c>
      <c r="AH33" s="29">
        <f t="shared" si="3"/>
        <v>488</v>
      </c>
      <c r="AI33" s="29">
        <f t="shared" si="3"/>
        <v>274</v>
      </c>
      <c r="AJ33" s="29">
        <f t="shared" si="3"/>
        <v>345</v>
      </c>
      <c r="AK33" s="29">
        <f t="shared" si="3"/>
        <v>345</v>
      </c>
      <c r="AL33" s="29">
        <f t="shared" si="3"/>
        <v>182</v>
      </c>
      <c r="AM33" s="29">
        <f t="shared" si="3"/>
        <v>104</v>
      </c>
      <c r="AN33" s="29">
        <f t="shared" si="3"/>
        <v>137</v>
      </c>
      <c r="AO33" s="29">
        <f t="shared" si="3"/>
        <v>311</v>
      </c>
      <c r="AP33" s="29">
        <f t="shared" si="3"/>
        <v>320</v>
      </c>
      <c r="AQ33" s="29">
        <f t="shared" si="3"/>
        <v>533</v>
      </c>
      <c r="AR33" s="29">
        <f t="shared" si="3"/>
        <v>206</v>
      </c>
      <c r="AS33" s="29">
        <f t="shared" si="3"/>
        <v>147</v>
      </c>
      <c r="AT33" s="29">
        <f t="shared" si="3"/>
        <v>468</v>
      </c>
      <c r="AU33" s="29">
        <f t="shared" si="3"/>
        <v>241</v>
      </c>
      <c r="AV33" s="29">
        <f t="shared" si="3"/>
        <v>148</v>
      </c>
      <c r="AW33" s="29">
        <f t="shared" si="3"/>
        <v>355</v>
      </c>
      <c r="AX33" s="29">
        <f t="shared" si="3"/>
        <v>216</v>
      </c>
      <c r="AY33" s="29">
        <f t="shared" si="3"/>
        <v>363</v>
      </c>
      <c r="AZ33" s="29">
        <f t="shared" si="3"/>
        <v>378</v>
      </c>
      <c r="BA33" s="29">
        <f t="shared" si="3"/>
        <v>385</v>
      </c>
      <c r="BB33" s="29">
        <f t="shared" si="3"/>
        <v>407</v>
      </c>
      <c r="BC33" s="29">
        <f t="shared" si="3"/>
        <v>280</v>
      </c>
      <c r="BD33" s="29">
        <f t="shared" si="3"/>
        <v>268</v>
      </c>
      <c r="BE33" s="29">
        <f t="shared" si="3"/>
        <v>142</v>
      </c>
      <c r="BF33" s="29">
        <f t="shared" si="3"/>
        <v>211</v>
      </c>
      <c r="BG33" s="29">
        <f t="shared" si="3"/>
        <v>173</v>
      </c>
      <c r="BH33" s="29">
        <f t="shared" si="3"/>
        <v>423</v>
      </c>
      <c r="BI33" s="29">
        <f t="shared" si="3"/>
        <v>231</v>
      </c>
      <c r="BJ33" s="29">
        <f t="shared" si="3"/>
        <v>300</v>
      </c>
      <c r="BK33" s="29">
        <f t="shared" si="3"/>
        <v>256</v>
      </c>
      <c r="BL33" s="29">
        <f t="shared" si="3"/>
        <v>256</v>
      </c>
      <c r="BM33" s="29">
        <f t="shared" si="3"/>
        <v>392</v>
      </c>
    </row>
    <row r="34" spans="1:65">
      <c r="A34" s="17" t="s">
        <v>8</v>
      </c>
      <c r="B34" s="17">
        <v>166</v>
      </c>
      <c r="C34" s="17">
        <v>404</v>
      </c>
      <c r="D34" s="17">
        <v>314</v>
      </c>
      <c r="E34" s="17">
        <v>134</v>
      </c>
      <c r="F34" s="17">
        <v>222</v>
      </c>
      <c r="G34" s="17">
        <v>198</v>
      </c>
      <c r="H34" s="17">
        <v>40</v>
      </c>
      <c r="I34" s="17">
        <v>635</v>
      </c>
      <c r="J34" s="17">
        <v>441</v>
      </c>
      <c r="K34" s="17">
        <v>841</v>
      </c>
      <c r="L34" s="17">
        <v>315</v>
      </c>
      <c r="M34" s="17">
        <v>1156</v>
      </c>
      <c r="N34" s="17">
        <v>295</v>
      </c>
      <c r="O34" s="17">
        <v>77</v>
      </c>
      <c r="P34" s="17">
        <v>345</v>
      </c>
      <c r="Q34" s="17">
        <v>570</v>
      </c>
      <c r="R34" s="17">
        <v>80</v>
      </c>
      <c r="S34" s="17">
        <v>1192</v>
      </c>
      <c r="T34" s="17">
        <v>443</v>
      </c>
      <c r="U34" s="17">
        <v>493</v>
      </c>
      <c r="V34" s="17">
        <v>225</v>
      </c>
      <c r="W34" s="17">
        <v>449</v>
      </c>
      <c r="X34" s="17">
        <v>269</v>
      </c>
      <c r="Y34" s="17">
        <v>324</v>
      </c>
      <c r="Z34" s="17">
        <v>231</v>
      </c>
      <c r="AA34" s="17">
        <v>282</v>
      </c>
      <c r="AB34" s="17">
        <v>455</v>
      </c>
      <c r="AC34" s="17">
        <v>192</v>
      </c>
      <c r="AD34" s="17">
        <v>207</v>
      </c>
      <c r="AE34" s="17">
        <v>650</v>
      </c>
      <c r="AF34" s="17">
        <v>294</v>
      </c>
      <c r="AG34" s="17">
        <v>164</v>
      </c>
      <c r="AH34" s="17">
        <v>501</v>
      </c>
      <c r="AI34" s="17">
        <v>289</v>
      </c>
      <c r="AJ34" s="17">
        <v>351</v>
      </c>
      <c r="AK34" s="17">
        <v>356</v>
      </c>
      <c r="AL34" s="17">
        <v>188</v>
      </c>
      <c r="AM34" s="17">
        <v>103</v>
      </c>
      <c r="AN34" s="17">
        <v>135</v>
      </c>
      <c r="AO34" s="17">
        <v>312</v>
      </c>
      <c r="AP34" s="17">
        <v>317</v>
      </c>
      <c r="AQ34" s="17">
        <v>544</v>
      </c>
      <c r="AR34" s="17">
        <v>218</v>
      </c>
      <c r="AS34" s="17">
        <v>153</v>
      </c>
      <c r="AT34" s="17">
        <v>477</v>
      </c>
      <c r="AU34" s="17">
        <v>240</v>
      </c>
      <c r="AV34" s="17">
        <v>162</v>
      </c>
      <c r="AW34" s="17">
        <v>366</v>
      </c>
      <c r="AX34" s="17">
        <v>221</v>
      </c>
      <c r="AY34" s="17">
        <v>374</v>
      </c>
      <c r="AZ34" s="17">
        <v>391</v>
      </c>
      <c r="BA34" s="17">
        <v>381</v>
      </c>
      <c r="BB34" s="17">
        <v>418</v>
      </c>
      <c r="BC34" s="17">
        <v>285</v>
      </c>
      <c r="BD34" s="17">
        <v>273</v>
      </c>
      <c r="BE34" s="17">
        <v>147</v>
      </c>
      <c r="BF34" s="17">
        <v>225</v>
      </c>
      <c r="BG34" s="17">
        <v>172</v>
      </c>
      <c r="BH34" s="17">
        <v>434</v>
      </c>
      <c r="BI34" s="17">
        <v>233</v>
      </c>
      <c r="BJ34" s="17">
        <v>300</v>
      </c>
      <c r="BK34" s="17">
        <v>259</v>
      </c>
      <c r="BL34" s="17">
        <v>265</v>
      </c>
      <c r="BM34" s="17">
        <v>409</v>
      </c>
    </row>
    <row r="35" spans="1:65">
      <c r="A35" s="24" t="s">
        <v>18</v>
      </c>
      <c r="B35" s="24">
        <v>167</v>
      </c>
      <c r="C35" s="24">
        <v>401</v>
      </c>
      <c r="D35" s="24">
        <v>313</v>
      </c>
      <c r="E35" s="24">
        <v>135</v>
      </c>
      <c r="F35" s="24">
        <v>223</v>
      </c>
      <c r="G35" s="24">
        <v>197</v>
      </c>
      <c r="H35" s="24">
        <v>40</v>
      </c>
      <c r="I35" s="24">
        <v>633</v>
      </c>
      <c r="J35" s="24">
        <v>441</v>
      </c>
      <c r="K35" s="24">
        <v>841</v>
      </c>
      <c r="L35" s="24">
        <v>316</v>
      </c>
      <c r="M35" s="24">
        <v>1154</v>
      </c>
      <c r="N35" s="24">
        <v>296</v>
      </c>
      <c r="O35" s="24">
        <v>77</v>
      </c>
      <c r="P35" s="24">
        <v>345</v>
      </c>
      <c r="Q35" s="24">
        <v>570</v>
      </c>
      <c r="R35" s="24">
        <v>79</v>
      </c>
      <c r="S35" s="24">
        <v>1189</v>
      </c>
      <c r="T35" s="24">
        <v>445</v>
      </c>
      <c r="U35" s="24">
        <v>491</v>
      </c>
      <c r="V35" s="24">
        <v>225</v>
      </c>
      <c r="W35" s="24">
        <v>449</v>
      </c>
      <c r="X35" s="24">
        <v>270</v>
      </c>
      <c r="Y35" s="24">
        <v>322</v>
      </c>
      <c r="Z35" s="24">
        <v>231</v>
      </c>
      <c r="AA35" s="24">
        <v>280</v>
      </c>
      <c r="AB35" s="24">
        <v>455</v>
      </c>
      <c r="AC35" s="24">
        <v>193</v>
      </c>
      <c r="AD35" s="24">
        <v>206</v>
      </c>
      <c r="AE35" s="24">
        <v>651</v>
      </c>
      <c r="AF35" s="24">
        <v>294</v>
      </c>
      <c r="AG35" s="24">
        <v>162</v>
      </c>
      <c r="AH35" s="24">
        <v>502</v>
      </c>
      <c r="AI35" s="24">
        <v>291</v>
      </c>
      <c r="AJ35" s="24">
        <v>352</v>
      </c>
      <c r="AK35" s="24">
        <v>357</v>
      </c>
      <c r="AL35" s="24">
        <v>187</v>
      </c>
      <c r="AM35" s="24">
        <v>104</v>
      </c>
      <c r="AN35" s="24">
        <v>137</v>
      </c>
      <c r="AO35" s="24">
        <v>312</v>
      </c>
      <c r="AP35" s="24">
        <v>316</v>
      </c>
      <c r="AQ35" s="24">
        <v>544</v>
      </c>
      <c r="AR35" s="24">
        <v>219</v>
      </c>
      <c r="AS35" s="24">
        <v>153</v>
      </c>
      <c r="AT35" s="24">
        <v>476</v>
      </c>
      <c r="AU35" s="24">
        <v>239</v>
      </c>
      <c r="AV35" s="24">
        <v>161</v>
      </c>
      <c r="AW35" s="24">
        <v>365</v>
      </c>
      <c r="AX35" s="24">
        <v>221</v>
      </c>
      <c r="AY35" s="24">
        <v>374</v>
      </c>
      <c r="AZ35" s="24">
        <v>391</v>
      </c>
      <c r="BA35" s="24">
        <v>381</v>
      </c>
      <c r="BB35" s="24">
        <v>418</v>
      </c>
      <c r="BC35" s="24">
        <v>281</v>
      </c>
      <c r="BD35" s="24">
        <v>274</v>
      </c>
      <c r="BE35" s="24">
        <v>147</v>
      </c>
      <c r="BF35" s="24">
        <v>225</v>
      </c>
      <c r="BG35" s="24">
        <v>172</v>
      </c>
      <c r="BH35" s="24">
        <v>433</v>
      </c>
      <c r="BI35" s="24">
        <v>233</v>
      </c>
      <c r="BJ35" s="24">
        <v>300</v>
      </c>
      <c r="BK35" s="24">
        <v>257</v>
      </c>
      <c r="BL35" s="24">
        <v>264</v>
      </c>
      <c r="BM35" s="24">
        <v>407</v>
      </c>
    </row>
    <row r="36" spans="1:65" s="2" customFormat="1">
      <c r="A36" s="26" t="s">
        <v>19</v>
      </c>
      <c r="B36" s="26">
        <v>167</v>
      </c>
      <c r="C36" s="26">
        <v>402</v>
      </c>
      <c r="D36" s="26">
        <v>314</v>
      </c>
      <c r="E36" s="26">
        <v>135</v>
      </c>
      <c r="F36" s="26">
        <v>223</v>
      </c>
      <c r="G36" s="26">
        <v>197</v>
      </c>
      <c r="H36" s="26">
        <v>40</v>
      </c>
      <c r="I36" s="26">
        <v>631</v>
      </c>
      <c r="J36" s="26">
        <v>443</v>
      </c>
      <c r="K36" s="26">
        <v>844</v>
      </c>
      <c r="L36" s="26">
        <v>319</v>
      </c>
      <c r="M36" s="26">
        <v>1158</v>
      </c>
      <c r="N36" s="26">
        <v>296</v>
      </c>
      <c r="O36" s="26">
        <v>78</v>
      </c>
      <c r="P36" s="26">
        <v>347</v>
      </c>
      <c r="Q36" s="26">
        <v>570</v>
      </c>
      <c r="R36" s="26">
        <v>79</v>
      </c>
      <c r="S36" s="26">
        <v>1194</v>
      </c>
      <c r="T36" s="26">
        <v>447</v>
      </c>
      <c r="U36" s="26">
        <v>491</v>
      </c>
      <c r="V36" s="26">
        <v>229</v>
      </c>
      <c r="W36" s="26">
        <v>451</v>
      </c>
      <c r="X36" s="26">
        <v>270</v>
      </c>
      <c r="Y36" s="26">
        <v>322</v>
      </c>
      <c r="Z36" s="26">
        <v>230</v>
      </c>
      <c r="AA36" s="26">
        <v>279</v>
      </c>
      <c r="AB36" s="26">
        <v>457</v>
      </c>
      <c r="AC36" s="26">
        <v>195</v>
      </c>
      <c r="AD36" s="26">
        <v>206</v>
      </c>
      <c r="AE36" s="26">
        <v>651</v>
      </c>
      <c r="AF36" s="26">
        <v>294</v>
      </c>
      <c r="AG36" s="26">
        <v>162</v>
      </c>
      <c r="AH36" s="26">
        <v>501</v>
      </c>
      <c r="AI36" s="26">
        <v>290</v>
      </c>
      <c r="AJ36" s="26">
        <v>354</v>
      </c>
      <c r="AK36" s="26">
        <v>361</v>
      </c>
      <c r="AL36" s="26">
        <v>187</v>
      </c>
      <c r="AM36" s="26">
        <v>105</v>
      </c>
      <c r="AN36" s="26">
        <v>137</v>
      </c>
      <c r="AO36" s="26">
        <v>313</v>
      </c>
      <c r="AP36" s="26">
        <v>318</v>
      </c>
      <c r="AQ36" s="26">
        <v>545</v>
      </c>
      <c r="AR36" s="26">
        <v>219</v>
      </c>
      <c r="AS36" s="26">
        <v>151</v>
      </c>
      <c r="AT36" s="26">
        <v>478</v>
      </c>
      <c r="AU36" s="26">
        <v>236</v>
      </c>
      <c r="AV36" s="26">
        <v>161</v>
      </c>
      <c r="AW36" s="26">
        <v>366</v>
      </c>
      <c r="AX36" s="26">
        <v>218</v>
      </c>
      <c r="AY36" s="26">
        <v>367</v>
      </c>
      <c r="AZ36" s="26">
        <v>381</v>
      </c>
      <c r="BA36" s="26">
        <v>380</v>
      </c>
      <c r="BB36" s="26">
        <v>419</v>
      </c>
      <c r="BC36" s="26">
        <v>281</v>
      </c>
      <c r="BD36" s="26">
        <v>278</v>
      </c>
      <c r="BE36" s="26">
        <v>151</v>
      </c>
      <c r="BF36" s="26">
        <v>225</v>
      </c>
      <c r="BG36" s="26">
        <v>172</v>
      </c>
      <c r="BH36" s="26">
        <v>433</v>
      </c>
      <c r="BI36" s="26">
        <v>233</v>
      </c>
      <c r="BJ36" s="26">
        <v>303</v>
      </c>
      <c r="BK36" s="26">
        <v>256</v>
      </c>
      <c r="BL36" s="26">
        <v>264</v>
      </c>
      <c r="BM36" s="26">
        <v>409</v>
      </c>
    </row>
    <row r="37" spans="1:65">
      <c r="A37" s="24" t="s">
        <v>20</v>
      </c>
      <c r="B37" s="24">
        <v>164</v>
      </c>
      <c r="C37" s="24">
        <v>397</v>
      </c>
      <c r="D37" s="24">
        <v>305</v>
      </c>
      <c r="E37" s="24">
        <v>132</v>
      </c>
      <c r="F37" s="24">
        <v>215</v>
      </c>
      <c r="G37" s="24">
        <v>194</v>
      </c>
      <c r="H37" s="24">
        <v>40</v>
      </c>
      <c r="I37" s="24">
        <v>631</v>
      </c>
      <c r="J37" s="24">
        <v>444</v>
      </c>
      <c r="K37" s="24">
        <v>844</v>
      </c>
      <c r="L37" s="24">
        <v>319</v>
      </c>
      <c r="M37" s="24">
        <v>1161</v>
      </c>
      <c r="N37" s="24">
        <v>296</v>
      </c>
      <c r="O37" s="24">
        <v>78</v>
      </c>
      <c r="P37" s="24">
        <v>349</v>
      </c>
      <c r="Q37" s="24">
        <v>572</v>
      </c>
      <c r="R37" s="24">
        <v>79</v>
      </c>
      <c r="S37" s="24">
        <v>1180</v>
      </c>
      <c r="T37" s="24">
        <v>450</v>
      </c>
      <c r="U37" s="24">
        <v>483</v>
      </c>
      <c r="V37" s="24">
        <v>229</v>
      </c>
      <c r="W37" s="24">
        <v>451</v>
      </c>
      <c r="X37" s="24">
        <v>270</v>
      </c>
      <c r="Y37" s="24">
        <v>319</v>
      </c>
      <c r="Z37" s="24">
        <v>233</v>
      </c>
      <c r="AA37" s="24">
        <v>278</v>
      </c>
      <c r="AB37" s="24">
        <v>459</v>
      </c>
      <c r="AC37" s="24">
        <v>193</v>
      </c>
      <c r="AD37" s="24">
        <v>206</v>
      </c>
      <c r="AE37" s="24">
        <v>648</v>
      </c>
      <c r="AF37" s="24">
        <v>294</v>
      </c>
      <c r="AG37" s="24">
        <v>162</v>
      </c>
      <c r="AH37" s="24">
        <v>503</v>
      </c>
      <c r="AI37" s="24">
        <v>289</v>
      </c>
      <c r="AJ37" s="24">
        <v>352</v>
      </c>
      <c r="AK37" s="24">
        <v>361</v>
      </c>
      <c r="AL37" s="24">
        <v>187</v>
      </c>
      <c r="AM37" s="24">
        <v>104</v>
      </c>
      <c r="AN37" s="24">
        <v>137</v>
      </c>
      <c r="AO37" s="24">
        <v>313</v>
      </c>
      <c r="AP37" s="24">
        <v>314</v>
      </c>
      <c r="AQ37" s="24">
        <v>545</v>
      </c>
      <c r="AR37" s="24">
        <v>219</v>
      </c>
      <c r="AS37" s="24">
        <v>149</v>
      </c>
      <c r="AT37" s="24">
        <v>481</v>
      </c>
      <c r="AU37" s="24">
        <v>237</v>
      </c>
      <c r="AV37" s="24">
        <v>161</v>
      </c>
      <c r="AW37" s="24">
        <v>366</v>
      </c>
      <c r="AX37" s="24">
        <v>215</v>
      </c>
      <c r="AY37" s="24">
        <v>367</v>
      </c>
      <c r="AZ37" s="24">
        <v>377</v>
      </c>
      <c r="BA37" s="24">
        <v>383</v>
      </c>
      <c r="BB37" s="24">
        <v>412</v>
      </c>
      <c r="BC37" s="24">
        <v>280</v>
      </c>
      <c r="BD37" s="24">
        <v>274</v>
      </c>
      <c r="BE37" s="24">
        <v>147</v>
      </c>
      <c r="BF37" s="24">
        <v>221</v>
      </c>
      <c r="BG37" s="24">
        <v>169</v>
      </c>
      <c r="BH37" s="24">
        <v>418</v>
      </c>
      <c r="BI37" s="24">
        <v>228</v>
      </c>
      <c r="BJ37" s="24">
        <v>302</v>
      </c>
      <c r="BK37" s="24">
        <v>255</v>
      </c>
      <c r="BL37" s="24">
        <v>266</v>
      </c>
      <c r="BM37" s="24">
        <v>410</v>
      </c>
    </row>
    <row r="38" spans="1:65" s="2" customFormat="1">
      <c r="A38" s="26" t="s">
        <v>22</v>
      </c>
      <c r="B38" s="26">
        <v>164</v>
      </c>
      <c r="C38" s="26">
        <v>400</v>
      </c>
      <c r="D38" s="26">
        <v>305</v>
      </c>
      <c r="E38" s="26">
        <v>132</v>
      </c>
      <c r="F38" s="26">
        <v>215</v>
      </c>
      <c r="G38" s="26">
        <v>191</v>
      </c>
      <c r="H38" s="26">
        <v>39</v>
      </c>
      <c r="I38" s="26">
        <v>632</v>
      </c>
      <c r="J38" s="26">
        <v>446</v>
      </c>
      <c r="K38" s="26">
        <v>830</v>
      </c>
      <c r="L38" s="26">
        <v>306</v>
      </c>
      <c r="M38" s="26">
        <v>1165</v>
      </c>
      <c r="N38" s="26">
        <v>290</v>
      </c>
      <c r="O38" s="26">
        <v>80</v>
      </c>
      <c r="P38" s="26">
        <v>347</v>
      </c>
      <c r="Q38" s="26">
        <v>567</v>
      </c>
      <c r="R38" s="26">
        <v>79</v>
      </c>
      <c r="S38" s="26">
        <v>1186</v>
      </c>
      <c r="T38" s="26">
        <v>454</v>
      </c>
      <c r="U38" s="26">
        <v>484</v>
      </c>
      <c r="V38" s="26">
        <v>232</v>
      </c>
      <c r="W38" s="26">
        <v>453</v>
      </c>
      <c r="X38" s="26">
        <v>270</v>
      </c>
      <c r="Y38" s="26">
        <v>322</v>
      </c>
      <c r="Z38" s="26">
        <v>229</v>
      </c>
      <c r="AA38" s="26">
        <v>279</v>
      </c>
      <c r="AB38" s="26">
        <v>460</v>
      </c>
      <c r="AC38" s="26">
        <v>192</v>
      </c>
      <c r="AD38" s="26">
        <v>207</v>
      </c>
      <c r="AE38" s="26">
        <v>642</v>
      </c>
      <c r="AF38" s="26">
        <v>292</v>
      </c>
      <c r="AG38" s="26">
        <v>161</v>
      </c>
      <c r="AH38" s="26">
        <v>504</v>
      </c>
      <c r="AI38" s="26">
        <v>290</v>
      </c>
      <c r="AJ38" s="26">
        <v>342</v>
      </c>
      <c r="AK38" s="26">
        <v>353</v>
      </c>
      <c r="AL38" s="26">
        <v>187</v>
      </c>
      <c r="AM38" s="26">
        <v>105</v>
      </c>
      <c r="AN38" s="26">
        <v>137</v>
      </c>
      <c r="AO38" s="26">
        <v>308</v>
      </c>
      <c r="AP38" s="26">
        <v>316</v>
      </c>
      <c r="AQ38" s="26">
        <v>546</v>
      </c>
      <c r="AR38" s="26">
        <v>219</v>
      </c>
      <c r="AS38" s="26">
        <v>149</v>
      </c>
      <c r="AT38" s="26">
        <v>481</v>
      </c>
      <c r="AU38" s="26">
        <v>239</v>
      </c>
      <c r="AV38" s="26">
        <v>160</v>
      </c>
      <c r="AW38" s="26">
        <v>366</v>
      </c>
      <c r="AX38" s="26">
        <v>214</v>
      </c>
      <c r="AY38" s="26">
        <v>367</v>
      </c>
      <c r="AZ38" s="26">
        <v>375</v>
      </c>
      <c r="BA38" s="26">
        <v>385</v>
      </c>
      <c r="BB38" s="26">
        <v>408</v>
      </c>
      <c r="BC38" s="26">
        <v>279</v>
      </c>
      <c r="BD38" s="26">
        <v>275</v>
      </c>
      <c r="BE38" s="26">
        <v>147</v>
      </c>
      <c r="BF38" s="26">
        <v>222</v>
      </c>
      <c r="BG38" s="26">
        <v>170</v>
      </c>
      <c r="BH38" s="26">
        <v>419</v>
      </c>
      <c r="BI38" s="26">
        <v>229</v>
      </c>
      <c r="BJ38" s="26">
        <v>303</v>
      </c>
      <c r="BK38" s="26">
        <v>256</v>
      </c>
      <c r="BL38" s="26">
        <v>260</v>
      </c>
      <c r="BM38" s="26">
        <v>393</v>
      </c>
    </row>
    <row r="39" spans="1:65">
      <c r="A39" s="24" t="s">
        <v>23</v>
      </c>
      <c r="B39" s="24">
        <v>164</v>
      </c>
      <c r="C39" s="24">
        <v>401</v>
      </c>
      <c r="D39" s="24">
        <v>307</v>
      </c>
      <c r="E39" s="24">
        <v>132</v>
      </c>
      <c r="F39" s="24">
        <v>215</v>
      </c>
      <c r="G39" s="24">
        <v>192</v>
      </c>
      <c r="H39" s="24">
        <v>39</v>
      </c>
      <c r="I39" s="24">
        <v>634</v>
      </c>
      <c r="J39" s="24">
        <v>448</v>
      </c>
      <c r="K39" s="24">
        <v>834</v>
      </c>
      <c r="L39" s="24">
        <v>307</v>
      </c>
      <c r="M39" s="24">
        <v>1173</v>
      </c>
      <c r="N39" s="24">
        <v>292</v>
      </c>
      <c r="O39" s="24">
        <v>80</v>
      </c>
      <c r="P39" s="24">
        <v>352</v>
      </c>
      <c r="Q39" s="24">
        <v>570</v>
      </c>
      <c r="R39" s="24">
        <v>79</v>
      </c>
      <c r="S39" s="24">
        <v>1190</v>
      </c>
      <c r="T39" s="24">
        <v>445</v>
      </c>
      <c r="U39" s="24">
        <v>485</v>
      </c>
      <c r="V39" s="24">
        <v>233</v>
      </c>
      <c r="W39" s="24">
        <v>454</v>
      </c>
      <c r="X39" s="24">
        <v>267</v>
      </c>
      <c r="Y39" s="24">
        <v>322</v>
      </c>
      <c r="Z39" s="24">
        <v>230</v>
      </c>
      <c r="AA39" s="24">
        <v>279</v>
      </c>
      <c r="AB39" s="24">
        <v>456</v>
      </c>
      <c r="AC39" s="24">
        <v>193</v>
      </c>
      <c r="AD39" s="24">
        <v>205</v>
      </c>
      <c r="AE39" s="24">
        <v>643</v>
      </c>
      <c r="AF39" s="24">
        <v>292</v>
      </c>
      <c r="AG39" s="24">
        <v>162</v>
      </c>
      <c r="AH39" s="24">
        <v>505</v>
      </c>
      <c r="AI39" s="24">
        <v>290</v>
      </c>
      <c r="AJ39" s="24">
        <v>344</v>
      </c>
      <c r="AK39" s="24">
        <v>354</v>
      </c>
      <c r="AL39" s="24">
        <v>187</v>
      </c>
      <c r="AM39" s="24">
        <v>105</v>
      </c>
      <c r="AN39" s="24">
        <v>137</v>
      </c>
      <c r="AO39" s="24">
        <v>309</v>
      </c>
      <c r="AP39" s="24">
        <v>319</v>
      </c>
      <c r="AQ39" s="24">
        <v>548</v>
      </c>
      <c r="AR39" s="24">
        <v>219</v>
      </c>
      <c r="AS39" s="24">
        <v>149</v>
      </c>
      <c r="AT39" s="24">
        <v>476</v>
      </c>
      <c r="AU39" s="24">
        <v>240</v>
      </c>
      <c r="AV39" s="24">
        <v>150</v>
      </c>
      <c r="AW39" s="24">
        <v>358</v>
      </c>
      <c r="AX39" s="24">
        <v>215</v>
      </c>
      <c r="AY39" s="24">
        <v>368</v>
      </c>
      <c r="AZ39" s="24">
        <v>375</v>
      </c>
      <c r="BA39" s="24">
        <v>378</v>
      </c>
      <c r="BB39" s="24">
        <v>409</v>
      </c>
      <c r="BC39" s="24">
        <v>280</v>
      </c>
      <c r="BD39" s="24">
        <v>275</v>
      </c>
      <c r="BE39" s="24">
        <v>147</v>
      </c>
      <c r="BF39" s="24">
        <v>223</v>
      </c>
      <c r="BG39" s="24">
        <v>171</v>
      </c>
      <c r="BH39" s="24">
        <v>421</v>
      </c>
      <c r="BI39" s="24">
        <v>230</v>
      </c>
      <c r="BJ39" s="24">
        <v>306</v>
      </c>
      <c r="BK39" s="24">
        <v>256</v>
      </c>
      <c r="BL39" s="24">
        <v>260</v>
      </c>
      <c r="BM39" s="24">
        <v>394</v>
      </c>
    </row>
    <row r="40" spans="1:65" s="2" customFormat="1">
      <c r="A40" s="26" t="s">
        <v>24</v>
      </c>
      <c r="B40" s="26">
        <v>164</v>
      </c>
      <c r="C40" s="26">
        <v>402</v>
      </c>
      <c r="D40" s="26">
        <v>308</v>
      </c>
      <c r="E40" s="26">
        <v>132</v>
      </c>
      <c r="F40" s="26">
        <v>216</v>
      </c>
      <c r="G40" s="26">
        <v>192</v>
      </c>
      <c r="H40" s="26">
        <v>39</v>
      </c>
      <c r="I40" s="26">
        <v>624</v>
      </c>
      <c r="J40" s="26">
        <v>445</v>
      </c>
      <c r="K40" s="26">
        <v>835</v>
      </c>
      <c r="L40" s="26">
        <v>306</v>
      </c>
      <c r="M40" s="26">
        <v>1152</v>
      </c>
      <c r="N40" s="26">
        <v>286</v>
      </c>
      <c r="O40" s="26">
        <v>80</v>
      </c>
      <c r="P40" s="26">
        <v>350</v>
      </c>
      <c r="Q40" s="26">
        <v>568</v>
      </c>
      <c r="R40" s="26">
        <v>79</v>
      </c>
      <c r="S40" s="26">
        <v>1159</v>
      </c>
      <c r="T40" s="26">
        <v>448</v>
      </c>
      <c r="U40" s="26">
        <v>482</v>
      </c>
      <c r="V40" s="26">
        <v>226</v>
      </c>
      <c r="W40" s="26">
        <v>446</v>
      </c>
      <c r="X40" s="26">
        <v>267</v>
      </c>
      <c r="Y40" s="26">
        <v>321</v>
      </c>
      <c r="Z40" s="26">
        <v>229</v>
      </c>
      <c r="AA40" s="26">
        <v>278</v>
      </c>
      <c r="AB40" s="26">
        <v>457</v>
      </c>
      <c r="AC40" s="26">
        <v>194</v>
      </c>
      <c r="AD40" s="26">
        <v>202</v>
      </c>
      <c r="AE40" s="26">
        <v>644</v>
      </c>
      <c r="AF40" s="26">
        <v>292</v>
      </c>
      <c r="AG40" s="26">
        <v>163</v>
      </c>
      <c r="AH40" s="26">
        <v>502</v>
      </c>
      <c r="AI40" s="26">
        <v>283</v>
      </c>
      <c r="AJ40" s="26">
        <v>345</v>
      </c>
      <c r="AK40" s="26">
        <v>355</v>
      </c>
      <c r="AL40" s="26">
        <v>189</v>
      </c>
      <c r="AM40" s="26">
        <v>105</v>
      </c>
      <c r="AN40" s="26">
        <v>137</v>
      </c>
      <c r="AO40" s="26">
        <v>311</v>
      </c>
      <c r="AP40" s="26">
        <v>319</v>
      </c>
      <c r="AQ40" s="26">
        <v>534</v>
      </c>
      <c r="AR40" s="26">
        <v>211</v>
      </c>
      <c r="AS40" s="26">
        <v>149</v>
      </c>
      <c r="AT40" s="26">
        <v>478</v>
      </c>
      <c r="AU40" s="26">
        <v>240</v>
      </c>
      <c r="AV40" s="26">
        <v>151</v>
      </c>
      <c r="AW40" s="26">
        <v>360</v>
      </c>
      <c r="AX40" s="26">
        <v>216</v>
      </c>
      <c r="AY40" s="26">
        <v>367</v>
      </c>
      <c r="AZ40" s="26">
        <v>377</v>
      </c>
      <c r="BA40" s="26">
        <v>381</v>
      </c>
      <c r="BB40" s="26">
        <v>410</v>
      </c>
      <c r="BC40" s="26">
        <v>281</v>
      </c>
      <c r="BD40" s="26">
        <v>274</v>
      </c>
      <c r="BE40" s="26">
        <v>145</v>
      </c>
      <c r="BF40" s="26">
        <v>221</v>
      </c>
      <c r="BG40" s="26">
        <v>171</v>
      </c>
      <c r="BH40" s="26">
        <v>424</v>
      </c>
      <c r="BI40" s="26">
        <v>230</v>
      </c>
      <c r="BJ40" s="26">
        <v>304</v>
      </c>
      <c r="BK40" s="26">
        <v>256</v>
      </c>
      <c r="BL40" s="26">
        <v>259</v>
      </c>
      <c r="BM40" s="26">
        <v>395</v>
      </c>
    </row>
    <row r="41" spans="1:65">
      <c r="A41" s="24" t="s">
        <v>3</v>
      </c>
      <c r="B41" s="24">
        <v>164</v>
      </c>
      <c r="C41" s="24">
        <v>402</v>
      </c>
      <c r="D41" s="24">
        <v>305</v>
      </c>
      <c r="E41" s="24">
        <v>133</v>
      </c>
      <c r="F41" s="24">
        <v>215</v>
      </c>
      <c r="G41" s="24">
        <v>192</v>
      </c>
      <c r="H41" s="24">
        <v>39</v>
      </c>
      <c r="I41" s="24">
        <v>625</v>
      </c>
      <c r="J41" s="24">
        <v>444</v>
      </c>
      <c r="K41" s="24">
        <v>837</v>
      </c>
      <c r="L41" s="24">
        <v>306</v>
      </c>
      <c r="M41" s="24">
        <v>1151</v>
      </c>
      <c r="N41" s="24">
        <v>286</v>
      </c>
      <c r="O41" s="24">
        <v>80</v>
      </c>
      <c r="P41" s="24">
        <v>350</v>
      </c>
      <c r="Q41" s="24">
        <v>566</v>
      </c>
      <c r="R41" s="24">
        <v>79</v>
      </c>
      <c r="S41" s="24">
        <v>1162</v>
      </c>
      <c r="T41" s="24">
        <v>450</v>
      </c>
      <c r="U41" s="24">
        <v>483</v>
      </c>
      <c r="V41" s="24">
        <v>227</v>
      </c>
      <c r="W41" s="24">
        <v>446</v>
      </c>
      <c r="X41" s="24">
        <v>267</v>
      </c>
      <c r="Y41" s="24">
        <v>319</v>
      </c>
      <c r="Z41" s="24">
        <v>231</v>
      </c>
      <c r="AA41" s="24">
        <v>278</v>
      </c>
      <c r="AB41" s="24">
        <v>457</v>
      </c>
      <c r="AC41" s="24">
        <v>194</v>
      </c>
      <c r="AD41" s="24">
        <v>202</v>
      </c>
      <c r="AE41" s="24">
        <v>642</v>
      </c>
      <c r="AF41" s="24">
        <v>292</v>
      </c>
      <c r="AG41" s="24">
        <v>163</v>
      </c>
      <c r="AH41" s="24">
        <v>498</v>
      </c>
      <c r="AI41" s="24">
        <v>283</v>
      </c>
      <c r="AJ41" s="24">
        <v>345</v>
      </c>
      <c r="AK41" s="24">
        <v>354</v>
      </c>
      <c r="AL41" s="24">
        <v>187</v>
      </c>
      <c r="AM41" s="24">
        <v>105</v>
      </c>
      <c r="AN41" s="24">
        <v>137</v>
      </c>
      <c r="AO41" s="24">
        <v>312</v>
      </c>
      <c r="AP41" s="24">
        <v>319</v>
      </c>
      <c r="AQ41" s="24">
        <v>532</v>
      </c>
      <c r="AR41" s="24">
        <v>211</v>
      </c>
      <c r="AS41" s="24">
        <v>149</v>
      </c>
      <c r="AT41" s="24">
        <v>476</v>
      </c>
      <c r="AU41" s="24">
        <v>242</v>
      </c>
      <c r="AV41" s="24">
        <v>151</v>
      </c>
      <c r="AW41" s="24">
        <v>359</v>
      </c>
      <c r="AX41" s="24">
        <v>215</v>
      </c>
      <c r="AY41" s="24">
        <v>367</v>
      </c>
      <c r="AZ41" s="24">
        <v>375</v>
      </c>
      <c r="BA41" s="24">
        <v>380</v>
      </c>
      <c r="BB41" s="24">
        <v>410</v>
      </c>
      <c r="BC41" s="24">
        <v>278</v>
      </c>
      <c r="BD41" s="24">
        <v>272</v>
      </c>
      <c r="BE41" s="24">
        <v>145</v>
      </c>
      <c r="BF41" s="24">
        <v>221</v>
      </c>
      <c r="BG41" s="24">
        <v>172</v>
      </c>
      <c r="BH41" s="24">
        <v>424</v>
      </c>
      <c r="BI41" s="24">
        <v>229</v>
      </c>
      <c r="BJ41" s="24">
        <v>304</v>
      </c>
      <c r="BK41" s="24">
        <v>256</v>
      </c>
      <c r="BL41" s="24">
        <v>260</v>
      </c>
      <c r="BM41" s="24">
        <v>394</v>
      </c>
    </row>
    <row r="42" spans="1:65" s="2" customFormat="1">
      <c r="A42" s="26" t="s">
        <v>4</v>
      </c>
      <c r="B42" s="26">
        <v>164</v>
      </c>
      <c r="C42" s="26">
        <v>405</v>
      </c>
      <c r="D42" s="26">
        <v>305</v>
      </c>
      <c r="E42" s="26">
        <v>134</v>
      </c>
      <c r="F42" s="26">
        <v>215</v>
      </c>
      <c r="G42" s="26">
        <v>192</v>
      </c>
      <c r="H42" s="26">
        <v>39</v>
      </c>
      <c r="I42" s="26">
        <v>628</v>
      </c>
      <c r="J42" s="26">
        <v>444</v>
      </c>
      <c r="K42" s="26">
        <v>838</v>
      </c>
      <c r="L42" s="26">
        <v>308</v>
      </c>
      <c r="M42" s="26">
        <v>1158</v>
      </c>
      <c r="N42" s="26">
        <v>287</v>
      </c>
      <c r="O42" s="26">
        <v>80</v>
      </c>
      <c r="P42" s="26">
        <v>353</v>
      </c>
      <c r="Q42" s="26">
        <v>566</v>
      </c>
      <c r="R42" s="26">
        <v>79</v>
      </c>
      <c r="S42" s="26">
        <v>1163</v>
      </c>
      <c r="T42" s="26">
        <v>452</v>
      </c>
      <c r="U42" s="26">
        <v>483</v>
      </c>
      <c r="V42" s="26">
        <v>227</v>
      </c>
      <c r="W42" s="26">
        <v>447</v>
      </c>
      <c r="X42" s="26">
        <v>268</v>
      </c>
      <c r="Y42" s="26">
        <v>319</v>
      </c>
      <c r="Z42" s="26">
        <v>231</v>
      </c>
      <c r="AA42" s="26">
        <v>279</v>
      </c>
      <c r="AB42" s="26">
        <v>458</v>
      </c>
      <c r="AC42" s="26">
        <v>195</v>
      </c>
      <c r="AD42" s="26">
        <v>203</v>
      </c>
      <c r="AE42" s="26">
        <v>642</v>
      </c>
      <c r="AF42" s="26">
        <v>292</v>
      </c>
      <c r="AG42" s="26">
        <v>163</v>
      </c>
      <c r="AH42" s="26">
        <v>500</v>
      </c>
      <c r="AI42" s="26">
        <v>281</v>
      </c>
      <c r="AJ42" s="26">
        <v>345</v>
      </c>
      <c r="AK42" s="26">
        <v>356</v>
      </c>
      <c r="AL42" s="26">
        <v>187</v>
      </c>
      <c r="AM42" s="26">
        <v>105</v>
      </c>
      <c r="AN42" s="26">
        <v>137</v>
      </c>
      <c r="AO42" s="26">
        <v>313</v>
      </c>
      <c r="AP42" s="26">
        <v>319</v>
      </c>
      <c r="AQ42" s="26">
        <v>532</v>
      </c>
      <c r="AR42" s="26">
        <v>211</v>
      </c>
      <c r="AS42" s="26">
        <v>149</v>
      </c>
      <c r="AT42" s="26">
        <v>475</v>
      </c>
      <c r="AU42" s="26">
        <v>242</v>
      </c>
      <c r="AV42" s="26">
        <v>151</v>
      </c>
      <c r="AW42" s="26">
        <v>356</v>
      </c>
      <c r="AX42" s="26">
        <v>215</v>
      </c>
      <c r="AY42" s="26">
        <v>368</v>
      </c>
      <c r="AZ42" s="26">
        <v>375</v>
      </c>
      <c r="BA42" s="26">
        <v>382</v>
      </c>
      <c r="BB42" s="26">
        <v>412</v>
      </c>
      <c r="BC42" s="26">
        <v>278</v>
      </c>
      <c r="BD42" s="26">
        <v>273</v>
      </c>
      <c r="BE42" s="26">
        <v>146</v>
      </c>
      <c r="BF42" s="26">
        <v>221</v>
      </c>
      <c r="BG42" s="26">
        <v>172</v>
      </c>
      <c r="BH42" s="26">
        <v>424</v>
      </c>
      <c r="BI42" s="26">
        <v>231</v>
      </c>
      <c r="BJ42" s="26">
        <v>304</v>
      </c>
      <c r="BK42" s="26">
        <v>253</v>
      </c>
      <c r="BL42" s="26">
        <v>259</v>
      </c>
      <c r="BM42" s="26">
        <v>394</v>
      </c>
    </row>
    <row r="43" spans="1:65">
      <c r="A43" s="24" t="s">
        <v>5</v>
      </c>
      <c r="B43" s="24">
        <v>161</v>
      </c>
      <c r="C43" s="24">
        <v>397</v>
      </c>
      <c r="D43" s="24">
        <v>301</v>
      </c>
      <c r="E43" s="24">
        <v>133</v>
      </c>
      <c r="F43" s="24">
        <v>216</v>
      </c>
      <c r="G43" s="24">
        <v>192</v>
      </c>
      <c r="H43" s="24">
        <v>39</v>
      </c>
      <c r="I43" s="24">
        <v>625</v>
      </c>
      <c r="J43" s="24">
        <v>441</v>
      </c>
      <c r="K43" s="24">
        <v>825</v>
      </c>
      <c r="L43" s="24">
        <v>309</v>
      </c>
      <c r="M43" s="24">
        <v>1152</v>
      </c>
      <c r="N43" s="24">
        <v>284</v>
      </c>
      <c r="O43" s="24">
        <v>80</v>
      </c>
      <c r="P43" s="24">
        <v>353</v>
      </c>
      <c r="Q43" s="24">
        <v>564</v>
      </c>
      <c r="R43" s="24">
        <v>78</v>
      </c>
      <c r="S43" s="24">
        <v>1146</v>
      </c>
      <c r="T43" s="24">
        <v>452</v>
      </c>
      <c r="U43" s="24">
        <v>480</v>
      </c>
      <c r="V43" s="24">
        <v>226</v>
      </c>
      <c r="W43" s="24">
        <v>441</v>
      </c>
      <c r="X43" s="24">
        <v>267</v>
      </c>
      <c r="Y43" s="24">
        <v>319</v>
      </c>
      <c r="Z43" s="24">
        <v>227</v>
      </c>
      <c r="AA43" s="24">
        <v>278</v>
      </c>
      <c r="AB43" s="24">
        <v>457</v>
      </c>
      <c r="AC43" s="24">
        <v>194</v>
      </c>
      <c r="AD43" s="24">
        <v>200</v>
      </c>
      <c r="AE43" s="24">
        <v>641</v>
      </c>
      <c r="AF43" s="24">
        <v>285</v>
      </c>
      <c r="AG43" s="24">
        <v>162</v>
      </c>
      <c r="AH43" s="24">
        <v>489</v>
      </c>
      <c r="AI43" s="24">
        <v>275</v>
      </c>
      <c r="AJ43" s="24">
        <v>343</v>
      </c>
      <c r="AK43" s="24">
        <v>344</v>
      </c>
      <c r="AL43" s="24">
        <v>184</v>
      </c>
      <c r="AM43" s="24">
        <v>103</v>
      </c>
      <c r="AN43" s="24">
        <v>137</v>
      </c>
      <c r="AO43" s="24">
        <v>311</v>
      </c>
      <c r="AP43" s="24">
        <v>319</v>
      </c>
      <c r="AQ43" s="24">
        <v>530</v>
      </c>
      <c r="AR43" s="24">
        <v>206</v>
      </c>
      <c r="AS43" s="24">
        <v>147</v>
      </c>
      <c r="AT43" s="24">
        <v>468</v>
      </c>
      <c r="AU43" s="24">
        <v>239</v>
      </c>
      <c r="AV43" s="24">
        <v>149</v>
      </c>
      <c r="AW43" s="24">
        <v>354</v>
      </c>
      <c r="AX43" s="24">
        <v>215</v>
      </c>
      <c r="AY43" s="24">
        <v>363</v>
      </c>
      <c r="AZ43" s="24">
        <v>374</v>
      </c>
      <c r="BA43" s="24">
        <v>383</v>
      </c>
      <c r="BB43" s="24">
        <v>409</v>
      </c>
      <c r="BC43" s="24">
        <v>277</v>
      </c>
      <c r="BD43" s="24">
        <v>271</v>
      </c>
      <c r="BE43" s="24">
        <v>142</v>
      </c>
      <c r="BF43" s="24">
        <v>213</v>
      </c>
      <c r="BG43" s="24">
        <v>171</v>
      </c>
      <c r="BH43" s="24">
        <v>419</v>
      </c>
      <c r="BI43" s="24">
        <v>229</v>
      </c>
      <c r="BJ43" s="24">
        <v>303</v>
      </c>
      <c r="BK43" s="24">
        <v>253</v>
      </c>
      <c r="BL43" s="24">
        <v>256</v>
      </c>
      <c r="BM43" s="24">
        <v>392</v>
      </c>
    </row>
    <row r="44" spans="1:65" s="2" customFormat="1">
      <c r="A44" s="26" t="s">
        <v>6</v>
      </c>
      <c r="B44" s="26">
        <v>162</v>
      </c>
      <c r="C44" s="26">
        <v>398</v>
      </c>
      <c r="D44" s="26">
        <v>301</v>
      </c>
      <c r="E44" s="26">
        <v>133</v>
      </c>
      <c r="F44" s="26">
        <v>216</v>
      </c>
      <c r="G44" s="26">
        <v>192</v>
      </c>
      <c r="H44" s="26">
        <v>39</v>
      </c>
      <c r="I44" s="26">
        <v>621</v>
      </c>
      <c r="J44" s="26">
        <v>441</v>
      </c>
      <c r="K44" s="26">
        <v>827</v>
      </c>
      <c r="L44" s="26">
        <v>311</v>
      </c>
      <c r="M44" s="26">
        <v>1148</v>
      </c>
      <c r="N44" s="26">
        <v>284</v>
      </c>
      <c r="O44" s="26">
        <v>80</v>
      </c>
      <c r="P44" s="26">
        <v>355</v>
      </c>
      <c r="Q44" s="26">
        <v>564</v>
      </c>
      <c r="R44" s="26">
        <v>79</v>
      </c>
      <c r="S44" s="26">
        <v>1142</v>
      </c>
      <c r="T44" s="26">
        <v>454</v>
      </c>
      <c r="U44" s="26">
        <v>482</v>
      </c>
      <c r="V44" s="26">
        <v>225</v>
      </c>
      <c r="W44" s="26">
        <v>441</v>
      </c>
      <c r="X44" s="26">
        <v>266</v>
      </c>
      <c r="Y44" s="26">
        <v>320</v>
      </c>
      <c r="Z44" s="26">
        <v>228</v>
      </c>
      <c r="AA44" s="26">
        <v>282</v>
      </c>
      <c r="AB44" s="26">
        <v>459</v>
      </c>
      <c r="AC44" s="26">
        <v>193</v>
      </c>
      <c r="AD44" s="26">
        <v>200</v>
      </c>
      <c r="AE44" s="26">
        <v>641</v>
      </c>
      <c r="AF44" s="26">
        <v>282</v>
      </c>
      <c r="AG44" s="26">
        <v>162</v>
      </c>
      <c r="AH44" s="26">
        <v>485</v>
      </c>
      <c r="AI44" s="26">
        <v>274</v>
      </c>
      <c r="AJ44" s="26">
        <v>341</v>
      </c>
      <c r="AK44" s="26">
        <v>346</v>
      </c>
      <c r="AL44" s="26">
        <v>182</v>
      </c>
      <c r="AM44" s="26">
        <v>104</v>
      </c>
      <c r="AN44" s="26">
        <v>137</v>
      </c>
      <c r="AO44" s="26">
        <v>312</v>
      </c>
      <c r="AP44" s="26">
        <v>319</v>
      </c>
      <c r="AQ44" s="26">
        <v>531</v>
      </c>
      <c r="AR44" s="26">
        <v>206</v>
      </c>
      <c r="AS44" s="26">
        <v>147</v>
      </c>
      <c r="AT44" s="26">
        <v>465</v>
      </c>
      <c r="AU44" s="26">
        <v>239</v>
      </c>
      <c r="AV44" s="26">
        <v>148</v>
      </c>
      <c r="AW44" s="26">
        <v>354</v>
      </c>
      <c r="AX44" s="26">
        <v>215</v>
      </c>
      <c r="AY44" s="26">
        <v>363</v>
      </c>
      <c r="AZ44" s="26">
        <v>374</v>
      </c>
      <c r="BA44" s="26">
        <v>384</v>
      </c>
      <c r="BB44" s="26">
        <v>409</v>
      </c>
      <c r="BC44" s="26">
        <v>278</v>
      </c>
      <c r="BD44" s="26">
        <v>269</v>
      </c>
      <c r="BE44" s="26">
        <v>142</v>
      </c>
      <c r="BF44" s="26">
        <v>211</v>
      </c>
      <c r="BG44" s="26">
        <v>172</v>
      </c>
      <c r="BH44" s="26">
        <v>420</v>
      </c>
      <c r="BI44" s="26">
        <v>229</v>
      </c>
      <c r="BJ44" s="26">
        <v>300</v>
      </c>
      <c r="BK44" s="26">
        <v>255</v>
      </c>
      <c r="BL44" s="26">
        <v>255</v>
      </c>
      <c r="BM44" s="26">
        <v>392</v>
      </c>
    </row>
    <row r="45" spans="1:65">
      <c r="A45" s="24" t="s">
        <v>7</v>
      </c>
      <c r="B45" s="24">
        <v>162</v>
      </c>
      <c r="C45" s="24">
        <v>399</v>
      </c>
      <c r="D45" s="24">
        <v>300</v>
      </c>
      <c r="E45" s="24">
        <v>133</v>
      </c>
      <c r="F45" s="24">
        <v>216</v>
      </c>
      <c r="G45" s="24">
        <v>192</v>
      </c>
      <c r="H45" s="24">
        <v>39</v>
      </c>
      <c r="I45" s="24">
        <v>626</v>
      </c>
      <c r="J45" s="24">
        <v>445</v>
      </c>
      <c r="K45" s="24">
        <v>825</v>
      </c>
      <c r="L45" s="24">
        <v>312</v>
      </c>
      <c r="M45" s="24">
        <v>1153</v>
      </c>
      <c r="N45" s="24">
        <v>289</v>
      </c>
      <c r="O45" s="24">
        <v>80</v>
      </c>
      <c r="P45" s="24">
        <v>358</v>
      </c>
      <c r="Q45" s="24">
        <v>564</v>
      </c>
      <c r="R45" s="24">
        <v>78</v>
      </c>
      <c r="S45" s="24">
        <v>1147</v>
      </c>
      <c r="T45" s="24">
        <v>455</v>
      </c>
      <c r="U45" s="24">
        <v>483</v>
      </c>
      <c r="V45" s="24">
        <v>228</v>
      </c>
      <c r="W45" s="24">
        <v>442</v>
      </c>
      <c r="X45" s="24">
        <v>265</v>
      </c>
      <c r="Y45" s="24">
        <v>320</v>
      </c>
      <c r="Z45" s="24">
        <v>229</v>
      </c>
      <c r="AA45" s="24">
        <v>282</v>
      </c>
      <c r="AB45" s="24">
        <v>461</v>
      </c>
      <c r="AC45" s="24">
        <v>193</v>
      </c>
      <c r="AD45" s="24">
        <v>200</v>
      </c>
      <c r="AE45" s="24">
        <v>642</v>
      </c>
      <c r="AF45" s="24">
        <v>283</v>
      </c>
      <c r="AG45" s="24">
        <v>162</v>
      </c>
      <c r="AH45" s="24">
        <v>488</v>
      </c>
      <c r="AI45" s="24">
        <v>274</v>
      </c>
      <c r="AJ45" s="24">
        <v>345</v>
      </c>
      <c r="AK45" s="24">
        <v>345</v>
      </c>
      <c r="AL45" s="24">
        <v>182</v>
      </c>
      <c r="AM45" s="24">
        <v>104</v>
      </c>
      <c r="AN45" s="24">
        <v>137</v>
      </c>
      <c r="AO45" s="24">
        <v>311</v>
      </c>
      <c r="AP45" s="24">
        <v>320</v>
      </c>
      <c r="AQ45" s="24">
        <v>533</v>
      </c>
      <c r="AR45" s="24">
        <v>206</v>
      </c>
      <c r="AS45" s="24">
        <v>147</v>
      </c>
      <c r="AT45" s="24">
        <v>468</v>
      </c>
      <c r="AU45" s="24">
        <v>241</v>
      </c>
      <c r="AV45" s="24">
        <v>148</v>
      </c>
      <c r="AW45" s="24">
        <v>355</v>
      </c>
      <c r="AX45" s="24">
        <v>216</v>
      </c>
      <c r="AY45" s="24">
        <v>363</v>
      </c>
      <c r="AZ45" s="24">
        <v>378</v>
      </c>
      <c r="BA45" s="24">
        <v>385</v>
      </c>
      <c r="BB45" s="24">
        <v>407</v>
      </c>
      <c r="BC45" s="24">
        <v>280</v>
      </c>
      <c r="BD45" s="24">
        <v>268</v>
      </c>
      <c r="BE45" s="24">
        <v>142</v>
      </c>
      <c r="BF45" s="24">
        <v>211</v>
      </c>
      <c r="BG45" s="24">
        <v>173</v>
      </c>
      <c r="BH45" s="24">
        <v>423</v>
      </c>
      <c r="BI45" s="24">
        <v>231</v>
      </c>
      <c r="BJ45" s="24">
        <v>300</v>
      </c>
      <c r="BK45" s="24">
        <v>256</v>
      </c>
      <c r="BL45" s="24">
        <v>256</v>
      </c>
      <c r="BM45" s="24">
        <v>392</v>
      </c>
    </row>
    <row r="46" spans="1:65">
      <c r="A46" s="21">
        <v>2025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</row>
    <row r="47" spans="1:65" s="91" customFormat="1">
      <c r="A47" s="72" t="s">
        <v>8</v>
      </c>
      <c r="B47" s="72">
        <v>160</v>
      </c>
      <c r="C47" s="72">
        <v>400</v>
      </c>
      <c r="D47" s="72">
        <v>295</v>
      </c>
      <c r="E47" s="72">
        <v>132</v>
      </c>
      <c r="F47" s="72">
        <v>214</v>
      </c>
      <c r="G47" s="72">
        <v>191</v>
      </c>
      <c r="H47" s="72">
        <v>39</v>
      </c>
      <c r="I47" s="72">
        <v>623</v>
      </c>
      <c r="J47" s="72">
        <v>443</v>
      </c>
      <c r="K47" s="72">
        <v>821</v>
      </c>
      <c r="L47" s="72">
        <v>314</v>
      </c>
      <c r="M47" s="72">
        <v>1138</v>
      </c>
      <c r="N47" s="72">
        <v>289</v>
      </c>
      <c r="O47" s="72">
        <v>80</v>
      </c>
      <c r="P47" s="72">
        <v>353</v>
      </c>
      <c r="Q47" s="72">
        <v>564</v>
      </c>
      <c r="R47" s="72">
        <v>77</v>
      </c>
      <c r="S47" s="72">
        <v>1142</v>
      </c>
      <c r="T47" s="72">
        <v>454</v>
      </c>
      <c r="U47" s="72">
        <v>479</v>
      </c>
      <c r="V47" s="72">
        <v>228</v>
      </c>
      <c r="W47" s="72">
        <v>439</v>
      </c>
      <c r="X47" s="72">
        <v>266</v>
      </c>
      <c r="Y47" s="72">
        <v>319</v>
      </c>
      <c r="Z47" s="72">
        <v>228</v>
      </c>
      <c r="AA47" s="72">
        <v>282</v>
      </c>
      <c r="AB47" s="72">
        <v>457</v>
      </c>
      <c r="AC47" s="72">
        <v>191</v>
      </c>
      <c r="AD47" s="72">
        <v>200</v>
      </c>
      <c r="AE47" s="72">
        <v>642</v>
      </c>
      <c r="AF47" s="72">
        <v>281</v>
      </c>
      <c r="AG47" s="72">
        <v>158</v>
      </c>
      <c r="AH47" s="72">
        <v>479</v>
      </c>
      <c r="AI47" s="72">
        <v>270</v>
      </c>
      <c r="AJ47" s="72">
        <v>341</v>
      </c>
      <c r="AK47" s="72">
        <v>332</v>
      </c>
      <c r="AL47" s="72">
        <v>183</v>
      </c>
      <c r="AM47" s="72">
        <v>98</v>
      </c>
      <c r="AN47" s="72">
        <v>133</v>
      </c>
      <c r="AO47" s="72">
        <v>310</v>
      </c>
      <c r="AP47" s="72">
        <v>320</v>
      </c>
      <c r="AQ47" s="72">
        <v>529</v>
      </c>
      <c r="AR47" s="72">
        <v>205</v>
      </c>
      <c r="AS47" s="72">
        <v>148</v>
      </c>
      <c r="AT47" s="72">
        <v>464</v>
      </c>
      <c r="AU47" s="72">
        <v>242</v>
      </c>
      <c r="AV47" s="72">
        <v>145</v>
      </c>
      <c r="AW47" s="72">
        <v>354</v>
      </c>
      <c r="AX47" s="72">
        <v>214</v>
      </c>
      <c r="AY47" s="72">
        <v>360</v>
      </c>
      <c r="AZ47" s="72">
        <v>377</v>
      </c>
      <c r="BA47" s="72">
        <v>381</v>
      </c>
      <c r="BB47" s="72">
        <v>404</v>
      </c>
      <c r="BC47" s="72">
        <v>279</v>
      </c>
      <c r="BD47" s="72">
        <v>266</v>
      </c>
      <c r="BE47" s="72">
        <v>141</v>
      </c>
      <c r="BF47" s="72">
        <v>208</v>
      </c>
      <c r="BG47" s="72">
        <v>172</v>
      </c>
      <c r="BH47" s="72">
        <v>424</v>
      </c>
      <c r="BI47" s="72">
        <v>231</v>
      </c>
      <c r="BJ47" s="72">
        <v>297</v>
      </c>
      <c r="BK47" s="72">
        <v>256</v>
      </c>
      <c r="BL47" s="72">
        <v>254</v>
      </c>
      <c r="BM47" s="72">
        <v>388</v>
      </c>
    </row>
    <row r="48" spans="1:65" s="91" customFormat="1">
      <c r="A48" s="73" t="s">
        <v>18</v>
      </c>
      <c r="B48" s="73">
        <v>160</v>
      </c>
      <c r="C48" s="73">
        <v>399</v>
      </c>
      <c r="D48" s="73">
        <v>294</v>
      </c>
      <c r="E48" s="73">
        <v>131</v>
      </c>
      <c r="F48" s="73">
        <v>213</v>
      </c>
      <c r="G48" s="73">
        <v>192</v>
      </c>
      <c r="H48" s="73">
        <v>39</v>
      </c>
      <c r="I48" s="73">
        <v>618</v>
      </c>
      <c r="J48" s="73">
        <v>440</v>
      </c>
      <c r="K48" s="73">
        <v>820</v>
      </c>
      <c r="L48" s="73">
        <v>313</v>
      </c>
      <c r="M48" s="73">
        <v>1141</v>
      </c>
      <c r="N48" s="73">
        <v>289</v>
      </c>
      <c r="O48" s="73">
        <v>80</v>
      </c>
      <c r="P48" s="73">
        <v>353</v>
      </c>
      <c r="Q48" s="73">
        <v>566</v>
      </c>
      <c r="R48" s="73">
        <v>76</v>
      </c>
      <c r="S48" s="73">
        <v>1142</v>
      </c>
      <c r="T48" s="73">
        <v>454</v>
      </c>
      <c r="U48" s="73">
        <v>480</v>
      </c>
      <c r="V48" s="73">
        <v>228</v>
      </c>
      <c r="W48" s="73">
        <v>433</v>
      </c>
      <c r="X48" s="73">
        <v>266</v>
      </c>
      <c r="Y48" s="73">
        <v>319</v>
      </c>
      <c r="Z48" s="73">
        <v>228</v>
      </c>
      <c r="AA48" s="73">
        <v>284</v>
      </c>
      <c r="AB48" s="73">
        <v>458</v>
      </c>
      <c r="AC48" s="73">
        <v>190</v>
      </c>
      <c r="AD48" s="73">
        <v>200</v>
      </c>
      <c r="AE48" s="73">
        <v>639</v>
      </c>
      <c r="AF48" s="73">
        <v>280</v>
      </c>
      <c r="AG48" s="73">
        <v>157</v>
      </c>
      <c r="AH48" s="73">
        <v>478</v>
      </c>
      <c r="AI48" s="73">
        <v>269</v>
      </c>
      <c r="AJ48" s="73">
        <v>341</v>
      </c>
      <c r="AK48" s="73">
        <v>324</v>
      </c>
      <c r="AL48" s="73">
        <v>182</v>
      </c>
      <c r="AM48" s="73">
        <v>97</v>
      </c>
      <c r="AN48" s="73">
        <v>133</v>
      </c>
      <c r="AO48" s="73">
        <v>310</v>
      </c>
      <c r="AP48" s="73">
        <v>316</v>
      </c>
      <c r="AQ48" s="73">
        <v>530</v>
      </c>
      <c r="AR48" s="73">
        <v>203</v>
      </c>
      <c r="AS48" s="73">
        <v>147</v>
      </c>
      <c r="AT48" s="73">
        <v>465</v>
      </c>
      <c r="AU48" s="73">
        <v>239</v>
      </c>
      <c r="AV48" s="73">
        <v>144</v>
      </c>
      <c r="AW48" s="73">
        <v>351</v>
      </c>
      <c r="AX48" s="73">
        <v>213</v>
      </c>
      <c r="AY48" s="73">
        <v>363</v>
      </c>
      <c r="AZ48" s="73">
        <v>375</v>
      </c>
      <c r="BA48" s="73">
        <v>374</v>
      </c>
      <c r="BB48" s="73">
        <v>402</v>
      </c>
      <c r="BC48" s="73">
        <v>277</v>
      </c>
      <c r="BD48" s="73">
        <v>264</v>
      </c>
      <c r="BE48" s="73">
        <v>141</v>
      </c>
      <c r="BF48" s="73">
        <v>208</v>
      </c>
      <c r="BG48" s="73">
        <v>171</v>
      </c>
      <c r="BH48" s="73">
        <v>421</v>
      </c>
      <c r="BI48" s="73">
        <v>232</v>
      </c>
      <c r="BJ48" s="73">
        <v>293</v>
      </c>
      <c r="BK48" s="73">
        <v>256</v>
      </c>
      <c r="BL48" s="73">
        <v>253</v>
      </c>
      <c r="BM48" s="73">
        <v>389</v>
      </c>
    </row>
    <row r="49" spans="1:65" s="91" customFormat="1">
      <c r="A49" s="72" t="s">
        <v>19</v>
      </c>
      <c r="B49" s="72">
        <v>160</v>
      </c>
      <c r="C49" s="72">
        <v>395</v>
      </c>
      <c r="D49" s="72">
        <v>293</v>
      </c>
      <c r="E49" s="72">
        <v>130</v>
      </c>
      <c r="F49" s="72">
        <v>214</v>
      </c>
      <c r="G49" s="72">
        <v>191</v>
      </c>
      <c r="H49" s="72">
        <v>40</v>
      </c>
      <c r="I49" s="72">
        <v>620</v>
      </c>
      <c r="J49" s="72">
        <v>441</v>
      </c>
      <c r="K49" s="72">
        <v>820</v>
      </c>
      <c r="L49" s="72">
        <v>313</v>
      </c>
      <c r="M49" s="72">
        <v>1139</v>
      </c>
      <c r="N49" s="72">
        <v>289</v>
      </c>
      <c r="O49" s="72">
        <v>80</v>
      </c>
      <c r="P49" s="72">
        <v>355</v>
      </c>
      <c r="Q49" s="72">
        <v>565</v>
      </c>
      <c r="R49" s="72">
        <v>74</v>
      </c>
      <c r="S49" s="72">
        <v>1145</v>
      </c>
      <c r="T49" s="72">
        <v>455</v>
      </c>
      <c r="U49" s="72">
        <v>479</v>
      </c>
      <c r="V49" s="72">
        <v>226</v>
      </c>
      <c r="W49" s="72">
        <v>432</v>
      </c>
      <c r="X49" s="72">
        <v>263</v>
      </c>
      <c r="Y49" s="72">
        <v>320</v>
      </c>
      <c r="Z49" s="72">
        <v>227</v>
      </c>
      <c r="AA49" s="72">
        <v>285</v>
      </c>
      <c r="AB49" s="72">
        <v>459</v>
      </c>
      <c r="AC49" s="72">
        <v>190</v>
      </c>
      <c r="AD49" s="72">
        <v>199</v>
      </c>
      <c r="AE49" s="72">
        <v>637</v>
      </c>
      <c r="AF49" s="72">
        <v>282</v>
      </c>
      <c r="AG49" s="72">
        <v>155</v>
      </c>
      <c r="AH49" s="72">
        <v>480</v>
      </c>
      <c r="AI49" s="72">
        <v>270</v>
      </c>
      <c r="AJ49" s="72">
        <v>340</v>
      </c>
      <c r="AK49" s="72">
        <v>323</v>
      </c>
      <c r="AL49" s="72">
        <v>182</v>
      </c>
      <c r="AM49" s="72">
        <v>97</v>
      </c>
      <c r="AN49" s="72">
        <v>134</v>
      </c>
      <c r="AO49" s="72">
        <v>308</v>
      </c>
      <c r="AP49" s="72">
        <v>316</v>
      </c>
      <c r="AQ49" s="72">
        <v>529</v>
      </c>
      <c r="AR49" s="72">
        <v>202</v>
      </c>
      <c r="AS49" s="72">
        <v>148</v>
      </c>
      <c r="AT49" s="72">
        <v>464</v>
      </c>
      <c r="AU49" s="72">
        <v>240</v>
      </c>
      <c r="AV49" s="72">
        <v>144</v>
      </c>
      <c r="AW49" s="72">
        <v>348</v>
      </c>
      <c r="AX49" s="72">
        <v>211</v>
      </c>
      <c r="AY49" s="72">
        <v>363</v>
      </c>
      <c r="AZ49" s="72">
        <v>373</v>
      </c>
      <c r="BA49" s="72">
        <v>377</v>
      </c>
      <c r="BB49" s="72">
        <v>401</v>
      </c>
      <c r="BC49" s="72">
        <v>277</v>
      </c>
      <c r="BD49" s="72">
        <v>263</v>
      </c>
      <c r="BE49" s="72">
        <v>140</v>
      </c>
      <c r="BF49" s="72">
        <v>206</v>
      </c>
      <c r="BG49" s="72">
        <v>171</v>
      </c>
      <c r="BH49" s="72">
        <v>419</v>
      </c>
      <c r="BI49" s="72">
        <v>235</v>
      </c>
      <c r="BJ49" s="72">
        <v>294</v>
      </c>
      <c r="BK49" s="72">
        <v>253</v>
      </c>
      <c r="BL49" s="72">
        <v>253</v>
      </c>
      <c r="BM49" s="72">
        <v>389</v>
      </c>
    </row>
    <row r="50" spans="1:65" s="91" customFormat="1">
      <c r="A50" s="108" t="s">
        <v>20</v>
      </c>
      <c r="B50" s="108">
        <v>160</v>
      </c>
      <c r="C50" s="108">
        <v>395</v>
      </c>
      <c r="D50" s="108">
        <v>294</v>
      </c>
      <c r="E50" s="108">
        <v>131</v>
      </c>
      <c r="F50" s="108">
        <v>213</v>
      </c>
      <c r="G50" s="108">
        <v>191</v>
      </c>
      <c r="H50" s="108">
        <v>41</v>
      </c>
      <c r="I50" s="108">
        <v>617</v>
      </c>
      <c r="J50" s="108">
        <v>441</v>
      </c>
      <c r="K50" s="108">
        <v>823</v>
      </c>
      <c r="L50" s="108">
        <v>312</v>
      </c>
      <c r="M50" s="108">
        <v>1144</v>
      </c>
      <c r="N50" s="108">
        <v>289</v>
      </c>
      <c r="O50" s="108">
        <v>81</v>
      </c>
      <c r="P50" s="108">
        <v>356</v>
      </c>
      <c r="Q50" s="108">
        <v>566</v>
      </c>
      <c r="R50" s="108">
        <v>73</v>
      </c>
      <c r="S50" s="108">
        <v>1141</v>
      </c>
      <c r="T50" s="108">
        <v>455</v>
      </c>
      <c r="U50" s="108">
        <v>479</v>
      </c>
      <c r="V50" s="108">
        <v>225</v>
      </c>
      <c r="W50" s="108">
        <v>431</v>
      </c>
      <c r="X50" s="108">
        <v>264</v>
      </c>
      <c r="Y50" s="108">
        <v>320</v>
      </c>
      <c r="Z50" s="108">
        <v>227</v>
      </c>
      <c r="AA50" s="108">
        <v>286</v>
      </c>
      <c r="AB50" s="108">
        <v>460</v>
      </c>
      <c r="AC50" s="108">
        <v>190</v>
      </c>
      <c r="AD50" s="108">
        <v>199</v>
      </c>
      <c r="AE50" s="108">
        <v>637</v>
      </c>
      <c r="AF50" s="108">
        <v>283</v>
      </c>
      <c r="AG50" s="108">
        <v>155</v>
      </c>
      <c r="AH50" s="108">
        <v>479</v>
      </c>
      <c r="AI50" s="108">
        <v>269</v>
      </c>
      <c r="AJ50" s="108">
        <v>341</v>
      </c>
      <c r="AK50" s="108">
        <v>323</v>
      </c>
      <c r="AL50" s="108">
        <v>181</v>
      </c>
      <c r="AM50" s="108">
        <v>98</v>
      </c>
      <c r="AN50" s="108">
        <v>134</v>
      </c>
      <c r="AO50" s="108">
        <v>309</v>
      </c>
      <c r="AP50" s="108">
        <v>315</v>
      </c>
      <c r="AQ50" s="108">
        <v>528</v>
      </c>
      <c r="AR50" s="108">
        <v>202</v>
      </c>
      <c r="AS50" s="108">
        <v>148</v>
      </c>
      <c r="AT50" s="108">
        <v>463</v>
      </c>
      <c r="AU50" s="108">
        <v>240</v>
      </c>
      <c r="AV50" s="108">
        <v>144</v>
      </c>
      <c r="AW50" s="108">
        <v>348</v>
      </c>
      <c r="AX50" s="108">
        <v>213</v>
      </c>
      <c r="AY50" s="108">
        <v>365</v>
      </c>
      <c r="AZ50" s="108">
        <v>372</v>
      </c>
      <c r="BA50" s="108">
        <v>376</v>
      </c>
      <c r="BB50" s="108">
        <v>400</v>
      </c>
      <c r="BC50" s="108">
        <v>277</v>
      </c>
      <c r="BD50" s="108">
        <v>265</v>
      </c>
      <c r="BE50" s="108">
        <v>140</v>
      </c>
      <c r="BF50" s="108">
        <v>207</v>
      </c>
      <c r="BG50" s="108">
        <v>171</v>
      </c>
      <c r="BH50" s="108">
        <v>418</v>
      </c>
      <c r="BI50" s="108">
        <v>235</v>
      </c>
      <c r="BJ50" s="108">
        <v>292</v>
      </c>
      <c r="BK50" s="108">
        <v>253</v>
      </c>
      <c r="BL50" s="108">
        <v>253</v>
      </c>
      <c r="BM50" s="108">
        <v>389</v>
      </c>
    </row>
    <row r="51" spans="1:65">
      <c r="A51" s="17"/>
      <c r="B51" s="17" t="s">
        <v>746</v>
      </c>
      <c r="C51" s="17"/>
      <c r="D51" s="17"/>
      <c r="E51" s="2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</row>
    <row r="52" spans="1:65">
      <c r="A52" s="67"/>
      <c r="B52" s="67" t="s">
        <v>725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6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1:6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</row>
    <row r="54" spans="1:6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</row>
  </sheetData>
  <pageMargins left="0.35" right="0.19" top="0.75" bottom="0.75" header="0.3" footer="0.3"/>
  <pageSetup paperSize="5" firstPageNumber="6" orientation="landscape" useFirstPageNumber="1" r:id="rId1"/>
  <headerFooter>
    <oddFooter>&amp;L&amp;"Times New Roman,Regular"&amp;10Source: Agent Banking Statistics Division, Statistics Department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O54"/>
  <sheetViews>
    <sheetView zoomScale="130" zoomScaleNormal="130" workbookViewId="0">
      <pane ySplit="4" topLeftCell="A48" activePane="bottomLeft" state="frozen"/>
      <selection pane="bottomLeft" activeCell="T57" sqref="T57"/>
    </sheetView>
  </sheetViews>
  <sheetFormatPr defaultRowHeight="15"/>
  <cols>
    <col min="1" max="1" width="9" customWidth="1"/>
    <col min="2" max="43" width="3.85546875" bestFit="1" customWidth="1"/>
    <col min="44" max="44" width="3" customWidth="1"/>
    <col min="45" max="55" width="3.85546875" bestFit="1" customWidth="1"/>
    <col min="56" max="58" width="4" bestFit="1" customWidth="1"/>
    <col min="59" max="61" width="3.85546875" bestFit="1" customWidth="1"/>
    <col min="62" max="62" width="4" bestFit="1" customWidth="1"/>
    <col min="63" max="72" width="3.85546875" bestFit="1" customWidth="1"/>
    <col min="73" max="73" width="4" bestFit="1" customWidth="1"/>
    <col min="74" max="107" width="3.85546875" bestFit="1" customWidth="1"/>
    <col min="108" max="108" width="4" bestFit="1" customWidth="1"/>
    <col min="109" max="112" width="3.85546875" bestFit="1" customWidth="1"/>
    <col min="113" max="113" width="4" bestFit="1" customWidth="1"/>
    <col min="114" max="126" width="3.85546875" bestFit="1" customWidth="1"/>
    <col min="127" max="127" width="4" bestFit="1" customWidth="1"/>
    <col min="128" max="130" width="3.85546875" bestFit="1" customWidth="1"/>
    <col min="131" max="131" width="4" bestFit="1" customWidth="1"/>
    <col min="132" max="149" width="3.85546875" bestFit="1" customWidth="1"/>
    <col min="150" max="151" width="4" bestFit="1" customWidth="1"/>
    <col min="152" max="155" width="3.85546875" bestFit="1" customWidth="1"/>
    <col min="156" max="156" width="4" bestFit="1" customWidth="1"/>
    <col min="157" max="160" width="3.85546875" bestFit="1" customWidth="1"/>
    <col min="161" max="161" width="4" bestFit="1" customWidth="1"/>
    <col min="162" max="165" width="3.85546875" bestFit="1" customWidth="1"/>
    <col min="166" max="166" width="4" bestFit="1" customWidth="1"/>
    <col min="167" max="216" width="3.85546875" bestFit="1" customWidth="1"/>
    <col min="217" max="217" width="4" bestFit="1" customWidth="1"/>
    <col min="218" max="237" width="3.85546875" bestFit="1" customWidth="1"/>
    <col min="238" max="238" width="4" bestFit="1" customWidth="1"/>
    <col min="239" max="260" width="3.85546875" bestFit="1" customWidth="1"/>
    <col min="261" max="261" width="4" bestFit="1" customWidth="1"/>
    <col min="262" max="453" width="3.85546875" bestFit="1" customWidth="1"/>
    <col min="454" max="454" width="4" bestFit="1" customWidth="1"/>
    <col min="455" max="505" width="3.85546875" bestFit="1" customWidth="1"/>
  </cols>
  <sheetData>
    <row r="1" spans="1:509" s="5" customFormat="1">
      <c r="A1" s="17"/>
      <c r="B1" s="136" t="s">
        <v>718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 t="s">
        <v>718</v>
      </c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 t="s">
        <v>718</v>
      </c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 t="s">
        <v>718</v>
      </c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 t="s">
        <v>718</v>
      </c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 t="s">
        <v>718</v>
      </c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36"/>
      <c r="IW1" s="136"/>
      <c r="IX1" s="136"/>
      <c r="IY1" s="136"/>
      <c r="IZ1" s="136"/>
      <c r="JA1" s="136"/>
      <c r="JB1" s="136"/>
      <c r="JC1" s="136"/>
      <c r="JD1" s="136"/>
      <c r="JE1" s="136"/>
      <c r="JF1" s="136"/>
      <c r="JG1" s="136"/>
      <c r="JH1" s="136"/>
      <c r="JI1" s="136"/>
      <c r="JJ1" s="136"/>
      <c r="JK1" s="136"/>
      <c r="JL1" s="136"/>
      <c r="JM1" s="136"/>
      <c r="JN1" s="136"/>
      <c r="JO1" s="136"/>
      <c r="JP1" s="136"/>
      <c r="JQ1" s="136"/>
      <c r="JR1" s="136" t="s">
        <v>718</v>
      </c>
      <c r="JS1" s="136"/>
      <c r="JT1" s="136"/>
      <c r="JU1" s="136"/>
      <c r="JV1" s="136"/>
      <c r="JW1" s="136"/>
      <c r="JX1" s="136"/>
      <c r="JY1" s="136"/>
      <c r="JZ1" s="136"/>
      <c r="KA1" s="136"/>
      <c r="KB1" s="136"/>
      <c r="KC1" s="136"/>
      <c r="KD1" s="136"/>
      <c r="KE1" s="136"/>
      <c r="KF1" s="136"/>
      <c r="KG1" s="136"/>
      <c r="KH1" s="136"/>
      <c r="KI1" s="136"/>
      <c r="KJ1" s="136"/>
      <c r="KK1" s="136"/>
      <c r="KL1" s="136"/>
      <c r="KM1" s="136"/>
      <c r="KN1" s="136"/>
      <c r="KO1" s="136"/>
      <c r="KP1" s="136"/>
      <c r="KQ1" s="136"/>
      <c r="KR1" s="136"/>
      <c r="KS1" s="136"/>
      <c r="KT1" s="136"/>
      <c r="KU1" s="136"/>
      <c r="KV1" s="136"/>
      <c r="KW1" s="136"/>
      <c r="KX1" s="136"/>
      <c r="KY1" s="136"/>
      <c r="KZ1" s="136"/>
      <c r="LA1" s="136"/>
      <c r="LB1" s="136"/>
      <c r="LC1" s="136"/>
      <c r="LD1" s="136"/>
      <c r="LE1" s="136"/>
      <c r="LF1" s="136"/>
      <c r="LG1" s="136"/>
      <c r="LH1" s="136"/>
      <c r="LI1" s="136"/>
      <c r="LJ1" s="136"/>
      <c r="LK1" s="136"/>
      <c r="LL1" s="136" t="s">
        <v>718</v>
      </c>
      <c r="LM1" s="136"/>
      <c r="LN1" s="136"/>
      <c r="LO1" s="136"/>
      <c r="LP1" s="136"/>
      <c r="LQ1" s="136"/>
      <c r="LR1" s="136"/>
      <c r="LS1" s="136"/>
      <c r="LT1" s="136"/>
      <c r="LU1" s="136"/>
      <c r="LV1" s="136"/>
      <c r="LW1" s="136"/>
      <c r="LX1" s="136"/>
      <c r="LY1" s="136"/>
      <c r="LZ1" s="136"/>
      <c r="MA1" s="136"/>
      <c r="MB1" s="136"/>
      <c r="MC1" s="136"/>
      <c r="MD1" s="136"/>
      <c r="ME1" s="136"/>
      <c r="MF1" s="136"/>
      <c r="MG1" s="136"/>
      <c r="MH1" s="136"/>
      <c r="MI1" s="136"/>
      <c r="MJ1" s="136"/>
      <c r="MK1" s="136"/>
      <c r="ML1" s="136"/>
      <c r="MM1" s="136"/>
      <c r="MN1" s="136"/>
      <c r="MO1" s="136"/>
      <c r="MP1" s="136"/>
      <c r="MQ1" s="136"/>
      <c r="MR1" s="136"/>
      <c r="MS1" s="136"/>
      <c r="MT1" s="136"/>
      <c r="MU1" s="136"/>
      <c r="MV1" s="136"/>
      <c r="MW1" s="136"/>
      <c r="MX1" s="136"/>
      <c r="MY1" s="136"/>
      <c r="MZ1" s="136"/>
      <c r="NA1" s="136"/>
      <c r="NB1" s="136"/>
      <c r="NC1" s="136"/>
      <c r="ND1" s="136"/>
      <c r="NE1" s="136"/>
      <c r="NF1" s="136" t="s">
        <v>718</v>
      </c>
      <c r="NG1" s="136"/>
      <c r="NH1" s="136"/>
      <c r="NI1" s="136"/>
      <c r="NJ1" s="136"/>
      <c r="NK1" s="136"/>
      <c r="NL1" s="136"/>
      <c r="NM1" s="136"/>
      <c r="NN1" s="136"/>
      <c r="NO1" s="136"/>
      <c r="NP1" s="136"/>
      <c r="NQ1" s="136"/>
      <c r="NR1" s="136"/>
      <c r="NS1" s="136"/>
      <c r="NT1" s="136"/>
      <c r="NU1" s="136"/>
      <c r="NV1" s="136"/>
      <c r="NW1" s="136"/>
      <c r="NX1" s="136"/>
      <c r="NY1" s="136"/>
      <c r="NZ1" s="136"/>
      <c r="OA1" s="136"/>
      <c r="OB1" s="136"/>
      <c r="OC1" s="136"/>
      <c r="OD1" s="136"/>
      <c r="OE1" s="136"/>
      <c r="OF1" s="136"/>
      <c r="OG1" s="136"/>
      <c r="OH1" s="136"/>
      <c r="OI1" s="136"/>
      <c r="OJ1" s="136"/>
      <c r="OK1" s="136"/>
      <c r="OL1" s="136"/>
      <c r="OM1" s="136"/>
      <c r="ON1" s="136"/>
      <c r="OO1" s="136"/>
      <c r="OP1" s="136"/>
      <c r="OQ1" s="136"/>
      <c r="OR1" s="136"/>
      <c r="OS1" s="136"/>
      <c r="OT1" s="136"/>
      <c r="OU1" s="136"/>
      <c r="OV1" s="136"/>
      <c r="OW1" s="136"/>
      <c r="OX1" s="136"/>
      <c r="OY1" s="136"/>
      <c r="OZ1" s="136" t="s">
        <v>718</v>
      </c>
      <c r="PA1" s="136"/>
      <c r="PB1" s="136"/>
      <c r="PC1" s="136"/>
      <c r="PD1" s="136"/>
      <c r="PE1" s="136"/>
      <c r="PF1" s="136"/>
      <c r="PG1" s="136"/>
      <c r="PH1" s="136"/>
      <c r="PI1" s="136"/>
      <c r="PJ1" s="136"/>
      <c r="PK1" s="136"/>
      <c r="PL1" s="136"/>
      <c r="PM1" s="136"/>
      <c r="PN1" s="136"/>
      <c r="PO1" s="136"/>
      <c r="PP1" s="136"/>
      <c r="PQ1" s="136"/>
      <c r="PR1" s="136"/>
      <c r="PS1" s="136"/>
      <c r="PT1" s="136"/>
      <c r="PU1" s="136"/>
      <c r="PV1" s="136"/>
      <c r="PW1" s="136"/>
      <c r="PX1" s="136"/>
      <c r="PY1" s="136"/>
      <c r="PZ1" s="136"/>
      <c r="QA1" s="136"/>
      <c r="QB1" s="136"/>
      <c r="QC1" s="136"/>
      <c r="QD1" s="136"/>
      <c r="QE1" s="136"/>
      <c r="QF1" s="136"/>
      <c r="QG1" s="136"/>
      <c r="QH1" s="136"/>
      <c r="QI1" s="136"/>
      <c r="QJ1" s="136"/>
      <c r="QK1" s="136"/>
      <c r="QL1" s="136"/>
      <c r="QM1" s="136"/>
      <c r="QN1" s="136"/>
      <c r="QO1" s="136"/>
      <c r="QP1" s="136"/>
      <c r="QQ1" s="136"/>
      <c r="QR1" s="136"/>
      <c r="QS1" s="136"/>
      <c r="QT1" s="136" t="s">
        <v>718</v>
      </c>
      <c r="QU1" s="136"/>
      <c r="QV1" s="136"/>
      <c r="QW1" s="136"/>
      <c r="QX1" s="136"/>
      <c r="QY1" s="136"/>
      <c r="QZ1" s="136"/>
      <c r="RA1" s="136"/>
      <c r="RB1" s="136"/>
      <c r="RC1" s="136"/>
      <c r="RD1" s="136"/>
      <c r="RE1" s="136"/>
      <c r="RF1" s="136"/>
      <c r="RG1" s="136"/>
      <c r="RH1" s="136"/>
      <c r="RI1" s="136"/>
      <c r="RJ1" s="136"/>
      <c r="RK1" s="136"/>
      <c r="RL1" s="136"/>
      <c r="RM1" s="136"/>
      <c r="RN1" s="136"/>
      <c r="RO1" s="136"/>
      <c r="RP1" s="136"/>
      <c r="RQ1" s="136"/>
      <c r="RR1" s="136"/>
      <c r="RS1" s="136"/>
      <c r="RT1" s="136"/>
      <c r="RU1" s="136"/>
      <c r="RV1" s="136"/>
      <c r="RW1" s="136"/>
      <c r="RX1" s="136"/>
      <c r="RY1" s="136"/>
      <c r="RZ1" s="136"/>
      <c r="SA1" s="136"/>
      <c r="SB1" s="136"/>
      <c r="SC1" s="136"/>
      <c r="SD1" s="136"/>
      <c r="SE1" s="136"/>
      <c r="SF1" s="136"/>
      <c r="SG1" s="136"/>
      <c r="SH1" s="136"/>
      <c r="SI1" s="136"/>
      <c r="SJ1" s="136"/>
      <c r="SK1" s="136"/>
      <c r="SL1" s="17"/>
      <c r="SM1" s="17"/>
      <c r="SN1" s="17"/>
      <c r="SO1" s="17"/>
    </row>
    <row r="2" spans="1:509" s="5" customFormat="1">
      <c r="A2" s="69" t="s">
        <v>737</v>
      </c>
      <c r="B2" s="140" t="s">
        <v>709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72" t="s">
        <v>716</v>
      </c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53" t="s">
        <v>710</v>
      </c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60" t="s">
        <v>711</v>
      </c>
      <c r="II2" s="160"/>
      <c r="IJ2" s="160"/>
      <c r="IK2" s="160"/>
      <c r="IL2" s="160"/>
      <c r="IM2" s="160"/>
      <c r="IN2" s="160"/>
      <c r="IO2" s="160"/>
      <c r="IP2" s="160"/>
      <c r="IQ2" s="160"/>
      <c r="IR2" s="160"/>
      <c r="IS2" s="160"/>
      <c r="IT2" s="160"/>
      <c r="IU2" s="160"/>
      <c r="IV2" s="160"/>
      <c r="IW2" s="160"/>
      <c r="IX2" s="160"/>
      <c r="IY2" s="160"/>
      <c r="IZ2" s="160"/>
      <c r="JA2" s="160"/>
      <c r="JB2" s="160"/>
      <c r="JC2" s="160"/>
      <c r="JD2" s="160"/>
      <c r="JE2" s="160"/>
      <c r="JF2" s="160"/>
      <c r="JG2" s="160"/>
      <c r="JH2" s="160"/>
      <c r="JI2" s="160"/>
      <c r="JJ2" s="160"/>
      <c r="JK2" s="160"/>
      <c r="JL2" s="160"/>
      <c r="JM2" s="160"/>
      <c r="JN2" s="160"/>
      <c r="JO2" s="160"/>
      <c r="JP2" s="160"/>
      <c r="JQ2" s="160"/>
      <c r="JR2" s="160"/>
      <c r="JS2" s="160"/>
      <c r="JT2" s="160"/>
      <c r="JU2" s="160"/>
      <c r="JV2" s="160"/>
      <c r="JW2" s="160"/>
      <c r="JX2" s="160"/>
      <c r="JY2" s="160"/>
      <c r="JZ2" s="160"/>
      <c r="KA2" s="160"/>
      <c r="KB2" s="160"/>
      <c r="KC2" s="160"/>
      <c r="KD2" s="160"/>
      <c r="KE2" s="160"/>
      <c r="KF2" s="160"/>
      <c r="KG2" s="160"/>
      <c r="KH2" s="160"/>
      <c r="KI2" s="160"/>
      <c r="KJ2" s="160"/>
      <c r="KK2" s="160"/>
      <c r="KL2" s="160"/>
      <c r="KM2" s="160"/>
      <c r="KN2" s="160"/>
      <c r="KO2" s="160"/>
      <c r="KP2" s="173" t="s">
        <v>712</v>
      </c>
      <c r="KQ2" s="173"/>
      <c r="KR2" s="173"/>
      <c r="KS2" s="173"/>
      <c r="KT2" s="173"/>
      <c r="KU2" s="173"/>
      <c r="KV2" s="173"/>
      <c r="KW2" s="173"/>
      <c r="KX2" s="173"/>
      <c r="KY2" s="173"/>
      <c r="KZ2" s="173"/>
      <c r="LA2" s="173"/>
      <c r="LB2" s="173"/>
      <c r="LC2" s="173"/>
      <c r="LD2" s="173"/>
      <c r="LE2" s="173"/>
      <c r="LF2" s="173"/>
      <c r="LG2" s="173"/>
      <c r="LH2" s="173"/>
      <c r="LI2" s="173"/>
      <c r="LJ2" s="173"/>
      <c r="LK2" s="173"/>
      <c r="LL2" s="173"/>
      <c r="LM2" s="173"/>
      <c r="LN2" s="173"/>
      <c r="LO2" s="173"/>
      <c r="LP2" s="173"/>
      <c r="LQ2" s="173"/>
      <c r="LR2" s="173"/>
      <c r="LS2" s="173"/>
      <c r="LT2" s="173"/>
      <c r="LU2" s="173"/>
      <c r="LV2" s="173"/>
      <c r="LW2" s="173"/>
      <c r="LX2" s="173"/>
      <c r="LY2" s="173"/>
      <c r="LZ2" s="153" t="s">
        <v>713</v>
      </c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  <c r="NY2" s="153"/>
      <c r="NZ2" s="153"/>
      <c r="OA2" s="153"/>
      <c r="OB2" s="153"/>
      <c r="OC2" s="153"/>
      <c r="OD2" s="153"/>
      <c r="OE2" s="153"/>
      <c r="OF2" s="153"/>
      <c r="OG2" s="153"/>
      <c r="OH2" s="153"/>
      <c r="OI2" s="153"/>
      <c r="OJ2" s="153"/>
      <c r="OK2" s="153"/>
      <c r="OL2" s="153"/>
      <c r="OM2" s="153"/>
      <c r="ON2" s="153"/>
      <c r="OO2" s="153"/>
      <c r="OP2" s="174" t="s">
        <v>714</v>
      </c>
      <c r="OQ2" s="174"/>
      <c r="OR2" s="174"/>
      <c r="OS2" s="174"/>
      <c r="OT2" s="174"/>
      <c r="OU2" s="174"/>
      <c r="OV2" s="174"/>
      <c r="OW2" s="174"/>
      <c r="OX2" s="174"/>
      <c r="OY2" s="174"/>
      <c r="OZ2" s="174"/>
      <c r="PA2" s="174"/>
      <c r="PB2" s="174"/>
      <c r="PC2" s="174"/>
      <c r="PD2" s="174"/>
      <c r="PE2" s="174"/>
      <c r="PF2" s="174"/>
      <c r="PG2" s="174"/>
      <c r="PH2" s="174"/>
      <c r="PI2" s="174"/>
      <c r="PJ2" s="174"/>
      <c r="PK2" s="174"/>
      <c r="PL2" s="174"/>
      <c r="PM2" s="174"/>
      <c r="PN2" s="174"/>
      <c r="PO2" s="174"/>
      <c r="PP2" s="174"/>
      <c r="PQ2" s="174"/>
      <c r="PR2" s="174"/>
      <c r="PS2" s="174"/>
      <c r="PT2" s="174"/>
      <c r="PU2" s="174"/>
      <c r="PV2" s="174"/>
      <c r="PW2" s="174"/>
      <c r="PX2" s="174"/>
      <c r="PY2" s="174"/>
      <c r="PZ2" s="174"/>
      <c r="QA2" s="174"/>
      <c r="QB2" s="174"/>
      <c r="QC2" s="174"/>
      <c r="QD2" s="174"/>
      <c r="QE2" s="174"/>
      <c r="QF2" s="174"/>
      <c r="QG2" s="174"/>
      <c r="QH2" s="174"/>
      <c r="QI2" s="174"/>
      <c r="QJ2" s="174"/>
      <c r="QK2" s="174"/>
      <c r="QL2" s="174"/>
      <c r="QM2" s="174"/>
      <c r="QN2" s="174"/>
      <c r="QO2" s="174"/>
      <c r="QP2" s="174"/>
      <c r="QQ2" s="174"/>
      <c r="QR2" s="174"/>
      <c r="QS2" s="174"/>
      <c r="QT2" s="174"/>
      <c r="QU2" s="174"/>
      <c r="QV2" s="174"/>
      <c r="QW2" s="171" t="s">
        <v>715</v>
      </c>
      <c r="QX2" s="171"/>
      <c r="QY2" s="171"/>
      <c r="QZ2" s="171"/>
      <c r="RA2" s="171"/>
      <c r="RB2" s="171"/>
      <c r="RC2" s="171"/>
      <c r="RD2" s="171"/>
      <c r="RE2" s="171"/>
      <c r="RF2" s="171"/>
      <c r="RG2" s="171"/>
      <c r="RH2" s="171"/>
      <c r="RI2" s="171"/>
      <c r="RJ2" s="171"/>
      <c r="RK2" s="171"/>
      <c r="RL2" s="171"/>
      <c r="RM2" s="171"/>
      <c r="RN2" s="171"/>
      <c r="RO2" s="171"/>
      <c r="RP2" s="171"/>
      <c r="RQ2" s="171"/>
      <c r="RR2" s="171"/>
      <c r="RS2" s="171"/>
      <c r="RT2" s="171"/>
      <c r="RU2" s="171"/>
      <c r="RV2" s="171"/>
      <c r="RW2" s="171"/>
      <c r="RX2" s="171"/>
      <c r="RY2" s="171"/>
      <c r="RZ2" s="171"/>
      <c r="SA2" s="171"/>
      <c r="SB2" s="171"/>
      <c r="SC2" s="171"/>
      <c r="SD2" s="171"/>
      <c r="SE2" s="171"/>
      <c r="SF2" s="171"/>
      <c r="SG2" s="171"/>
      <c r="SH2" s="171"/>
      <c r="SI2" s="171"/>
      <c r="SJ2" s="171"/>
      <c r="SK2" s="171"/>
      <c r="SL2" s="17"/>
      <c r="SM2" s="17"/>
      <c r="SN2" s="17"/>
      <c r="SO2" s="17"/>
    </row>
    <row r="3" spans="1:509">
      <c r="A3" s="69" t="s">
        <v>738</v>
      </c>
      <c r="B3" s="141" t="s">
        <v>647</v>
      </c>
      <c r="C3" s="141"/>
      <c r="D3" s="141"/>
      <c r="E3" s="141"/>
      <c r="F3" s="141"/>
      <c r="G3" s="141"/>
      <c r="H3" s="142" t="s">
        <v>648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3" t="s">
        <v>649</v>
      </c>
      <c r="T3" s="143"/>
      <c r="U3" s="143"/>
      <c r="V3" s="143"/>
      <c r="W3" s="143"/>
      <c r="X3" s="143"/>
      <c r="Y3" s="143"/>
      <c r="Z3" s="144" t="s">
        <v>650</v>
      </c>
      <c r="AA3" s="144"/>
      <c r="AB3" s="144"/>
      <c r="AC3" s="144"/>
      <c r="AD3" s="145" t="s">
        <v>651</v>
      </c>
      <c r="AE3" s="145"/>
      <c r="AF3" s="145"/>
      <c r="AG3" s="145"/>
      <c r="AH3" s="145"/>
      <c r="AI3" s="145"/>
      <c r="AJ3" s="145"/>
      <c r="AK3" s="145"/>
      <c r="AL3" s="146" t="s">
        <v>652</v>
      </c>
      <c r="AM3" s="146"/>
      <c r="AN3" s="146"/>
      <c r="AO3" s="146"/>
      <c r="AP3" s="146"/>
      <c r="AQ3" s="146"/>
      <c r="AR3" s="146"/>
      <c r="AS3" s="147" t="s">
        <v>653</v>
      </c>
      <c r="AT3" s="147"/>
      <c r="AU3" s="147"/>
      <c r="AV3" s="147"/>
      <c r="AW3" s="147"/>
      <c r="AX3" s="147"/>
      <c r="AY3" s="147"/>
      <c r="AZ3" s="148" t="s">
        <v>654</v>
      </c>
      <c r="BA3" s="149"/>
      <c r="BB3" s="149"/>
      <c r="BC3" s="149"/>
      <c r="BD3" s="149"/>
      <c r="BE3" s="149"/>
      <c r="BF3" s="149"/>
      <c r="BG3" s="149"/>
      <c r="BH3" s="149"/>
      <c r="BI3" s="175" t="s">
        <v>655</v>
      </c>
      <c r="BJ3" s="175"/>
      <c r="BK3" s="175"/>
      <c r="BL3" s="175"/>
      <c r="BM3" s="175"/>
      <c r="BN3" s="175"/>
      <c r="BO3" s="175"/>
      <c r="BP3" s="175"/>
      <c r="BQ3" s="139" t="s">
        <v>656</v>
      </c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8" t="s">
        <v>657</v>
      </c>
      <c r="CH3" s="138"/>
      <c r="CI3" s="138"/>
      <c r="CJ3" s="138"/>
      <c r="CK3" s="138"/>
      <c r="CL3" s="138"/>
      <c r="CM3" s="138"/>
      <c r="CN3" s="138"/>
      <c r="CO3" s="150" t="s">
        <v>658</v>
      </c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1" t="s">
        <v>659</v>
      </c>
      <c r="DH3" s="151"/>
      <c r="DI3" s="151"/>
      <c r="DJ3" s="151"/>
      <c r="DK3" s="151"/>
      <c r="DL3" s="151"/>
      <c r="DM3" s="152" t="s">
        <v>660</v>
      </c>
      <c r="DN3" s="152"/>
      <c r="DO3" s="152"/>
      <c r="DP3" s="152"/>
      <c r="DQ3" s="152"/>
      <c r="DR3" s="152"/>
      <c r="DS3" s="152"/>
      <c r="DT3" s="152"/>
      <c r="DU3" s="152"/>
      <c r="DV3" s="176" t="s">
        <v>661</v>
      </c>
      <c r="DW3" s="176"/>
      <c r="DX3" s="176"/>
      <c r="DY3" s="176"/>
      <c r="DZ3" s="176"/>
      <c r="EA3" s="153" t="s">
        <v>662</v>
      </c>
      <c r="EB3" s="153"/>
      <c r="EC3" s="153"/>
      <c r="ED3" s="153"/>
      <c r="EE3" s="153"/>
      <c r="EF3" s="153"/>
      <c r="EG3" s="153"/>
      <c r="EH3" s="153"/>
      <c r="EI3" s="153"/>
      <c r="EJ3" s="150" t="s">
        <v>663</v>
      </c>
      <c r="EK3" s="150"/>
      <c r="EL3" s="150"/>
      <c r="EM3" s="150"/>
      <c r="EN3" s="150"/>
      <c r="EO3" s="150"/>
      <c r="EP3" s="150"/>
      <c r="EQ3" s="150"/>
      <c r="ER3" s="150"/>
      <c r="ES3" s="150"/>
      <c r="ET3" s="180" t="s">
        <v>664</v>
      </c>
      <c r="EU3" s="180"/>
      <c r="EV3" s="180"/>
      <c r="EW3" s="180"/>
      <c r="EX3" s="180"/>
      <c r="EY3" s="180"/>
      <c r="EZ3" s="180"/>
      <c r="FA3" s="181" t="s">
        <v>646</v>
      </c>
      <c r="FB3" s="181"/>
      <c r="FC3" s="181"/>
      <c r="FD3" s="181"/>
      <c r="FE3" s="181"/>
      <c r="FF3" s="181"/>
      <c r="FG3" s="181"/>
      <c r="FH3" s="181"/>
      <c r="FI3" s="181"/>
      <c r="FJ3" s="138" t="s">
        <v>665</v>
      </c>
      <c r="FK3" s="138"/>
      <c r="FL3" s="138"/>
      <c r="FM3" s="138"/>
      <c r="FN3" s="138"/>
      <c r="FO3" s="138"/>
      <c r="FP3" s="170" t="s">
        <v>666</v>
      </c>
      <c r="FQ3" s="170"/>
      <c r="FR3" s="170"/>
      <c r="FS3" s="170"/>
      <c r="FT3" s="170"/>
      <c r="FU3" s="139" t="s">
        <v>586</v>
      </c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77" t="s">
        <v>667</v>
      </c>
      <c r="GI3" s="177"/>
      <c r="GJ3" s="177"/>
      <c r="GK3" s="177"/>
      <c r="GL3" s="164" t="s">
        <v>668</v>
      </c>
      <c r="GM3" s="164"/>
      <c r="GN3" s="164"/>
      <c r="GO3" s="164"/>
      <c r="GP3" s="164"/>
      <c r="GQ3" s="164"/>
      <c r="GR3" s="164"/>
      <c r="GS3" s="178" t="s">
        <v>669</v>
      </c>
      <c r="GT3" s="178"/>
      <c r="GU3" s="178"/>
      <c r="GV3" s="178"/>
      <c r="GW3" s="178"/>
      <c r="GX3" s="178"/>
      <c r="GY3" s="179" t="s">
        <v>670</v>
      </c>
      <c r="GZ3" s="179"/>
      <c r="HA3" s="179"/>
      <c r="HB3" s="179"/>
      <c r="HC3" s="179"/>
      <c r="HD3" s="179"/>
      <c r="HE3" s="167" t="s">
        <v>671</v>
      </c>
      <c r="HF3" s="167"/>
      <c r="HG3" s="167"/>
      <c r="HH3" s="167"/>
      <c r="HI3" s="167"/>
      <c r="HJ3" s="167"/>
      <c r="HK3" s="155" t="s">
        <v>672</v>
      </c>
      <c r="HL3" s="155"/>
      <c r="HM3" s="155"/>
      <c r="HN3" s="155"/>
      <c r="HO3" s="155"/>
      <c r="HP3" s="154" t="s">
        <v>673</v>
      </c>
      <c r="HQ3" s="154"/>
      <c r="HR3" s="154"/>
      <c r="HS3" s="154"/>
      <c r="HT3" s="154"/>
      <c r="HU3" s="154"/>
      <c r="HV3" s="156" t="s">
        <v>674</v>
      </c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0" t="s">
        <v>675</v>
      </c>
      <c r="II3" s="150"/>
      <c r="IJ3" s="150"/>
      <c r="IK3" s="150"/>
      <c r="IL3" s="150"/>
      <c r="IM3" s="150"/>
      <c r="IN3" s="150"/>
      <c r="IO3" s="150"/>
      <c r="IP3" s="150"/>
      <c r="IQ3" s="167" t="s">
        <v>676</v>
      </c>
      <c r="IR3" s="167"/>
      <c r="IS3" s="167"/>
      <c r="IT3" s="167"/>
      <c r="IU3" s="164" t="s">
        <v>677</v>
      </c>
      <c r="IV3" s="164"/>
      <c r="IW3" s="164"/>
      <c r="IX3" s="164"/>
      <c r="IY3" s="164"/>
      <c r="IZ3" s="164"/>
      <c r="JA3" s="164"/>
      <c r="JB3" s="164"/>
      <c r="JC3" s="157" t="s">
        <v>678</v>
      </c>
      <c r="JD3" s="157"/>
      <c r="JE3" s="157"/>
      <c r="JF3" s="157"/>
      <c r="JG3" s="157"/>
      <c r="JH3" s="157"/>
      <c r="JI3" s="158" t="s">
        <v>679</v>
      </c>
      <c r="JJ3" s="158"/>
      <c r="JK3" s="158"/>
      <c r="JL3" s="158"/>
      <c r="JM3" s="158"/>
      <c r="JN3" s="158"/>
      <c r="JO3" s="158"/>
      <c r="JP3" s="158"/>
      <c r="JQ3" s="158"/>
      <c r="JR3" s="158"/>
      <c r="JS3" s="150" t="s">
        <v>680</v>
      </c>
      <c r="JT3" s="150"/>
      <c r="JU3" s="150"/>
      <c r="JV3" s="150"/>
      <c r="JW3" s="150"/>
      <c r="JX3" s="150"/>
      <c r="JY3" s="138" t="s">
        <v>681</v>
      </c>
      <c r="JZ3" s="138"/>
      <c r="KA3" s="138"/>
      <c r="KB3" s="138"/>
      <c r="KC3" s="159" t="s">
        <v>682</v>
      </c>
      <c r="KD3" s="159"/>
      <c r="KE3" s="159"/>
      <c r="KF3" s="149" t="s">
        <v>683</v>
      </c>
      <c r="KG3" s="149"/>
      <c r="KH3" s="149"/>
      <c r="KI3" s="161" t="s">
        <v>684</v>
      </c>
      <c r="KJ3" s="161"/>
      <c r="KK3" s="161"/>
      <c r="KL3" s="161"/>
      <c r="KM3" s="161"/>
      <c r="KN3" s="161"/>
      <c r="KO3" s="161"/>
      <c r="KP3" s="162" t="s">
        <v>685</v>
      </c>
      <c r="KQ3" s="162"/>
      <c r="KR3" s="162"/>
      <c r="KS3" s="162"/>
      <c r="KT3" s="162"/>
      <c r="KU3" s="162"/>
      <c r="KV3" s="162"/>
      <c r="KW3" s="155" t="s">
        <v>686</v>
      </c>
      <c r="KX3" s="155"/>
      <c r="KY3" s="155"/>
      <c r="KZ3" s="155"/>
      <c r="LA3" s="155"/>
      <c r="LB3" s="155"/>
      <c r="LC3" s="155"/>
      <c r="LD3" s="155"/>
      <c r="LE3" s="155"/>
      <c r="LF3" s="155"/>
      <c r="LG3" s="155"/>
      <c r="LH3" s="155"/>
      <c r="LI3" s="155"/>
      <c r="LJ3" s="155"/>
      <c r="LK3" s="156" t="s">
        <v>687</v>
      </c>
      <c r="LL3" s="156"/>
      <c r="LM3" s="156"/>
      <c r="LN3" s="156"/>
      <c r="LO3" s="156"/>
      <c r="LP3" s="156"/>
      <c r="LQ3" s="156"/>
      <c r="LR3" s="156"/>
      <c r="LS3" s="156"/>
      <c r="LT3" s="156"/>
      <c r="LU3" s="163" t="s">
        <v>688</v>
      </c>
      <c r="LV3" s="163"/>
      <c r="LW3" s="163"/>
      <c r="LX3" s="163"/>
      <c r="LY3" s="163"/>
      <c r="LZ3" s="164" t="s">
        <v>689</v>
      </c>
      <c r="MA3" s="164"/>
      <c r="MB3" s="164"/>
      <c r="MC3" s="164"/>
      <c r="MD3" s="164"/>
      <c r="ME3" s="164"/>
      <c r="MF3" s="164"/>
      <c r="MG3" s="164"/>
      <c r="MH3" s="164"/>
      <c r="MI3" s="164"/>
      <c r="MJ3" s="164"/>
      <c r="MK3" s="164"/>
      <c r="ML3" s="53" t="s">
        <v>690</v>
      </c>
      <c r="MM3" s="53"/>
      <c r="MN3" s="53"/>
      <c r="MO3" s="53"/>
      <c r="MP3" s="53"/>
      <c r="MQ3" s="157" t="s">
        <v>691</v>
      </c>
      <c r="MR3" s="157"/>
      <c r="MS3" s="157"/>
      <c r="MT3" s="157"/>
      <c r="MU3" s="157"/>
      <c r="MV3" s="138" t="s">
        <v>692</v>
      </c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65" t="s">
        <v>693</v>
      </c>
      <c r="NH3" s="165"/>
      <c r="NI3" s="165"/>
      <c r="NJ3" s="165"/>
      <c r="NK3" s="165"/>
      <c r="NL3" s="165"/>
      <c r="NM3" s="165"/>
      <c r="NN3" s="166" t="s">
        <v>694</v>
      </c>
      <c r="NO3" s="166"/>
      <c r="NP3" s="166"/>
      <c r="NQ3" s="166"/>
      <c r="NR3" s="166"/>
      <c r="NS3" s="166"/>
      <c r="NT3" s="166"/>
      <c r="NU3" s="166"/>
      <c r="NV3" s="166"/>
      <c r="NW3" s="149" t="s">
        <v>695</v>
      </c>
      <c r="NX3" s="149"/>
      <c r="NY3" s="149"/>
      <c r="NZ3" s="149"/>
      <c r="OA3" s="149"/>
      <c r="OB3" s="149"/>
      <c r="OC3" s="149"/>
      <c r="OD3" s="149"/>
      <c r="OE3" s="149"/>
      <c r="OF3" s="149"/>
      <c r="OG3" s="160" t="s">
        <v>696</v>
      </c>
      <c r="OH3" s="160"/>
      <c r="OI3" s="160"/>
      <c r="OJ3" s="160"/>
      <c r="OK3" s="160"/>
      <c r="OL3" s="160"/>
      <c r="OM3" s="160"/>
      <c r="ON3" s="160"/>
      <c r="OO3" s="160"/>
      <c r="OP3" s="169" t="s">
        <v>697</v>
      </c>
      <c r="OQ3" s="169"/>
      <c r="OR3" s="169"/>
      <c r="OS3" s="169"/>
      <c r="OT3" s="169"/>
      <c r="OU3" s="169"/>
      <c r="OV3" s="169"/>
      <c r="OW3" s="169"/>
      <c r="OX3" s="169"/>
      <c r="OY3" s="169"/>
      <c r="OZ3" s="169"/>
      <c r="PA3" s="169"/>
      <c r="PB3" s="169"/>
      <c r="PC3" s="154" t="s">
        <v>698</v>
      </c>
      <c r="PD3" s="154"/>
      <c r="PE3" s="154"/>
      <c r="PF3" s="154"/>
      <c r="PG3" s="154"/>
      <c r="PH3" s="154"/>
      <c r="PI3" s="154"/>
      <c r="PJ3" s="156" t="s">
        <v>699</v>
      </c>
      <c r="PK3" s="156"/>
      <c r="PL3" s="156"/>
      <c r="PM3" s="156"/>
      <c r="PN3" s="156"/>
      <c r="PO3" s="156"/>
      <c r="PP3" s="156"/>
      <c r="PQ3" s="156"/>
      <c r="PR3" s="156"/>
      <c r="PS3" s="170" t="s">
        <v>700</v>
      </c>
      <c r="PT3" s="170"/>
      <c r="PU3" s="170"/>
      <c r="PV3" s="170"/>
      <c r="PW3" s="170"/>
      <c r="PX3" s="153" t="s">
        <v>701</v>
      </c>
      <c r="PY3" s="153"/>
      <c r="PZ3" s="153"/>
      <c r="QA3" s="153"/>
      <c r="QB3" s="153"/>
      <c r="QC3" s="153"/>
      <c r="QD3" s="161" t="s">
        <v>702</v>
      </c>
      <c r="QE3" s="161"/>
      <c r="QF3" s="161"/>
      <c r="QG3" s="161"/>
      <c r="QH3" s="161"/>
      <c r="QI3" s="167" t="s">
        <v>703</v>
      </c>
      <c r="QJ3" s="167"/>
      <c r="QK3" s="167"/>
      <c r="QL3" s="167"/>
      <c r="QM3" s="167"/>
      <c r="QN3" s="167"/>
      <c r="QO3" s="167"/>
      <c r="QP3" s="167"/>
      <c r="QQ3" s="167"/>
      <c r="QR3" s="168" t="s">
        <v>704</v>
      </c>
      <c r="QS3" s="168"/>
      <c r="QT3" s="168"/>
      <c r="QU3" s="168"/>
      <c r="QV3" s="168"/>
      <c r="QW3" s="154" t="s">
        <v>705</v>
      </c>
      <c r="QX3" s="154"/>
      <c r="QY3" s="154"/>
      <c r="QZ3" s="154"/>
      <c r="RA3" s="154"/>
      <c r="RB3" s="154"/>
      <c r="RC3" s="154"/>
      <c r="RD3" s="154"/>
      <c r="RE3" s="154"/>
      <c r="RF3" s="137" t="s">
        <v>706</v>
      </c>
      <c r="RG3" s="137"/>
      <c r="RH3" s="137"/>
      <c r="RI3" s="137"/>
      <c r="RJ3" s="137"/>
      <c r="RK3" s="137"/>
      <c r="RL3" s="137"/>
      <c r="RM3" s="138" t="s">
        <v>707</v>
      </c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9" t="s">
        <v>708</v>
      </c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7"/>
      <c r="SM3" s="17"/>
      <c r="SN3" s="17"/>
      <c r="SO3" s="17"/>
    </row>
    <row r="4" spans="1:509" ht="134.25">
      <c r="A4" s="70" t="s">
        <v>0</v>
      </c>
      <c r="B4" s="54" t="s">
        <v>170</v>
      </c>
      <c r="C4" s="54" t="s">
        <v>171</v>
      </c>
      <c r="D4" s="56" t="s">
        <v>172</v>
      </c>
      <c r="E4" s="54" t="s">
        <v>173</v>
      </c>
      <c r="F4" s="54" t="s">
        <v>174</v>
      </c>
      <c r="G4" s="54" t="s">
        <v>175</v>
      </c>
      <c r="H4" s="54" t="s">
        <v>176</v>
      </c>
      <c r="I4" s="54" t="s">
        <v>177</v>
      </c>
      <c r="J4" s="54" t="s">
        <v>178</v>
      </c>
      <c r="K4" s="54" t="s">
        <v>179</v>
      </c>
      <c r="L4" s="55" t="s">
        <v>47</v>
      </c>
      <c r="M4" s="56" t="s">
        <v>180</v>
      </c>
      <c r="N4" s="54" t="s">
        <v>181</v>
      </c>
      <c r="O4" s="54" t="s">
        <v>182</v>
      </c>
      <c r="P4" s="54" t="s">
        <v>183</v>
      </c>
      <c r="Q4" s="54" t="s">
        <v>184</v>
      </c>
      <c r="R4" s="54" t="s">
        <v>185</v>
      </c>
      <c r="S4" s="56" t="s">
        <v>186</v>
      </c>
      <c r="T4" s="54" t="s">
        <v>187</v>
      </c>
      <c r="U4" s="54" t="s">
        <v>188</v>
      </c>
      <c r="V4" s="54" t="s">
        <v>189</v>
      </c>
      <c r="W4" s="54" t="s">
        <v>190</v>
      </c>
      <c r="X4" s="54" t="s">
        <v>191</v>
      </c>
      <c r="Y4" s="54" t="s">
        <v>192</v>
      </c>
      <c r="Z4" s="56" t="s">
        <v>193</v>
      </c>
      <c r="AA4" s="54" t="s">
        <v>194</v>
      </c>
      <c r="AB4" s="54" t="s">
        <v>195</v>
      </c>
      <c r="AC4" s="54" t="s">
        <v>196</v>
      </c>
      <c r="AD4" s="54" t="s">
        <v>197</v>
      </c>
      <c r="AE4" s="54" t="s">
        <v>198</v>
      </c>
      <c r="AF4" s="54" t="s">
        <v>199</v>
      </c>
      <c r="AG4" s="54" t="s">
        <v>200</v>
      </c>
      <c r="AH4" s="54" t="s">
        <v>201</v>
      </c>
      <c r="AI4" s="54" t="s">
        <v>202</v>
      </c>
      <c r="AJ4" s="56" t="s">
        <v>203</v>
      </c>
      <c r="AK4" s="54" t="s">
        <v>204</v>
      </c>
      <c r="AL4" s="54" t="s">
        <v>205</v>
      </c>
      <c r="AM4" s="54" t="s">
        <v>206</v>
      </c>
      <c r="AN4" s="54" t="s">
        <v>645</v>
      </c>
      <c r="AO4" s="54" t="s">
        <v>207</v>
      </c>
      <c r="AP4" s="54" t="s">
        <v>208</v>
      </c>
      <c r="AQ4" s="54" t="s">
        <v>209</v>
      </c>
      <c r="AR4" s="56" t="s">
        <v>210</v>
      </c>
      <c r="AS4" s="54" t="s">
        <v>211</v>
      </c>
      <c r="AT4" s="56" t="s">
        <v>212</v>
      </c>
      <c r="AU4" s="54" t="s">
        <v>213</v>
      </c>
      <c r="AV4" s="54" t="s">
        <v>214</v>
      </c>
      <c r="AW4" s="54" t="s">
        <v>215</v>
      </c>
      <c r="AX4" s="54" t="s">
        <v>216</v>
      </c>
      <c r="AY4" s="54" t="s">
        <v>217</v>
      </c>
      <c r="AZ4" s="57" t="s">
        <v>218</v>
      </c>
      <c r="BA4" s="57" t="s">
        <v>219</v>
      </c>
      <c r="BB4" s="57" t="s">
        <v>220</v>
      </c>
      <c r="BC4" s="57" t="s">
        <v>221</v>
      </c>
      <c r="BD4" s="7" t="s">
        <v>222</v>
      </c>
      <c r="BE4" s="57" t="s">
        <v>223</v>
      </c>
      <c r="BF4" s="57" t="s">
        <v>224</v>
      </c>
      <c r="BG4" s="57" t="s">
        <v>225</v>
      </c>
      <c r="BH4" s="57" t="s">
        <v>226</v>
      </c>
      <c r="BI4" s="7" t="s">
        <v>227</v>
      </c>
      <c r="BJ4" s="57" t="s">
        <v>228</v>
      </c>
      <c r="BK4" s="57" t="s">
        <v>229</v>
      </c>
      <c r="BL4" s="57" t="s">
        <v>230</v>
      </c>
      <c r="BM4" s="57" t="s">
        <v>231</v>
      </c>
      <c r="BN4" s="57" t="s">
        <v>232</v>
      </c>
      <c r="BO4" s="57" t="s">
        <v>233</v>
      </c>
      <c r="BP4" s="57" t="s">
        <v>234</v>
      </c>
      <c r="BQ4" s="57" t="s">
        <v>235</v>
      </c>
      <c r="BR4" s="57" t="s">
        <v>236</v>
      </c>
      <c r="BS4" s="57" t="s">
        <v>237</v>
      </c>
      <c r="BT4" s="57" t="s">
        <v>238</v>
      </c>
      <c r="BU4" s="58" t="s">
        <v>48</v>
      </c>
      <c r="BV4" s="57" t="s">
        <v>239</v>
      </c>
      <c r="BW4" s="57" t="s">
        <v>240</v>
      </c>
      <c r="BX4" s="57" t="s">
        <v>241</v>
      </c>
      <c r="BY4" s="57" t="s">
        <v>242</v>
      </c>
      <c r="BZ4" s="57" t="s">
        <v>243</v>
      </c>
      <c r="CA4" s="57" t="s">
        <v>244</v>
      </c>
      <c r="CB4" s="57" t="s">
        <v>245</v>
      </c>
      <c r="CC4" s="57" t="s">
        <v>246</v>
      </c>
      <c r="CD4" s="57" t="s">
        <v>247</v>
      </c>
      <c r="CE4" s="57" t="s">
        <v>248</v>
      </c>
      <c r="CF4" s="57" t="s">
        <v>249</v>
      </c>
      <c r="CG4" s="57" t="s">
        <v>250</v>
      </c>
      <c r="CH4" s="7" t="s">
        <v>251</v>
      </c>
      <c r="CI4" s="57" t="s">
        <v>252</v>
      </c>
      <c r="CJ4" s="57" t="s">
        <v>253</v>
      </c>
      <c r="CK4" s="57" t="s">
        <v>254</v>
      </c>
      <c r="CL4" s="57" t="s">
        <v>255</v>
      </c>
      <c r="CM4" s="57" t="s">
        <v>256</v>
      </c>
      <c r="CN4" s="57" t="s">
        <v>257</v>
      </c>
      <c r="CO4" s="57" t="s">
        <v>258</v>
      </c>
      <c r="CP4" s="57" t="s">
        <v>259</v>
      </c>
      <c r="CQ4" s="57" t="s">
        <v>260</v>
      </c>
      <c r="CR4" s="57" t="s">
        <v>261</v>
      </c>
      <c r="CS4" s="57" t="s">
        <v>262</v>
      </c>
      <c r="CT4" s="58" t="s">
        <v>111</v>
      </c>
      <c r="CU4" s="7" t="s">
        <v>755</v>
      </c>
      <c r="CV4" s="7" t="s">
        <v>756</v>
      </c>
      <c r="CW4" s="57" t="s">
        <v>263</v>
      </c>
      <c r="CX4" s="57" t="s">
        <v>264</v>
      </c>
      <c r="CY4" s="57" t="s">
        <v>265</v>
      </c>
      <c r="CZ4" s="57" t="s">
        <v>266</v>
      </c>
      <c r="DA4" s="57" t="s">
        <v>267</v>
      </c>
      <c r="DB4" s="57" t="s">
        <v>268</v>
      </c>
      <c r="DC4" s="57" t="s">
        <v>269</v>
      </c>
      <c r="DD4" s="57" t="s">
        <v>270</v>
      </c>
      <c r="DE4" s="57" t="s">
        <v>271</v>
      </c>
      <c r="DF4" s="57" t="s">
        <v>272</v>
      </c>
      <c r="DG4" s="57" t="s">
        <v>273</v>
      </c>
      <c r="DH4" s="57" t="s">
        <v>274</v>
      </c>
      <c r="DI4" s="7" t="s">
        <v>275</v>
      </c>
      <c r="DJ4" s="57" t="s">
        <v>276</v>
      </c>
      <c r="DK4" s="57" t="s">
        <v>277</v>
      </c>
      <c r="DL4" s="57" t="s">
        <v>278</v>
      </c>
      <c r="DM4" s="57" t="s">
        <v>279</v>
      </c>
      <c r="DN4" s="57" t="s">
        <v>280</v>
      </c>
      <c r="DO4" s="7" t="s">
        <v>281</v>
      </c>
      <c r="DP4" s="57" t="s">
        <v>282</v>
      </c>
      <c r="DQ4" s="57" t="s">
        <v>283</v>
      </c>
      <c r="DR4" s="57" t="s">
        <v>284</v>
      </c>
      <c r="DS4" s="57" t="s">
        <v>285</v>
      </c>
      <c r="DT4" s="57" t="s">
        <v>286</v>
      </c>
      <c r="DU4" s="57" t="s">
        <v>287</v>
      </c>
      <c r="DV4" s="57" t="s">
        <v>288</v>
      </c>
      <c r="DW4" s="7" t="s">
        <v>289</v>
      </c>
      <c r="DX4" s="57" t="s">
        <v>290</v>
      </c>
      <c r="DY4" s="57" t="s">
        <v>291</v>
      </c>
      <c r="DZ4" s="57" t="s">
        <v>292</v>
      </c>
      <c r="EA4" s="57" t="s">
        <v>293</v>
      </c>
      <c r="EB4" s="57" t="s">
        <v>294</v>
      </c>
      <c r="EC4" s="57" t="s">
        <v>295</v>
      </c>
      <c r="ED4" s="57" t="s">
        <v>296</v>
      </c>
      <c r="EE4" s="57" t="s">
        <v>297</v>
      </c>
      <c r="EF4" s="7" t="s">
        <v>298</v>
      </c>
      <c r="EG4" s="57" t="s">
        <v>299</v>
      </c>
      <c r="EH4" s="57" t="s">
        <v>300</v>
      </c>
      <c r="EI4" s="57" t="s">
        <v>301</v>
      </c>
      <c r="EJ4" s="57" t="s">
        <v>302</v>
      </c>
      <c r="EK4" s="57" t="s">
        <v>303</v>
      </c>
      <c r="EL4" s="57" t="s">
        <v>304</v>
      </c>
      <c r="EM4" s="57" t="s">
        <v>305</v>
      </c>
      <c r="EN4" s="57" t="s">
        <v>306</v>
      </c>
      <c r="EO4" s="57" t="s">
        <v>307</v>
      </c>
      <c r="EP4" s="57" t="s">
        <v>308</v>
      </c>
      <c r="EQ4" s="57" t="s">
        <v>309</v>
      </c>
      <c r="ER4" s="57" t="s">
        <v>310</v>
      </c>
      <c r="ES4" s="7" t="s">
        <v>311</v>
      </c>
      <c r="ET4" s="58" t="s">
        <v>49</v>
      </c>
      <c r="EU4" s="58" t="s">
        <v>50</v>
      </c>
      <c r="EV4" s="57" t="s">
        <v>312</v>
      </c>
      <c r="EW4" s="57" t="s">
        <v>313</v>
      </c>
      <c r="EX4" s="57" t="s">
        <v>314</v>
      </c>
      <c r="EY4" s="57" t="s">
        <v>315</v>
      </c>
      <c r="EZ4" s="57" t="s">
        <v>316</v>
      </c>
      <c r="FA4" s="57" t="s">
        <v>317</v>
      </c>
      <c r="FB4" s="57" t="s">
        <v>318</v>
      </c>
      <c r="FC4" s="57" t="s">
        <v>319</v>
      </c>
      <c r="FD4" s="57" t="s">
        <v>320</v>
      </c>
      <c r="FE4" s="7" t="s">
        <v>321</v>
      </c>
      <c r="FF4" s="57" t="s">
        <v>322</v>
      </c>
      <c r="FG4" s="57" t="s">
        <v>323</v>
      </c>
      <c r="FH4" s="57" t="s">
        <v>324</v>
      </c>
      <c r="FI4" s="57" t="s">
        <v>325</v>
      </c>
      <c r="FJ4" s="58" t="s">
        <v>51</v>
      </c>
      <c r="FK4" s="7" t="s">
        <v>326</v>
      </c>
      <c r="FL4" s="57" t="s">
        <v>327</v>
      </c>
      <c r="FM4" s="57" t="s">
        <v>328</v>
      </c>
      <c r="FN4" s="57" t="s">
        <v>329</v>
      </c>
      <c r="FO4" s="57" t="s">
        <v>330</v>
      </c>
      <c r="FP4" s="7" t="s">
        <v>331</v>
      </c>
      <c r="FQ4" s="57" t="s">
        <v>332</v>
      </c>
      <c r="FR4" s="57" t="s">
        <v>333</v>
      </c>
      <c r="FS4" s="57" t="s">
        <v>334</v>
      </c>
      <c r="FT4" s="57" t="s">
        <v>335</v>
      </c>
      <c r="FU4" s="57" t="s">
        <v>336</v>
      </c>
      <c r="FV4" s="57" t="s">
        <v>337</v>
      </c>
      <c r="FW4" s="57" t="s">
        <v>338</v>
      </c>
      <c r="FX4" s="57" t="s">
        <v>339</v>
      </c>
      <c r="FY4" s="57" t="s">
        <v>340</v>
      </c>
      <c r="FZ4" s="57" t="s">
        <v>341</v>
      </c>
      <c r="GA4" s="57" t="s">
        <v>342</v>
      </c>
      <c r="GB4" s="7" t="s">
        <v>343</v>
      </c>
      <c r="GC4" s="57" t="s">
        <v>344</v>
      </c>
      <c r="GD4" s="57" t="s">
        <v>345</v>
      </c>
      <c r="GE4" s="57" t="s">
        <v>346</v>
      </c>
      <c r="GF4" s="57" t="s">
        <v>347</v>
      </c>
      <c r="GG4" s="57" t="s">
        <v>348</v>
      </c>
      <c r="GH4" s="57" t="s">
        <v>349</v>
      </c>
      <c r="GI4" s="7" t="s">
        <v>350</v>
      </c>
      <c r="GJ4" s="57" t="s">
        <v>351</v>
      </c>
      <c r="GK4" s="57" t="s">
        <v>352</v>
      </c>
      <c r="GL4" s="57" t="s">
        <v>353</v>
      </c>
      <c r="GM4" s="57" t="s">
        <v>354</v>
      </c>
      <c r="GN4" s="57" t="s">
        <v>355</v>
      </c>
      <c r="GO4" s="7" t="s">
        <v>356</v>
      </c>
      <c r="GP4" s="57" t="s">
        <v>357</v>
      </c>
      <c r="GQ4" s="57" t="s">
        <v>358</v>
      </c>
      <c r="GR4" s="57" t="s">
        <v>359</v>
      </c>
      <c r="GS4" s="57" t="s">
        <v>360</v>
      </c>
      <c r="GT4" s="57" t="s">
        <v>361</v>
      </c>
      <c r="GU4" s="7" t="s">
        <v>362</v>
      </c>
      <c r="GV4" s="57" t="s">
        <v>363</v>
      </c>
      <c r="GW4" s="57" t="s">
        <v>364</v>
      </c>
      <c r="GX4" s="57" t="s">
        <v>365</v>
      </c>
      <c r="GY4" s="57" t="s">
        <v>366</v>
      </c>
      <c r="GZ4" s="57" t="s">
        <v>367</v>
      </c>
      <c r="HA4" s="58" t="s">
        <v>52</v>
      </c>
      <c r="HB4" s="7" t="s">
        <v>368</v>
      </c>
      <c r="HC4" s="57" t="s">
        <v>369</v>
      </c>
      <c r="HD4" s="57" t="s">
        <v>370</v>
      </c>
      <c r="HE4" s="57" t="s">
        <v>371</v>
      </c>
      <c r="HF4" s="57" t="s">
        <v>372</v>
      </c>
      <c r="HG4" s="7" t="s">
        <v>373</v>
      </c>
      <c r="HH4" s="57" t="s">
        <v>374</v>
      </c>
      <c r="HI4" s="57" t="s">
        <v>375</v>
      </c>
      <c r="HJ4" s="57" t="s">
        <v>376</v>
      </c>
      <c r="HK4" s="57" t="s">
        <v>377</v>
      </c>
      <c r="HL4" s="57" t="s">
        <v>378</v>
      </c>
      <c r="HM4" s="57" t="s">
        <v>379</v>
      </c>
      <c r="HN4" s="57" t="s">
        <v>380</v>
      </c>
      <c r="HO4" s="7" t="s">
        <v>381</v>
      </c>
      <c r="HP4" s="57" t="s">
        <v>382</v>
      </c>
      <c r="HQ4" s="57" t="s">
        <v>383</v>
      </c>
      <c r="HR4" s="57" t="s">
        <v>384</v>
      </c>
      <c r="HS4" s="57" t="s">
        <v>385</v>
      </c>
      <c r="HT4" s="7" t="s">
        <v>386</v>
      </c>
      <c r="HU4" s="57" t="s">
        <v>387</v>
      </c>
      <c r="HV4" s="57" t="s">
        <v>388</v>
      </c>
      <c r="HW4" s="57" t="s">
        <v>389</v>
      </c>
      <c r="HX4" s="57" t="s">
        <v>390</v>
      </c>
      <c r="HY4" s="57" t="s">
        <v>391</v>
      </c>
      <c r="HZ4" s="57" t="s">
        <v>392</v>
      </c>
      <c r="IA4" s="57" t="s">
        <v>393</v>
      </c>
      <c r="IB4" s="57" t="s">
        <v>394</v>
      </c>
      <c r="IC4" s="57" t="s">
        <v>395</v>
      </c>
      <c r="ID4" s="57" t="s">
        <v>396</v>
      </c>
      <c r="IE4" s="57" t="s">
        <v>397</v>
      </c>
      <c r="IF4" s="57" t="s">
        <v>398</v>
      </c>
      <c r="IG4" s="7" t="s">
        <v>399</v>
      </c>
      <c r="IH4" s="7" t="s">
        <v>400</v>
      </c>
      <c r="II4" s="57" t="s">
        <v>401</v>
      </c>
      <c r="IJ4" s="57" t="s">
        <v>402</v>
      </c>
      <c r="IK4" s="57" t="s">
        <v>231</v>
      </c>
      <c r="IL4" s="57" t="s">
        <v>403</v>
      </c>
      <c r="IM4" s="57" t="s">
        <v>404</v>
      </c>
      <c r="IN4" s="57" t="s">
        <v>405</v>
      </c>
      <c r="IO4" s="57" t="s">
        <v>406</v>
      </c>
      <c r="IP4" s="57" t="s">
        <v>407</v>
      </c>
      <c r="IQ4" s="57" t="s">
        <v>408</v>
      </c>
      <c r="IR4" s="7" t="s">
        <v>409</v>
      </c>
      <c r="IS4" s="57" t="s">
        <v>410</v>
      </c>
      <c r="IT4" s="57" t="s">
        <v>411</v>
      </c>
      <c r="IU4" s="57" t="s">
        <v>412</v>
      </c>
      <c r="IV4" s="57" t="s">
        <v>413</v>
      </c>
      <c r="IW4" s="57" t="s">
        <v>414</v>
      </c>
      <c r="IX4" s="7" t="s">
        <v>415</v>
      </c>
      <c r="IY4" s="57" t="s">
        <v>416</v>
      </c>
      <c r="IZ4" s="57" t="s">
        <v>417</v>
      </c>
      <c r="JA4" s="57" t="s">
        <v>418</v>
      </c>
      <c r="JB4" s="57" t="s">
        <v>419</v>
      </c>
      <c r="JC4" s="57" t="s">
        <v>420</v>
      </c>
      <c r="JD4" s="7" t="s">
        <v>421</v>
      </c>
      <c r="JE4" s="57" t="s">
        <v>328</v>
      </c>
      <c r="JF4" s="57" t="s">
        <v>422</v>
      </c>
      <c r="JG4" s="57" t="s">
        <v>423</v>
      </c>
      <c r="JH4" s="57" t="s">
        <v>424</v>
      </c>
      <c r="JI4" s="57" t="s">
        <v>425</v>
      </c>
      <c r="JJ4" s="57" t="s">
        <v>426</v>
      </c>
      <c r="JK4" s="57" t="s">
        <v>427</v>
      </c>
      <c r="JL4" s="57" t="s">
        <v>428</v>
      </c>
      <c r="JM4" s="58" t="s">
        <v>53</v>
      </c>
      <c r="JN4" s="57" t="s">
        <v>429</v>
      </c>
      <c r="JO4" s="57" t="s">
        <v>430</v>
      </c>
      <c r="JP4" s="57" t="s">
        <v>431</v>
      </c>
      <c r="JQ4" s="57" t="s">
        <v>432</v>
      </c>
      <c r="JR4" s="57" t="s">
        <v>433</v>
      </c>
      <c r="JS4" s="57" t="s">
        <v>434</v>
      </c>
      <c r="JT4" s="57" t="s">
        <v>353</v>
      </c>
      <c r="JU4" s="57" t="s">
        <v>435</v>
      </c>
      <c r="JV4" s="57" t="s">
        <v>436</v>
      </c>
      <c r="JW4" s="7" t="s">
        <v>437</v>
      </c>
      <c r="JX4" s="57" t="s">
        <v>438</v>
      </c>
      <c r="JY4" s="7" t="s">
        <v>439</v>
      </c>
      <c r="JZ4" s="57" t="s">
        <v>440</v>
      </c>
      <c r="KA4" s="57" t="s">
        <v>441</v>
      </c>
      <c r="KB4" s="57" t="s">
        <v>330</v>
      </c>
      <c r="KC4" s="57" t="s">
        <v>442</v>
      </c>
      <c r="KD4" s="7" t="s">
        <v>443</v>
      </c>
      <c r="KE4" s="57" t="s">
        <v>444</v>
      </c>
      <c r="KF4" s="57" t="s">
        <v>445</v>
      </c>
      <c r="KG4" s="57" t="s">
        <v>242</v>
      </c>
      <c r="KH4" s="7" t="s">
        <v>446</v>
      </c>
      <c r="KI4" s="57" t="s">
        <v>447</v>
      </c>
      <c r="KJ4" s="57" t="s">
        <v>448</v>
      </c>
      <c r="KK4" s="57" t="s">
        <v>449</v>
      </c>
      <c r="KL4" s="57" t="s">
        <v>328</v>
      </c>
      <c r="KM4" s="7" t="s">
        <v>450</v>
      </c>
      <c r="KN4" s="57" t="s">
        <v>451</v>
      </c>
      <c r="KO4" s="57" t="s">
        <v>452</v>
      </c>
      <c r="KP4" s="57" t="s">
        <v>453</v>
      </c>
      <c r="KQ4" s="57" t="s">
        <v>454</v>
      </c>
      <c r="KR4" s="57" t="s">
        <v>455</v>
      </c>
      <c r="KS4" s="7" t="s">
        <v>456</v>
      </c>
      <c r="KT4" s="57" t="s">
        <v>457</v>
      </c>
      <c r="KU4" s="57" t="s">
        <v>458</v>
      </c>
      <c r="KV4" s="57" t="s">
        <v>459</v>
      </c>
      <c r="KW4" s="57" t="s">
        <v>460</v>
      </c>
      <c r="KX4" s="57" t="s">
        <v>461</v>
      </c>
      <c r="KY4" s="57" t="s">
        <v>462</v>
      </c>
      <c r="KZ4" s="57" t="s">
        <v>463</v>
      </c>
      <c r="LA4" s="57" t="s">
        <v>464</v>
      </c>
      <c r="LB4" s="57" t="s">
        <v>465</v>
      </c>
      <c r="LC4" s="57" t="s">
        <v>466</v>
      </c>
      <c r="LD4" s="57" t="s">
        <v>467</v>
      </c>
      <c r="LE4" s="57" t="s">
        <v>468</v>
      </c>
      <c r="LF4" s="58" t="s">
        <v>54</v>
      </c>
      <c r="LG4" s="7" t="s">
        <v>469</v>
      </c>
      <c r="LH4" s="57" t="s">
        <v>470</v>
      </c>
      <c r="LI4" s="57" t="s">
        <v>471</v>
      </c>
      <c r="LJ4" s="57" t="s">
        <v>472</v>
      </c>
      <c r="LK4" s="57" t="s">
        <v>473</v>
      </c>
      <c r="LL4" s="57" t="s">
        <v>474</v>
      </c>
      <c r="LM4" s="57" t="s">
        <v>475</v>
      </c>
      <c r="LN4" s="57" t="s">
        <v>476</v>
      </c>
      <c r="LO4" s="57" t="s">
        <v>477</v>
      </c>
      <c r="LP4" s="57" t="s">
        <v>478</v>
      </c>
      <c r="LQ4" s="57" t="s">
        <v>479</v>
      </c>
      <c r="LR4" s="57" t="s">
        <v>480</v>
      </c>
      <c r="LS4" s="7" t="s">
        <v>481</v>
      </c>
      <c r="LT4" s="57" t="s">
        <v>482</v>
      </c>
      <c r="LU4" s="57" t="s">
        <v>483</v>
      </c>
      <c r="LV4" s="57" t="s">
        <v>484</v>
      </c>
      <c r="LW4" s="57" t="s">
        <v>485</v>
      </c>
      <c r="LX4" s="7" t="s">
        <v>486</v>
      </c>
      <c r="LY4" s="57" t="s">
        <v>487</v>
      </c>
      <c r="LZ4" s="57" t="s">
        <v>488</v>
      </c>
      <c r="MA4" s="7" t="s">
        <v>489</v>
      </c>
      <c r="MB4" s="57" t="s">
        <v>490</v>
      </c>
      <c r="MC4" s="57" t="s">
        <v>491</v>
      </c>
      <c r="MD4" s="57" t="s">
        <v>492</v>
      </c>
      <c r="ME4" s="57" t="s">
        <v>493</v>
      </c>
      <c r="MF4" s="57" t="s">
        <v>494</v>
      </c>
      <c r="MG4" s="57" t="s">
        <v>495</v>
      </c>
      <c r="MH4" s="57" t="s">
        <v>496</v>
      </c>
      <c r="MI4" s="57" t="s">
        <v>497</v>
      </c>
      <c r="MJ4" s="57" t="s">
        <v>498</v>
      </c>
      <c r="MK4" s="57" t="s">
        <v>499</v>
      </c>
      <c r="ML4" s="57" t="s">
        <v>500</v>
      </c>
      <c r="MM4" s="7" t="s">
        <v>501</v>
      </c>
      <c r="MN4" s="57" t="s">
        <v>502</v>
      </c>
      <c r="MO4" s="57" t="s">
        <v>503</v>
      </c>
      <c r="MP4" s="57" t="s">
        <v>498</v>
      </c>
      <c r="MQ4" s="57" t="s">
        <v>504</v>
      </c>
      <c r="MR4" s="7" t="s">
        <v>505</v>
      </c>
      <c r="MS4" s="57" t="s">
        <v>506</v>
      </c>
      <c r="MT4" s="57" t="s">
        <v>507</v>
      </c>
      <c r="MU4" s="57" t="s">
        <v>508</v>
      </c>
      <c r="MV4" s="57" t="s">
        <v>509</v>
      </c>
      <c r="MW4" s="57" t="s">
        <v>510</v>
      </c>
      <c r="MX4" s="57" t="s">
        <v>511</v>
      </c>
      <c r="MY4" s="57" t="s">
        <v>512</v>
      </c>
      <c r="MZ4" s="57" t="s">
        <v>513</v>
      </c>
      <c r="NA4" s="7" t="s">
        <v>514</v>
      </c>
      <c r="NB4" s="57" t="s">
        <v>515</v>
      </c>
      <c r="NC4" s="57" t="s">
        <v>516</v>
      </c>
      <c r="ND4" s="57" t="s">
        <v>517</v>
      </c>
      <c r="NE4" s="57" t="s">
        <v>518</v>
      </c>
      <c r="NF4" s="57" t="s">
        <v>519</v>
      </c>
      <c r="NG4" s="57" t="s">
        <v>520</v>
      </c>
      <c r="NH4" s="57" t="s">
        <v>521</v>
      </c>
      <c r="NI4" s="57" t="s">
        <v>522</v>
      </c>
      <c r="NJ4" s="57" t="s">
        <v>523</v>
      </c>
      <c r="NK4" s="57" t="s">
        <v>524</v>
      </c>
      <c r="NL4" s="7" t="s">
        <v>525</v>
      </c>
      <c r="NM4" s="57" t="s">
        <v>526</v>
      </c>
      <c r="NN4" s="57" t="s">
        <v>527</v>
      </c>
      <c r="NO4" s="57" t="s">
        <v>528</v>
      </c>
      <c r="NP4" s="57" t="s">
        <v>529</v>
      </c>
      <c r="NQ4" s="57" t="s">
        <v>530</v>
      </c>
      <c r="NR4" s="57" t="s">
        <v>646</v>
      </c>
      <c r="NS4" s="57" t="s">
        <v>531</v>
      </c>
      <c r="NT4" s="7" t="s">
        <v>532</v>
      </c>
      <c r="NU4" s="57" t="s">
        <v>533</v>
      </c>
      <c r="NV4" s="57" t="s">
        <v>534</v>
      </c>
      <c r="NW4" s="57" t="s">
        <v>535</v>
      </c>
      <c r="NX4" s="57" t="s">
        <v>536</v>
      </c>
      <c r="NY4" s="57" t="s">
        <v>537</v>
      </c>
      <c r="NZ4" s="57" t="s">
        <v>475</v>
      </c>
      <c r="OA4" s="57" t="s">
        <v>538</v>
      </c>
      <c r="OB4" s="57" t="s">
        <v>539</v>
      </c>
      <c r="OC4" s="57" t="s">
        <v>540</v>
      </c>
      <c r="OD4" s="57" t="s">
        <v>541</v>
      </c>
      <c r="OE4" s="58" t="s">
        <v>55</v>
      </c>
      <c r="OF4" s="57" t="s">
        <v>542</v>
      </c>
      <c r="OG4" s="57" t="s">
        <v>543</v>
      </c>
      <c r="OH4" s="57" t="s">
        <v>544</v>
      </c>
      <c r="OI4" s="57" t="s">
        <v>545</v>
      </c>
      <c r="OJ4" s="57" t="s">
        <v>546</v>
      </c>
      <c r="OK4" s="57" t="s">
        <v>547</v>
      </c>
      <c r="OL4" s="57" t="s">
        <v>548</v>
      </c>
      <c r="OM4" s="7" t="s">
        <v>549</v>
      </c>
      <c r="ON4" s="57" t="s">
        <v>550</v>
      </c>
      <c r="OO4" s="57" t="s">
        <v>551</v>
      </c>
      <c r="OP4" s="57" t="s">
        <v>552</v>
      </c>
      <c r="OQ4" s="57" t="s">
        <v>553</v>
      </c>
      <c r="OR4" s="57" t="s">
        <v>554</v>
      </c>
      <c r="OS4" s="57" t="s">
        <v>555</v>
      </c>
      <c r="OT4" s="57" t="s">
        <v>556</v>
      </c>
      <c r="OU4" s="7" t="s">
        <v>557</v>
      </c>
      <c r="OV4" s="57" t="s">
        <v>558</v>
      </c>
      <c r="OW4" s="57" t="s">
        <v>559</v>
      </c>
      <c r="OX4" s="57" t="s">
        <v>560</v>
      </c>
      <c r="OY4" s="57" t="s">
        <v>561</v>
      </c>
      <c r="OZ4" s="57" t="s">
        <v>562</v>
      </c>
      <c r="PA4" s="57" t="s">
        <v>315</v>
      </c>
      <c r="PB4" s="57" t="s">
        <v>563</v>
      </c>
      <c r="PC4" s="57" t="s">
        <v>564</v>
      </c>
      <c r="PD4" s="7" t="s">
        <v>565</v>
      </c>
      <c r="PE4" s="57" t="s">
        <v>566</v>
      </c>
      <c r="PF4" s="57" t="s">
        <v>567</v>
      </c>
      <c r="PG4" s="57" t="s">
        <v>568</v>
      </c>
      <c r="PH4" s="57" t="s">
        <v>569</v>
      </c>
      <c r="PI4" s="57" t="s">
        <v>570</v>
      </c>
      <c r="PJ4" s="57" t="s">
        <v>571</v>
      </c>
      <c r="PK4" s="57" t="s">
        <v>572</v>
      </c>
      <c r="PL4" s="57" t="s">
        <v>558</v>
      </c>
      <c r="PM4" s="7" t="s">
        <v>573</v>
      </c>
      <c r="PN4" s="57" t="s">
        <v>574</v>
      </c>
      <c r="PO4" s="57" t="s">
        <v>575</v>
      </c>
      <c r="PP4" s="57" t="s">
        <v>576</v>
      </c>
      <c r="PQ4" s="57" t="s">
        <v>577</v>
      </c>
      <c r="PR4" s="57" t="s">
        <v>578</v>
      </c>
      <c r="PS4" s="57" t="s">
        <v>579</v>
      </c>
      <c r="PT4" s="57" t="s">
        <v>580</v>
      </c>
      <c r="PU4" s="57" t="s">
        <v>328</v>
      </c>
      <c r="PV4" s="7" t="s">
        <v>581</v>
      </c>
      <c r="PW4" s="57" t="s">
        <v>582</v>
      </c>
      <c r="PX4" s="57" t="s">
        <v>583</v>
      </c>
      <c r="PY4" s="57" t="s">
        <v>584</v>
      </c>
      <c r="PZ4" s="57" t="s">
        <v>585</v>
      </c>
      <c r="QA4" s="57" t="s">
        <v>586</v>
      </c>
      <c r="QB4" s="7" t="s">
        <v>587</v>
      </c>
      <c r="QC4" s="57" t="s">
        <v>588</v>
      </c>
      <c r="QD4" s="57" t="s">
        <v>589</v>
      </c>
      <c r="QE4" s="57" t="s">
        <v>590</v>
      </c>
      <c r="QF4" s="57" t="s">
        <v>591</v>
      </c>
      <c r="QG4" s="7" t="s">
        <v>592</v>
      </c>
      <c r="QH4" s="57" t="s">
        <v>593</v>
      </c>
      <c r="QI4" s="57" t="s">
        <v>594</v>
      </c>
      <c r="QJ4" s="57" t="s">
        <v>595</v>
      </c>
      <c r="QK4" s="57" t="s">
        <v>596</v>
      </c>
      <c r="QL4" s="57" t="s">
        <v>597</v>
      </c>
      <c r="QM4" s="57" t="s">
        <v>598</v>
      </c>
      <c r="QN4" s="57" t="s">
        <v>599</v>
      </c>
      <c r="QO4" s="58" t="s">
        <v>56</v>
      </c>
      <c r="QP4" s="7" t="s">
        <v>600</v>
      </c>
      <c r="QQ4" s="57" t="s">
        <v>601</v>
      </c>
      <c r="QR4" s="57" t="s">
        <v>602</v>
      </c>
      <c r="QS4" s="57" t="s">
        <v>603</v>
      </c>
      <c r="QT4" s="57" t="s">
        <v>599</v>
      </c>
      <c r="QU4" s="57" t="s">
        <v>604</v>
      </c>
      <c r="QV4" s="7" t="s">
        <v>605</v>
      </c>
      <c r="QW4" s="57" t="s">
        <v>606</v>
      </c>
      <c r="QX4" s="57" t="s">
        <v>607</v>
      </c>
      <c r="QY4" s="57" t="s">
        <v>608</v>
      </c>
      <c r="QZ4" s="57" t="s">
        <v>609</v>
      </c>
      <c r="RA4" s="7" t="s">
        <v>610</v>
      </c>
      <c r="RB4" s="57" t="s">
        <v>611</v>
      </c>
      <c r="RC4" s="57" t="s">
        <v>612</v>
      </c>
      <c r="RD4" s="57" t="s">
        <v>613</v>
      </c>
      <c r="RE4" s="57" t="s">
        <v>614</v>
      </c>
      <c r="RF4" s="57" t="s">
        <v>615</v>
      </c>
      <c r="RG4" s="57" t="s">
        <v>616</v>
      </c>
      <c r="RH4" s="57" t="s">
        <v>617</v>
      </c>
      <c r="RI4" s="57" t="s">
        <v>618</v>
      </c>
      <c r="RJ4" s="7" t="s">
        <v>619</v>
      </c>
      <c r="RK4" s="57" t="s">
        <v>620</v>
      </c>
      <c r="RL4" s="57" t="s">
        <v>621</v>
      </c>
      <c r="RM4" s="57" t="s">
        <v>622</v>
      </c>
      <c r="RN4" s="57" t="s">
        <v>623</v>
      </c>
      <c r="RO4" s="57" t="s">
        <v>624</v>
      </c>
      <c r="RP4" s="57" t="s">
        <v>625</v>
      </c>
      <c r="RQ4" s="57" t="s">
        <v>626</v>
      </c>
      <c r="RR4" s="57" t="s">
        <v>627</v>
      </c>
      <c r="RS4" s="57" t="s">
        <v>628</v>
      </c>
      <c r="RT4" s="57" t="s">
        <v>629</v>
      </c>
      <c r="RU4" s="57" t="s">
        <v>630</v>
      </c>
      <c r="RV4" s="7" t="s">
        <v>631</v>
      </c>
      <c r="RW4" s="57" t="s">
        <v>632</v>
      </c>
      <c r="RX4" s="57" t="s">
        <v>633</v>
      </c>
      <c r="RY4" s="57" t="s">
        <v>634</v>
      </c>
      <c r="RZ4" s="57" t="s">
        <v>635</v>
      </c>
      <c r="SA4" s="57" t="s">
        <v>295</v>
      </c>
      <c r="SB4" s="57" t="s">
        <v>636</v>
      </c>
      <c r="SC4" s="57" t="s">
        <v>637</v>
      </c>
      <c r="SD4" s="57" t="s">
        <v>638</v>
      </c>
      <c r="SE4" s="57" t="s">
        <v>639</v>
      </c>
      <c r="SF4" s="57" t="s">
        <v>640</v>
      </c>
      <c r="SG4" s="57" t="s">
        <v>641</v>
      </c>
      <c r="SH4" s="57" t="s">
        <v>642</v>
      </c>
      <c r="SI4" s="58" t="s">
        <v>57</v>
      </c>
      <c r="SJ4" s="7" t="s">
        <v>643</v>
      </c>
      <c r="SK4" s="57" t="s">
        <v>644</v>
      </c>
      <c r="SL4" s="17"/>
      <c r="SM4" s="17"/>
      <c r="SN4" s="17"/>
      <c r="SO4" s="17"/>
    </row>
    <row r="5" spans="1:509">
      <c r="A5" s="21">
        <v>2021</v>
      </c>
      <c r="B5" s="29">
        <f t="shared" ref="B5:BM5" si="0">B7</f>
        <v>28</v>
      </c>
      <c r="C5" s="29">
        <f t="shared" si="0"/>
        <v>16</v>
      </c>
      <c r="D5" s="29">
        <f t="shared" si="0"/>
        <v>37</v>
      </c>
      <c r="E5" s="29">
        <f t="shared" si="0"/>
        <v>20</v>
      </c>
      <c r="F5" s="29">
        <f t="shared" si="0"/>
        <v>30</v>
      </c>
      <c r="G5" s="29">
        <f t="shared" si="0"/>
        <v>15</v>
      </c>
      <c r="H5" s="29">
        <f t="shared" si="0"/>
        <v>22</v>
      </c>
      <c r="I5" s="29">
        <f t="shared" si="0"/>
        <v>18</v>
      </c>
      <c r="J5" s="29">
        <f t="shared" si="0"/>
        <v>42</v>
      </c>
      <c r="K5" s="29">
        <f t="shared" si="0"/>
        <v>28</v>
      </c>
      <c r="L5" s="29">
        <f t="shared" si="0"/>
        <v>21</v>
      </c>
      <c r="M5" s="29">
        <f t="shared" si="0"/>
        <v>46</v>
      </c>
      <c r="N5" s="29">
        <f t="shared" si="0"/>
        <v>28</v>
      </c>
      <c r="O5" s="29">
        <f t="shared" si="0"/>
        <v>16</v>
      </c>
      <c r="P5" s="29">
        <f t="shared" si="0"/>
        <v>26</v>
      </c>
      <c r="Q5" s="29">
        <f t="shared" si="0"/>
        <v>37</v>
      </c>
      <c r="R5" s="29">
        <f t="shared" si="0"/>
        <v>48</v>
      </c>
      <c r="S5" s="29">
        <f t="shared" si="0"/>
        <v>53</v>
      </c>
      <c r="T5" s="29">
        <f t="shared" si="0"/>
        <v>42</v>
      </c>
      <c r="U5" s="29">
        <f t="shared" si="0"/>
        <v>79</v>
      </c>
      <c r="V5" s="29">
        <f t="shared" si="0"/>
        <v>26</v>
      </c>
      <c r="W5" s="29">
        <f t="shared" si="0"/>
        <v>39</v>
      </c>
      <c r="X5" s="29">
        <f t="shared" si="0"/>
        <v>18</v>
      </c>
      <c r="Y5" s="29">
        <f t="shared" si="0"/>
        <v>23</v>
      </c>
      <c r="Z5" s="29">
        <f t="shared" si="0"/>
        <v>32</v>
      </c>
      <c r="AA5" s="29">
        <f t="shared" si="0"/>
        <v>29</v>
      </c>
      <c r="AB5" s="29">
        <f t="shared" si="0"/>
        <v>42</v>
      </c>
      <c r="AC5" s="29">
        <f t="shared" si="0"/>
        <v>23</v>
      </c>
      <c r="AD5" s="29">
        <f t="shared" si="0"/>
        <v>45</v>
      </c>
      <c r="AE5" s="29">
        <f t="shared" si="0"/>
        <v>16</v>
      </c>
      <c r="AF5" s="29">
        <f t="shared" si="0"/>
        <v>15</v>
      </c>
      <c r="AG5" s="29">
        <f t="shared" si="0"/>
        <v>38</v>
      </c>
      <c r="AH5" s="29">
        <f t="shared" si="0"/>
        <v>25</v>
      </c>
      <c r="AI5" s="29">
        <f t="shared" si="0"/>
        <v>10</v>
      </c>
      <c r="AJ5" s="29">
        <f t="shared" si="0"/>
        <v>41</v>
      </c>
      <c r="AK5" s="29">
        <f t="shared" si="0"/>
        <v>13</v>
      </c>
      <c r="AL5" s="29">
        <f t="shared" si="0"/>
        <v>14</v>
      </c>
      <c r="AM5" s="29">
        <f t="shared" si="0"/>
        <v>17</v>
      </c>
      <c r="AN5" s="29">
        <f t="shared" si="0"/>
        <v>10</v>
      </c>
      <c r="AO5" s="29">
        <f t="shared" si="0"/>
        <v>46</v>
      </c>
      <c r="AP5" s="29">
        <f t="shared" si="0"/>
        <v>43</v>
      </c>
      <c r="AQ5" s="29">
        <f t="shared" si="0"/>
        <v>34</v>
      </c>
      <c r="AR5" s="29">
        <f t="shared" si="0"/>
        <v>25</v>
      </c>
      <c r="AS5" s="29">
        <f t="shared" si="0"/>
        <v>5</v>
      </c>
      <c r="AT5" s="29">
        <f t="shared" si="0"/>
        <v>8</v>
      </c>
      <c r="AU5" s="29">
        <f t="shared" si="0"/>
        <v>10</v>
      </c>
      <c r="AV5" s="29">
        <f t="shared" si="0"/>
        <v>11</v>
      </c>
      <c r="AW5" s="29">
        <f t="shared" si="0"/>
        <v>3</v>
      </c>
      <c r="AX5" s="29">
        <f t="shared" si="0"/>
        <v>0</v>
      </c>
      <c r="AY5" s="29">
        <f t="shared" si="0"/>
        <v>2</v>
      </c>
      <c r="AZ5" s="29">
        <f t="shared" si="0"/>
        <v>23</v>
      </c>
      <c r="BA5" s="29">
        <f t="shared" si="0"/>
        <v>27</v>
      </c>
      <c r="BB5" s="29">
        <f t="shared" si="0"/>
        <v>65</v>
      </c>
      <c r="BC5" s="29">
        <f t="shared" si="0"/>
        <v>60</v>
      </c>
      <c r="BD5" s="29">
        <f t="shared" si="0"/>
        <v>84</v>
      </c>
      <c r="BE5" s="29">
        <f t="shared" si="0"/>
        <v>73</v>
      </c>
      <c r="BF5" s="29">
        <f t="shared" si="0"/>
        <v>105</v>
      </c>
      <c r="BG5" s="29">
        <f t="shared" si="0"/>
        <v>43</v>
      </c>
      <c r="BH5" s="29">
        <f t="shared" si="0"/>
        <v>39</v>
      </c>
      <c r="BI5" s="29">
        <f t="shared" si="0"/>
        <v>57</v>
      </c>
      <c r="BJ5" s="29">
        <f t="shared" si="0"/>
        <v>80</v>
      </c>
      <c r="BK5" s="29">
        <f t="shared" si="0"/>
        <v>22</v>
      </c>
      <c r="BL5" s="29">
        <f t="shared" si="0"/>
        <v>51</v>
      </c>
      <c r="BM5" s="29">
        <f t="shared" si="0"/>
        <v>49</v>
      </c>
      <c r="BN5" s="29">
        <f t="shared" ref="BN5:DY5" si="1">BN7</f>
        <v>30</v>
      </c>
      <c r="BO5" s="29">
        <f t="shared" si="1"/>
        <v>44</v>
      </c>
      <c r="BP5" s="29">
        <f t="shared" si="1"/>
        <v>50</v>
      </c>
      <c r="BQ5" s="29">
        <f t="shared" si="1"/>
        <v>20</v>
      </c>
      <c r="BR5" s="29">
        <f t="shared" si="1"/>
        <v>49</v>
      </c>
      <c r="BS5" s="29">
        <f t="shared" si="1"/>
        <v>31</v>
      </c>
      <c r="BT5" s="29">
        <f t="shared" si="1"/>
        <v>35</v>
      </c>
      <c r="BU5" s="29">
        <f t="shared" si="1"/>
        <v>114</v>
      </c>
      <c r="BV5" s="29">
        <f t="shared" si="1"/>
        <v>60</v>
      </c>
      <c r="BW5" s="29">
        <f t="shared" si="1"/>
        <v>56</v>
      </c>
      <c r="BX5" s="29">
        <f t="shared" si="1"/>
        <v>13</v>
      </c>
      <c r="BY5" s="29">
        <f t="shared" si="1"/>
        <v>40</v>
      </c>
      <c r="BZ5" s="29">
        <f t="shared" si="1"/>
        <v>50</v>
      </c>
      <c r="CA5" s="29">
        <f t="shared" si="1"/>
        <v>42</v>
      </c>
      <c r="CB5" s="29">
        <f t="shared" si="1"/>
        <v>56</v>
      </c>
      <c r="CC5" s="29">
        <f t="shared" si="1"/>
        <v>42</v>
      </c>
      <c r="CD5" s="29">
        <f t="shared" si="1"/>
        <v>24</v>
      </c>
      <c r="CE5" s="29">
        <f t="shared" si="1"/>
        <v>46</v>
      </c>
      <c r="CF5" s="29">
        <f t="shared" si="1"/>
        <v>30</v>
      </c>
      <c r="CG5" s="29">
        <f t="shared" si="1"/>
        <v>65</v>
      </c>
      <c r="CH5" s="29">
        <f t="shared" si="1"/>
        <v>51</v>
      </c>
      <c r="CI5" s="29">
        <f t="shared" si="1"/>
        <v>13</v>
      </c>
      <c r="CJ5" s="29">
        <f t="shared" si="1"/>
        <v>27</v>
      </c>
      <c r="CK5" s="29">
        <f t="shared" si="1"/>
        <v>25</v>
      </c>
      <c r="CL5" s="29">
        <f t="shared" si="1"/>
        <v>33</v>
      </c>
      <c r="CM5" s="29">
        <f t="shared" si="1"/>
        <v>42</v>
      </c>
      <c r="CN5" s="29">
        <f t="shared" si="1"/>
        <v>29</v>
      </c>
      <c r="CO5" s="29">
        <f t="shared" si="1"/>
        <v>60</v>
      </c>
      <c r="CP5" s="29">
        <f t="shared" si="1"/>
        <v>43</v>
      </c>
      <c r="CQ5" s="29">
        <f t="shared" si="1"/>
        <v>47</v>
      </c>
      <c r="CR5" s="29">
        <f t="shared" si="1"/>
        <v>45</v>
      </c>
      <c r="CS5" s="29">
        <f t="shared" si="1"/>
        <v>75</v>
      </c>
      <c r="CT5" s="29">
        <f t="shared" si="1"/>
        <v>32</v>
      </c>
      <c r="CU5" s="29">
        <f t="shared" si="1"/>
        <v>42</v>
      </c>
      <c r="CV5" s="29">
        <f t="shared" si="1"/>
        <v>44</v>
      </c>
      <c r="CW5" s="29">
        <f t="shared" si="1"/>
        <v>68</v>
      </c>
      <c r="CX5" s="29">
        <f t="shared" si="1"/>
        <v>86</v>
      </c>
      <c r="CY5" s="29">
        <f t="shared" si="1"/>
        <v>56</v>
      </c>
      <c r="CZ5" s="29">
        <f t="shared" si="1"/>
        <v>36</v>
      </c>
      <c r="DA5" s="29">
        <f t="shared" si="1"/>
        <v>29</v>
      </c>
      <c r="DB5" s="29">
        <f t="shared" si="1"/>
        <v>30</v>
      </c>
      <c r="DC5" s="29">
        <f t="shared" si="1"/>
        <v>50</v>
      </c>
      <c r="DD5" s="29">
        <f t="shared" si="1"/>
        <v>122</v>
      </c>
      <c r="DE5" s="29">
        <f t="shared" si="1"/>
        <v>69</v>
      </c>
      <c r="DF5" s="29">
        <f t="shared" si="1"/>
        <v>42</v>
      </c>
      <c r="DG5" s="29">
        <f t="shared" si="1"/>
        <v>45</v>
      </c>
      <c r="DH5" s="29">
        <f t="shared" si="1"/>
        <v>47</v>
      </c>
      <c r="DI5" s="29">
        <f t="shared" si="1"/>
        <v>96</v>
      </c>
      <c r="DJ5" s="29">
        <f t="shared" si="1"/>
        <v>21</v>
      </c>
      <c r="DK5" s="29">
        <f t="shared" si="1"/>
        <v>20</v>
      </c>
      <c r="DL5" s="29">
        <f t="shared" si="1"/>
        <v>50</v>
      </c>
      <c r="DM5" s="29">
        <f t="shared" si="1"/>
        <v>10</v>
      </c>
      <c r="DN5" s="29">
        <f t="shared" si="1"/>
        <v>6</v>
      </c>
      <c r="DO5" s="29">
        <f t="shared" si="1"/>
        <v>16</v>
      </c>
      <c r="DP5" s="29">
        <f t="shared" si="1"/>
        <v>3</v>
      </c>
      <c r="DQ5" s="29">
        <f t="shared" si="1"/>
        <v>8</v>
      </c>
      <c r="DR5" s="29">
        <f t="shared" si="1"/>
        <v>6</v>
      </c>
      <c r="DS5" s="29">
        <f t="shared" si="1"/>
        <v>11</v>
      </c>
      <c r="DT5" s="29">
        <f t="shared" si="1"/>
        <v>4</v>
      </c>
      <c r="DU5" s="29">
        <f t="shared" si="1"/>
        <v>7</v>
      </c>
      <c r="DV5" s="29">
        <f t="shared" si="1"/>
        <v>32</v>
      </c>
      <c r="DW5" s="29">
        <f t="shared" si="1"/>
        <v>122</v>
      </c>
      <c r="DX5" s="29">
        <f t="shared" si="1"/>
        <v>52</v>
      </c>
      <c r="DY5" s="29">
        <f t="shared" si="1"/>
        <v>57</v>
      </c>
      <c r="DZ5" s="29">
        <f t="shared" ref="DZ5:GK5" si="2">DZ7</f>
        <v>17</v>
      </c>
      <c r="EA5" s="29">
        <f t="shared" si="2"/>
        <v>92</v>
      </c>
      <c r="EB5" s="29">
        <f t="shared" si="2"/>
        <v>45</v>
      </c>
      <c r="EC5" s="29">
        <f t="shared" si="2"/>
        <v>32</v>
      </c>
      <c r="ED5" s="29">
        <f t="shared" si="2"/>
        <v>36</v>
      </c>
      <c r="EE5" s="29">
        <f t="shared" si="2"/>
        <v>43</v>
      </c>
      <c r="EF5" s="29">
        <f t="shared" si="2"/>
        <v>80</v>
      </c>
      <c r="EG5" s="29">
        <f t="shared" si="2"/>
        <v>48</v>
      </c>
      <c r="EH5" s="29">
        <f t="shared" si="2"/>
        <v>61</v>
      </c>
      <c r="EI5" s="29">
        <f t="shared" si="2"/>
        <v>29</v>
      </c>
      <c r="EJ5" s="29">
        <f t="shared" si="2"/>
        <v>5</v>
      </c>
      <c r="EK5" s="29">
        <f t="shared" si="2"/>
        <v>2</v>
      </c>
      <c r="EL5" s="29">
        <f t="shared" si="2"/>
        <v>5</v>
      </c>
      <c r="EM5" s="29">
        <f t="shared" si="2"/>
        <v>4</v>
      </c>
      <c r="EN5" s="29">
        <f t="shared" si="2"/>
        <v>5</v>
      </c>
      <c r="EO5" s="29">
        <f t="shared" si="2"/>
        <v>9</v>
      </c>
      <c r="EP5" s="29">
        <f t="shared" si="2"/>
        <v>13</v>
      </c>
      <c r="EQ5" s="29">
        <f t="shared" si="2"/>
        <v>4</v>
      </c>
      <c r="ER5" s="29">
        <f t="shared" si="2"/>
        <v>8</v>
      </c>
      <c r="ES5" s="29">
        <f t="shared" si="2"/>
        <v>20</v>
      </c>
      <c r="ET5" s="29">
        <f t="shared" si="2"/>
        <v>383</v>
      </c>
      <c r="EU5" s="29">
        <f t="shared" si="2"/>
        <v>291</v>
      </c>
      <c r="EV5" s="29">
        <f t="shared" si="2"/>
        <v>83</v>
      </c>
      <c r="EW5" s="29">
        <f t="shared" si="2"/>
        <v>29</v>
      </c>
      <c r="EX5" s="29">
        <f t="shared" si="2"/>
        <v>65</v>
      </c>
      <c r="EY5" s="29">
        <f t="shared" si="2"/>
        <v>74</v>
      </c>
      <c r="EZ5" s="29">
        <f t="shared" si="2"/>
        <v>163</v>
      </c>
      <c r="FA5" s="29">
        <f t="shared" si="2"/>
        <v>26</v>
      </c>
      <c r="FB5" s="29">
        <f t="shared" si="2"/>
        <v>65</v>
      </c>
      <c r="FC5" s="29">
        <f t="shared" si="2"/>
        <v>53</v>
      </c>
      <c r="FD5" s="29">
        <f t="shared" si="2"/>
        <v>15</v>
      </c>
      <c r="FE5" s="29">
        <f t="shared" si="2"/>
        <v>76</v>
      </c>
      <c r="FF5" s="29">
        <f t="shared" si="2"/>
        <v>49</v>
      </c>
      <c r="FG5" s="29">
        <f t="shared" si="2"/>
        <v>32</v>
      </c>
      <c r="FH5" s="29">
        <f t="shared" si="2"/>
        <v>30</v>
      </c>
      <c r="FI5" s="29">
        <f t="shared" si="2"/>
        <v>27</v>
      </c>
      <c r="FJ5" s="29">
        <f t="shared" si="2"/>
        <v>155</v>
      </c>
      <c r="FK5" s="29">
        <f t="shared" si="2"/>
        <v>17</v>
      </c>
      <c r="FL5" s="29">
        <f t="shared" si="2"/>
        <v>70</v>
      </c>
      <c r="FM5" s="29">
        <f t="shared" si="2"/>
        <v>57</v>
      </c>
      <c r="FN5" s="29">
        <f t="shared" si="2"/>
        <v>65</v>
      </c>
      <c r="FO5" s="29">
        <f t="shared" si="2"/>
        <v>54</v>
      </c>
      <c r="FP5" s="29">
        <f t="shared" si="2"/>
        <v>53</v>
      </c>
      <c r="FQ5" s="29">
        <f t="shared" si="2"/>
        <v>42</v>
      </c>
      <c r="FR5" s="29">
        <f t="shared" si="2"/>
        <v>37</v>
      </c>
      <c r="FS5" s="29">
        <f t="shared" si="2"/>
        <v>50</v>
      </c>
      <c r="FT5" s="29">
        <f t="shared" si="2"/>
        <v>11</v>
      </c>
      <c r="FU5" s="29">
        <f t="shared" si="2"/>
        <v>20</v>
      </c>
      <c r="FV5" s="29">
        <f t="shared" si="2"/>
        <v>43</v>
      </c>
      <c r="FW5" s="29">
        <f t="shared" si="2"/>
        <v>28</v>
      </c>
      <c r="FX5" s="29">
        <f t="shared" si="2"/>
        <v>30</v>
      </c>
      <c r="FY5" s="29">
        <f t="shared" si="2"/>
        <v>13</v>
      </c>
      <c r="FZ5" s="29">
        <f t="shared" si="2"/>
        <v>41</v>
      </c>
      <c r="GA5" s="29">
        <f t="shared" si="2"/>
        <v>43</v>
      </c>
      <c r="GB5" s="29">
        <f t="shared" si="2"/>
        <v>44</v>
      </c>
      <c r="GC5" s="29">
        <f t="shared" si="2"/>
        <v>28</v>
      </c>
      <c r="GD5" s="29">
        <f t="shared" si="2"/>
        <v>12</v>
      </c>
      <c r="GE5" s="29">
        <f t="shared" si="2"/>
        <v>25</v>
      </c>
      <c r="GF5" s="29">
        <f t="shared" si="2"/>
        <v>42</v>
      </c>
      <c r="GG5" s="29">
        <f t="shared" si="2"/>
        <v>22</v>
      </c>
      <c r="GH5" s="29">
        <f t="shared" si="2"/>
        <v>53</v>
      </c>
      <c r="GI5" s="29">
        <f t="shared" si="2"/>
        <v>63</v>
      </c>
      <c r="GJ5" s="29">
        <f t="shared" si="2"/>
        <v>38</v>
      </c>
      <c r="GK5" s="29">
        <f t="shared" si="2"/>
        <v>73</v>
      </c>
      <c r="GL5" s="29">
        <f t="shared" ref="GL5:IW5" si="3">GL7</f>
        <v>29</v>
      </c>
      <c r="GM5" s="29">
        <f t="shared" si="3"/>
        <v>25</v>
      </c>
      <c r="GN5" s="29">
        <f t="shared" si="3"/>
        <v>25</v>
      </c>
      <c r="GO5" s="29">
        <f t="shared" si="3"/>
        <v>62</v>
      </c>
      <c r="GP5" s="29">
        <f t="shared" si="3"/>
        <v>40</v>
      </c>
      <c r="GQ5" s="29">
        <f t="shared" si="3"/>
        <v>26</v>
      </c>
      <c r="GR5" s="29">
        <f t="shared" si="3"/>
        <v>80</v>
      </c>
      <c r="GS5" s="29">
        <f t="shared" si="3"/>
        <v>19</v>
      </c>
      <c r="GT5" s="29">
        <f t="shared" si="3"/>
        <v>20</v>
      </c>
      <c r="GU5" s="29">
        <f t="shared" si="3"/>
        <v>46</v>
      </c>
      <c r="GV5" s="29">
        <f t="shared" si="3"/>
        <v>53</v>
      </c>
      <c r="GW5" s="29">
        <f t="shared" si="3"/>
        <v>35</v>
      </c>
      <c r="GX5" s="29">
        <f t="shared" si="3"/>
        <v>40</v>
      </c>
      <c r="GY5" s="29">
        <f t="shared" si="3"/>
        <v>42</v>
      </c>
      <c r="GZ5" s="29">
        <f t="shared" si="3"/>
        <v>17</v>
      </c>
      <c r="HA5" s="29">
        <f t="shared" si="3"/>
        <v>42</v>
      </c>
      <c r="HB5" s="29">
        <f t="shared" si="3"/>
        <v>50</v>
      </c>
      <c r="HC5" s="29">
        <f t="shared" si="3"/>
        <v>44</v>
      </c>
      <c r="HD5" s="29">
        <f t="shared" si="3"/>
        <v>43</v>
      </c>
      <c r="HE5" s="29">
        <f t="shared" si="3"/>
        <v>40</v>
      </c>
      <c r="HF5" s="29">
        <f t="shared" si="3"/>
        <v>56</v>
      </c>
      <c r="HG5" s="29">
        <f t="shared" si="3"/>
        <v>89</v>
      </c>
      <c r="HH5" s="29">
        <f t="shared" si="3"/>
        <v>38</v>
      </c>
      <c r="HI5" s="29">
        <f t="shared" si="3"/>
        <v>107</v>
      </c>
      <c r="HJ5" s="29">
        <f t="shared" si="3"/>
        <v>60</v>
      </c>
      <c r="HK5" s="29">
        <f t="shared" si="3"/>
        <v>41</v>
      </c>
      <c r="HL5" s="29">
        <f t="shared" si="3"/>
        <v>11</v>
      </c>
      <c r="HM5" s="29">
        <f t="shared" si="3"/>
        <v>36</v>
      </c>
      <c r="HN5" s="29">
        <f t="shared" si="3"/>
        <v>37</v>
      </c>
      <c r="HO5" s="29">
        <f t="shared" si="3"/>
        <v>55</v>
      </c>
      <c r="HP5" s="29">
        <f t="shared" si="3"/>
        <v>47</v>
      </c>
      <c r="HQ5" s="29">
        <f t="shared" si="3"/>
        <v>17</v>
      </c>
      <c r="HR5" s="29">
        <f t="shared" si="3"/>
        <v>28</v>
      </c>
      <c r="HS5" s="29">
        <f t="shared" si="3"/>
        <v>32</v>
      </c>
      <c r="HT5" s="29">
        <f t="shared" si="3"/>
        <v>34</v>
      </c>
      <c r="HU5" s="29">
        <f t="shared" si="3"/>
        <v>39</v>
      </c>
      <c r="HV5" s="29">
        <f t="shared" si="3"/>
        <v>25</v>
      </c>
      <c r="HW5" s="29">
        <f t="shared" si="3"/>
        <v>23</v>
      </c>
      <c r="HX5" s="29">
        <f t="shared" si="3"/>
        <v>43</v>
      </c>
      <c r="HY5" s="29">
        <f t="shared" si="3"/>
        <v>21</v>
      </c>
      <c r="HZ5" s="29">
        <f t="shared" si="3"/>
        <v>58</v>
      </c>
      <c r="IA5" s="29">
        <f t="shared" si="3"/>
        <v>27</v>
      </c>
      <c r="IB5" s="29">
        <f t="shared" si="3"/>
        <v>54</v>
      </c>
      <c r="IC5" s="29">
        <f t="shared" si="3"/>
        <v>42</v>
      </c>
      <c r="ID5" s="29">
        <f t="shared" si="3"/>
        <v>99</v>
      </c>
      <c r="IE5" s="29">
        <f t="shared" si="3"/>
        <v>48</v>
      </c>
      <c r="IF5" s="29">
        <f t="shared" si="3"/>
        <v>54</v>
      </c>
      <c r="IG5" s="29">
        <f t="shared" si="3"/>
        <v>68</v>
      </c>
      <c r="IH5" s="29">
        <f t="shared" si="3"/>
        <v>41</v>
      </c>
      <c r="II5" s="29">
        <f t="shared" si="3"/>
        <v>27</v>
      </c>
      <c r="IJ5" s="29">
        <f t="shared" si="3"/>
        <v>29</v>
      </c>
      <c r="IK5" s="29">
        <f t="shared" si="3"/>
        <v>20</v>
      </c>
      <c r="IL5" s="29">
        <f t="shared" si="3"/>
        <v>26</v>
      </c>
      <c r="IM5" s="29">
        <f t="shared" si="3"/>
        <v>22</v>
      </c>
      <c r="IN5" s="29">
        <f t="shared" si="3"/>
        <v>50</v>
      </c>
      <c r="IO5" s="29">
        <f t="shared" si="3"/>
        <v>33</v>
      </c>
      <c r="IP5" s="29">
        <f t="shared" si="3"/>
        <v>17</v>
      </c>
      <c r="IQ5" s="29">
        <f t="shared" si="3"/>
        <v>50</v>
      </c>
      <c r="IR5" s="29">
        <f t="shared" si="3"/>
        <v>36</v>
      </c>
      <c r="IS5" s="29">
        <f t="shared" si="3"/>
        <v>31</v>
      </c>
      <c r="IT5" s="29">
        <f t="shared" si="3"/>
        <v>31</v>
      </c>
      <c r="IU5" s="29">
        <f t="shared" si="3"/>
        <v>40</v>
      </c>
      <c r="IV5" s="29">
        <f t="shared" si="3"/>
        <v>48</v>
      </c>
      <c r="IW5" s="29">
        <f t="shared" si="3"/>
        <v>40</v>
      </c>
      <c r="IX5" s="29">
        <f t="shared" ref="IX5:LI5" si="4">IX7</f>
        <v>80</v>
      </c>
      <c r="IY5" s="29">
        <f t="shared" si="4"/>
        <v>56</v>
      </c>
      <c r="IZ5" s="29">
        <f t="shared" si="4"/>
        <v>38</v>
      </c>
      <c r="JA5" s="29">
        <f t="shared" si="4"/>
        <v>86</v>
      </c>
      <c r="JB5" s="29">
        <f t="shared" si="4"/>
        <v>49</v>
      </c>
      <c r="JC5" s="29">
        <f t="shared" si="4"/>
        <v>30</v>
      </c>
      <c r="JD5" s="29">
        <f t="shared" si="4"/>
        <v>68</v>
      </c>
      <c r="JE5" s="29">
        <f t="shared" si="4"/>
        <v>40</v>
      </c>
      <c r="JF5" s="29">
        <f t="shared" si="4"/>
        <v>23</v>
      </c>
      <c r="JG5" s="29">
        <f t="shared" si="4"/>
        <v>65</v>
      </c>
      <c r="JH5" s="29">
        <f t="shared" si="4"/>
        <v>46</v>
      </c>
      <c r="JI5" s="29">
        <f t="shared" si="4"/>
        <v>33</v>
      </c>
      <c r="JJ5" s="29">
        <f t="shared" si="4"/>
        <v>24</v>
      </c>
      <c r="JK5" s="29">
        <f t="shared" si="4"/>
        <v>22</v>
      </c>
      <c r="JL5" s="29">
        <f t="shared" si="4"/>
        <v>42</v>
      </c>
      <c r="JM5" s="29">
        <f t="shared" si="4"/>
        <v>66</v>
      </c>
      <c r="JN5" s="29">
        <f t="shared" si="4"/>
        <v>30</v>
      </c>
      <c r="JO5" s="29">
        <f t="shared" si="4"/>
        <v>38</v>
      </c>
      <c r="JP5" s="29">
        <f t="shared" si="4"/>
        <v>16</v>
      </c>
      <c r="JQ5" s="29">
        <f t="shared" si="4"/>
        <v>28</v>
      </c>
      <c r="JR5" s="29">
        <f t="shared" si="4"/>
        <v>13</v>
      </c>
      <c r="JS5" s="29">
        <f t="shared" si="4"/>
        <v>33</v>
      </c>
      <c r="JT5" s="29">
        <f t="shared" si="4"/>
        <v>64</v>
      </c>
      <c r="JU5" s="29">
        <f t="shared" si="4"/>
        <v>30</v>
      </c>
      <c r="JV5" s="29">
        <f t="shared" si="4"/>
        <v>46</v>
      </c>
      <c r="JW5" s="29">
        <f t="shared" si="4"/>
        <v>66</v>
      </c>
      <c r="JX5" s="29">
        <f t="shared" si="4"/>
        <v>47</v>
      </c>
      <c r="JY5" s="29">
        <f t="shared" si="4"/>
        <v>62</v>
      </c>
      <c r="JZ5" s="29">
        <f t="shared" si="4"/>
        <v>43</v>
      </c>
      <c r="KA5" s="29">
        <f t="shared" si="4"/>
        <v>45</v>
      </c>
      <c r="KB5" s="29">
        <f t="shared" si="4"/>
        <v>25</v>
      </c>
      <c r="KC5" s="29">
        <f t="shared" si="4"/>
        <v>42</v>
      </c>
      <c r="KD5" s="29">
        <f t="shared" si="4"/>
        <v>29</v>
      </c>
      <c r="KE5" s="29">
        <f t="shared" si="4"/>
        <v>16</v>
      </c>
      <c r="KF5" s="29">
        <f t="shared" si="4"/>
        <v>45</v>
      </c>
      <c r="KG5" s="29">
        <f t="shared" si="4"/>
        <v>39</v>
      </c>
      <c r="KH5" s="29">
        <f t="shared" si="4"/>
        <v>36</v>
      </c>
      <c r="KI5" s="29">
        <f t="shared" si="4"/>
        <v>43</v>
      </c>
      <c r="KJ5" s="29">
        <f t="shared" si="4"/>
        <v>18</v>
      </c>
      <c r="KK5" s="29">
        <f t="shared" si="4"/>
        <v>47</v>
      </c>
      <c r="KL5" s="29">
        <f t="shared" si="4"/>
        <v>38</v>
      </c>
      <c r="KM5" s="29">
        <f t="shared" si="4"/>
        <v>53</v>
      </c>
      <c r="KN5" s="29">
        <f t="shared" si="4"/>
        <v>56</v>
      </c>
      <c r="KO5" s="29">
        <f t="shared" si="4"/>
        <v>39</v>
      </c>
      <c r="KP5" s="29">
        <f t="shared" si="4"/>
        <v>30</v>
      </c>
      <c r="KQ5" s="29">
        <f t="shared" si="4"/>
        <v>37</v>
      </c>
      <c r="KR5" s="29">
        <f t="shared" si="4"/>
        <v>36</v>
      </c>
      <c r="KS5" s="29">
        <f t="shared" si="4"/>
        <v>74</v>
      </c>
      <c r="KT5" s="29">
        <f t="shared" si="4"/>
        <v>35</v>
      </c>
      <c r="KU5" s="29">
        <f t="shared" si="4"/>
        <v>44</v>
      </c>
      <c r="KV5" s="29">
        <f t="shared" si="4"/>
        <v>42</v>
      </c>
      <c r="KW5" s="29">
        <f t="shared" si="4"/>
        <v>58</v>
      </c>
      <c r="KX5" s="29">
        <f t="shared" si="4"/>
        <v>22</v>
      </c>
      <c r="KY5" s="29">
        <f t="shared" si="4"/>
        <v>53</v>
      </c>
      <c r="KZ5" s="29">
        <f t="shared" si="4"/>
        <v>25</v>
      </c>
      <c r="LA5" s="29">
        <f t="shared" si="4"/>
        <v>52</v>
      </c>
      <c r="LB5" s="29">
        <f t="shared" si="4"/>
        <v>28</v>
      </c>
      <c r="LC5" s="29">
        <f t="shared" si="4"/>
        <v>26</v>
      </c>
      <c r="LD5" s="29">
        <f t="shared" si="4"/>
        <v>44</v>
      </c>
      <c r="LE5" s="29">
        <f t="shared" si="4"/>
        <v>33</v>
      </c>
      <c r="LF5" s="29">
        <f t="shared" si="4"/>
        <v>19</v>
      </c>
      <c r="LG5" s="29">
        <f t="shared" si="4"/>
        <v>43</v>
      </c>
      <c r="LH5" s="29">
        <f t="shared" si="4"/>
        <v>47</v>
      </c>
      <c r="LI5" s="29">
        <f t="shared" si="4"/>
        <v>28</v>
      </c>
      <c r="LJ5" s="29">
        <f t="shared" ref="LJ5:NU5" si="5">LJ7</f>
        <v>42</v>
      </c>
      <c r="LK5" s="29">
        <f t="shared" si="5"/>
        <v>13</v>
      </c>
      <c r="LL5" s="29">
        <f t="shared" si="5"/>
        <v>16</v>
      </c>
      <c r="LM5" s="29">
        <f t="shared" si="5"/>
        <v>15</v>
      </c>
      <c r="LN5" s="29">
        <f t="shared" si="5"/>
        <v>26</v>
      </c>
      <c r="LO5" s="29">
        <f t="shared" si="5"/>
        <v>33</v>
      </c>
      <c r="LP5" s="29">
        <f t="shared" si="5"/>
        <v>12</v>
      </c>
      <c r="LQ5" s="29">
        <f t="shared" si="5"/>
        <v>15</v>
      </c>
      <c r="LR5" s="29">
        <f t="shared" si="5"/>
        <v>17</v>
      </c>
      <c r="LS5" s="29">
        <f t="shared" si="5"/>
        <v>26</v>
      </c>
      <c r="LT5" s="29">
        <f t="shared" si="5"/>
        <v>31</v>
      </c>
      <c r="LU5" s="29">
        <f t="shared" si="5"/>
        <v>19</v>
      </c>
      <c r="LV5" s="29">
        <f t="shared" si="5"/>
        <v>30</v>
      </c>
      <c r="LW5" s="29">
        <f t="shared" si="5"/>
        <v>28</v>
      </c>
      <c r="LX5" s="29">
        <f t="shared" si="5"/>
        <v>37</v>
      </c>
      <c r="LY5" s="29">
        <f t="shared" si="5"/>
        <v>29</v>
      </c>
      <c r="LZ5" s="29">
        <f t="shared" si="5"/>
        <v>35</v>
      </c>
      <c r="MA5" s="29">
        <f t="shared" si="5"/>
        <v>63</v>
      </c>
      <c r="MB5" s="29">
        <f t="shared" si="5"/>
        <v>35</v>
      </c>
      <c r="MC5" s="29">
        <f t="shared" si="5"/>
        <v>25</v>
      </c>
      <c r="MD5" s="29">
        <f t="shared" si="5"/>
        <v>53</v>
      </c>
      <c r="ME5" s="29">
        <f t="shared" si="5"/>
        <v>34</v>
      </c>
      <c r="MF5" s="29">
        <f t="shared" si="5"/>
        <v>24</v>
      </c>
      <c r="MG5" s="29">
        <f t="shared" si="5"/>
        <v>19</v>
      </c>
      <c r="MH5" s="29">
        <f t="shared" si="5"/>
        <v>38</v>
      </c>
      <c r="MI5" s="29">
        <f t="shared" si="5"/>
        <v>33</v>
      </c>
      <c r="MJ5" s="29">
        <f t="shared" si="5"/>
        <v>72</v>
      </c>
      <c r="MK5" s="29">
        <f t="shared" si="5"/>
        <v>26</v>
      </c>
      <c r="ML5" s="29">
        <f t="shared" si="5"/>
        <v>19</v>
      </c>
      <c r="MM5" s="29">
        <f t="shared" si="5"/>
        <v>80</v>
      </c>
      <c r="MN5" s="29">
        <f t="shared" si="5"/>
        <v>27</v>
      </c>
      <c r="MO5" s="29">
        <f t="shared" si="5"/>
        <v>21</v>
      </c>
      <c r="MP5" s="29">
        <f t="shared" si="5"/>
        <v>84</v>
      </c>
      <c r="MQ5" s="29">
        <f t="shared" si="5"/>
        <v>34</v>
      </c>
      <c r="MR5" s="29">
        <f t="shared" si="5"/>
        <v>32</v>
      </c>
      <c r="MS5" s="29">
        <f t="shared" si="5"/>
        <v>21</v>
      </c>
      <c r="MT5" s="29">
        <f t="shared" si="5"/>
        <v>22</v>
      </c>
      <c r="MU5" s="29">
        <f t="shared" si="5"/>
        <v>34</v>
      </c>
      <c r="MV5" s="29">
        <f t="shared" si="5"/>
        <v>25</v>
      </c>
      <c r="MW5" s="29">
        <f t="shared" si="5"/>
        <v>31</v>
      </c>
      <c r="MX5" s="29">
        <f t="shared" si="5"/>
        <v>33</v>
      </c>
      <c r="MY5" s="29">
        <f t="shared" si="5"/>
        <v>52</v>
      </c>
      <c r="MZ5" s="29">
        <f t="shared" si="5"/>
        <v>32</v>
      </c>
      <c r="NA5" s="29">
        <f t="shared" si="5"/>
        <v>53</v>
      </c>
      <c r="NB5" s="29">
        <f t="shared" si="5"/>
        <v>21</v>
      </c>
      <c r="NC5" s="29">
        <f t="shared" si="5"/>
        <v>30</v>
      </c>
      <c r="ND5" s="29">
        <f t="shared" si="5"/>
        <v>20</v>
      </c>
      <c r="NE5" s="29">
        <f t="shared" si="5"/>
        <v>28</v>
      </c>
      <c r="NF5" s="29">
        <f t="shared" si="5"/>
        <v>19</v>
      </c>
      <c r="NG5" s="29">
        <f t="shared" si="5"/>
        <v>23</v>
      </c>
      <c r="NH5" s="29">
        <f t="shared" si="5"/>
        <v>38</v>
      </c>
      <c r="NI5" s="29">
        <f t="shared" si="5"/>
        <v>22</v>
      </c>
      <c r="NJ5" s="29">
        <f t="shared" si="5"/>
        <v>33</v>
      </c>
      <c r="NK5" s="29">
        <f t="shared" si="5"/>
        <v>19</v>
      </c>
      <c r="NL5" s="29">
        <f t="shared" si="5"/>
        <v>31</v>
      </c>
      <c r="NM5" s="29">
        <f t="shared" si="5"/>
        <v>41</v>
      </c>
      <c r="NN5" s="29">
        <f t="shared" si="5"/>
        <v>30</v>
      </c>
      <c r="NO5" s="29">
        <f t="shared" si="5"/>
        <v>40</v>
      </c>
      <c r="NP5" s="29">
        <f t="shared" si="5"/>
        <v>19</v>
      </c>
      <c r="NQ5" s="29">
        <f t="shared" si="5"/>
        <v>40</v>
      </c>
      <c r="NR5" s="29">
        <f t="shared" si="5"/>
        <v>16</v>
      </c>
      <c r="NS5" s="29">
        <f t="shared" si="5"/>
        <v>42</v>
      </c>
      <c r="NT5" s="29">
        <f t="shared" si="5"/>
        <v>64</v>
      </c>
      <c r="NU5" s="29">
        <f t="shared" si="5"/>
        <v>38</v>
      </c>
      <c r="NV5" s="29">
        <f t="shared" ref="NV5:QG5" si="6">NV7</f>
        <v>45</v>
      </c>
      <c r="NW5" s="29">
        <f t="shared" si="6"/>
        <v>24</v>
      </c>
      <c r="NX5" s="29">
        <f t="shared" si="6"/>
        <v>52</v>
      </c>
      <c r="NY5" s="29">
        <f t="shared" si="6"/>
        <v>29</v>
      </c>
      <c r="NZ5" s="29">
        <f t="shared" si="6"/>
        <v>26</v>
      </c>
      <c r="OA5" s="29">
        <f t="shared" si="6"/>
        <v>49</v>
      </c>
      <c r="OB5" s="29">
        <f t="shared" si="6"/>
        <v>29</v>
      </c>
      <c r="OC5" s="29">
        <f t="shared" si="6"/>
        <v>38</v>
      </c>
      <c r="OD5" s="29">
        <f t="shared" si="6"/>
        <v>27</v>
      </c>
      <c r="OE5" s="29">
        <f t="shared" si="6"/>
        <v>34</v>
      </c>
      <c r="OF5" s="29">
        <f t="shared" si="6"/>
        <v>28</v>
      </c>
      <c r="OG5" s="29">
        <f t="shared" si="6"/>
        <v>24</v>
      </c>
      <c r="OH5" s="29">
        <f t="shared" si="6"/>
        <v>13</v>
      </c>
      <c r="OI5" s="29">
        <f t="shared" si="6"/>
        <v>22</v>
      </c>
      <c r="OJ5" s="29">
        <f t="shared" si="6"/>
        <v>28</v>
      </c>
      <c r="OK5" s="29">
        <f t="shared" si="6"/>
        <v>42</v>
      </c>
      <c r="OL5" s="29">
        <f t="shared" si="6"/>
        <v>48</v>
      </c>
      <c r="OM5" s="29">
        <f t="shared" si="6"/>
        <v>46</v>
      </c>
      <c r="ON5" s="29">
        <f t="shared" si="6"/>
        <v>33</v>
      </c>
      <c r="OO5" s="29">
        <f t="shared" si="6"/>
        <v>64</v>
      </c>
      <c r="OP5" s="29">
        <f t="shared" si="6"/>
        <v>27</v>
      </c>
      <c r="OQ5" s="29">
        <f t="shared" si="6"/>
        <v>35</v>
      </c>
      <c r="OR5" s="29">
        <f t="shared" si="6"/>
        <v>42</v>
      </c>
      <c r="OS5" s="29">
        <f t="shared" si="6"/>
        <v>20</v>
      </c>
      <c r="OT5" s="29">
        <f t="shared" si="6"/>
        <v>36</v>
      </c>
      <c r="OU5" s="29">
        <f t="shared" si="6"/>
        <v>47</v>
      </c>
      <c r="OV5" s="29">
        <f t="shared" si="6"/>
        <v>27</v>
      </c>
      <c r="OW5" s="29">
        <f t="shared" si="6"/>
        <v>26</v>
      </c>
      <c r="OX5" s="29">
        <f t="shared" si="6"/>
        <v>11</v>
      </c>
      <c r="OY5" s="29">
        <f t="shared" si="6"/>
        <v>24</v>
      </c>
      <c r="OZ5" s="29">
        <f t="shared" si="6"/>
        <v>19</v>
      </c>
      <c r="PA5" s="29">
        <f t="shared" si="6"/>
        <v>43</v>
      </c>
      <c r="PB5" s="29">
        <f t="shared" si="6"/>
        <v>42</v>
      </c>
      <c r="PC5" s="29">
        <f t="shared" si="6"/>
        <v>9</v>
      </c>
      <c r="PD5" s="29">
        <f t="shared" si="6"/>
        <v>39</v>
      </c>
      <c r="PE5" s="29">
        <f t="shared" si="6"/>
        <v>66</v>
      </c>
      <c r="PF5" s="29">
        <f t="shared" si="6"/>
        <v>23</v>
      </c>
      <c r="PG5" s="29">
        <f t="shared" si="6"/>
        <v>42</v>
      </c>
      <c r="PH5" s="29">
        <f t="shared" si="6"/>
        <v>36</v>
      </c>
      <c r="PI5" s="29">
        <f t="shared" si="6"/>
        <v>49</v>
      </c>
      <c r="PJ5" s="29">
        <f t="shared" si="6"/>
        <v>25</v>
      </c>
      <c r="PK5" s="29">
        <f t="shared" si="6"/>
        <v>15</v>
      </c>
      <c r="PL5" s="29">
        <f t="shared" si="6"/>
        <v>21</v>
      </c>
      <c r="PM5" s="29">
        <f t="shared" si="6"/>
        <v>40</v>
      </c>
      <c r="PN5" s="29">
        <f t="shared" si="6"/>
        <v>43</v>
      </c>
      <c r="PO5" s="29">
        <f t="shared" si="6"/>
        <v>16</v>
      </c>
      <c r="PP5" s="29">
        <f t="shared" si="6"/>
        <v>13</v>
      </c>
      <c r="PQ5" s="29">
        <f t="shared" si="6"/>
        <v>33</v>
      </c>
      <c r="PR5" s="29">
        <f t="shared" si="6"/>
        <v>42</v>
      </c>
      <c r="PS5" s="29">
        <f t="shared" si="6"/>
        <v>20</v>
      </c>
      <c r="PT5" s="29">
        <f t="shared" si="6"/>
        <v>27</v>
      </c>
      <c r="PU5" s="29">
        <f t="shared" si="6"/>
        <v>33</v>
      </c>
      <c r="PV5" s="29">
        <f t="shared" si="6"/>
        <v>42</v>
      </c>
      <c r="PW5" s="29">
        <f t="shared" si="6"/>
        <v>20</v>
      </c>
      <c r="PX5" s="29">
        <f t="shared" si="6"/>
        <v>24</v>
      </c>
      <c r="PY5" s="29">
        <f t="shared" si="6"/>
        <v>34</v>
      </c>
      <c r="PZ5" s="29">
        <f t="shared" si="6"/>
        <v>36</v>
      </c>
      <c r="QA5" s="29">
        <f t="shared" si="6"/>
        <v>30</v>
      </c>
      <c r="QB5" s="29">
        <f t="shared" si="6"/>
        <v>50</v>
      </c>
      <c r="QC5" s="29">
        <f t="shared" si="6"/>
        <v>31</v>
      </c>
      <c r="QD5" s="29">
        <f t="shared" si="6"/>
        <v>20</v>
      </c>
      <c r="QE5" s="29">
        <f t="shared" si="6"/>
        <v>42</v>
      </c>
      <c r="QF5" s="29">
        <f t="shared" si="6"/>
        <v>33</v>
      </c>
      <c r="QG5" s="29">
        <f t="shared" si="6"/>
        <v>43</v>
      </c>
      <c r="QH5" s="29">
        <f t="shared" ref="QH5:SK5" si="7">QH7</f>
        <v>27</v>
      </c>
      <c r="QI5" s="29">
        <f t="shared" si="7"/>
        <v>35</v>
      </c>
      <c r="QJ5" s="29">
        <f t="shared" si="7"/>
        <v>32</v>
      </c>
      <c r="QK5" s="29">
        <f t="shared" si="7"/>
        <v>25</v>
      </c>
      <c r="QL5" s="29">
        <f t="shared" si="7"/>
        <v>89</v>
      </c>
      <c r="QM5" s="29">
        <f t="shared" si="7"/>
        <v>47</v>
      </c>
      <c r="QN5" s="29">
        <f t="shared" si="7"/>
        <v>65</v>
      </c>
      <c r="QO5" s="29">
        <f t="shared" si="7"/>
        <v>53</v>
      </c>
      <c r="QP5" s="29">
        <f t="shared" si="7"/>
        <v>23</v>
      </c>
      <c r="QQ5" s="29">
        <f t="shared" si="7"/>
        <v>16</v>
      </c>
      <c r="QR5" s="29">
        <f t="shared" si="7"/>
        <v>28</v>
      </c>
      <c r="QS5" s="29">
        <f t="shared" si="7"/>
        <v>22</v>
      </c>
      <c r="QT5" s="29">
        <f t="shared" si="7"/>
        <v>48</v>
      </c>
      <c r="QU5" s="29">
        <f t="shared" si="7"/>
        <v>26</v>
      </c>
      <c r="QV5" s="29">
        <f t="shared" si="7"/>
        <v>87</v>
      </c>
      <c r="QW5" s="29">
        <f t="shared" si="7"/>
        <v>13</v>
      </c>
      <c r="QX5" s="29">
        <f t="shared" si="7"/>
        <v>23</v>
      </c>
      <c r="QY5" s="29">
        <f t="shared" si="7"/>
        <v>34</v>
      </c>
      <c r="QZ5" s="29">
        <f t="shared" si="7"/>
        <v>45</v>
      </c>
      <c r="RA5" s="29">
        <f t="shared" si="7"/>
        <v>39</v>
      </c>
      <c r="RB5" s="29">
        <f t="shared" si="7"/>
        <v>14</v>
      </c>
      <c r="RC5" s="29">
        <f t="shared" si="7"/>
        <v>64</v>
      </c>
      <c r="RD5" s="29">
        <f t="shared" si="7"/>
        <v>39</v>
      </c>
      <c r="RE5" s="29">
        <f t="shared" si="7"/>
        <v>12</v>
      </c>
      <c r="RF5" s="29">
        <f t="shared" si="7"/>
        <v>41</v>
      </c>
      <c r="RG5" s="29">
        <f t="shared" si="7"/>
        <v>23</v>
      </c>
      <c r="RH5" s="29">
        <f t="shared" si="7"/>
        <v>32</v>
      </c>
      <c r="RI5" s="29">
        <f t="shared" si="7"/>
        <v>53</v>
      </c>
      <c r="RJ5" s="29">
        <f t="shared" si="7"/>
        <v>37</v>
      </c>
      <c r="RK5" s="29">
        <f t="shared" si="7"/>
        <v>25</v>
      </c>
      <c r="RL5" s="29">
        <f t="shared" si="7"/>
        <v>39</v>
      </c>
      <c r="RM5" s="29">
        <f t="shared" si="7"/>
        <v>12</v>
      </c>
      <c r="RN5" s="29">
        <f t="shared" si="7"/>
        <v>38</v>
      </c>
      <c r="RO5" s="29">
        <f t="shared" si="7"/>
        <v>17</v>
      </c>
      <c r="RP5" s="29">
        <f t="shared" si="7"/>
        <v>24</v>
      </c>
      <c r="RQ5" s="29">
        <f t="shared" si="7"/>
        <v>21</v>
      </c>
      <c r="RR5" s="29">
        <f t="shared" si="7"/>
        <v>35</v>
      </c>
      <c r="RS5" s="29">
        <f t="shared" si="7"/>
        <v>34</v>
      </c>
      <c r="RT5" s="29">
        <f t="shared" si="7"/>
        <v>16</v>
      </c>
      <c r="RU5" s="29">
        <f t="shared" si="7"/>
        <v>7</v>
      </c>
      <c r="RV5" s="29">
        <f t="shared" si="7"/>
        <v>27</v>
      </c>
      <c r="RW5" s="29">
        <f t="shared" si="7"/>
        <v>11</v>
      </c>
      <c r="RX5" s="29">
        <f t="shared" si="7"/>
        <v>22</v>
      </c>
      <c r="RY5" s="29">
        <f t="shared" si="7"/>
        <v>31</v>
      </c>
      <c r="RZ5" s="29">
        <f t="shared" si="7"/>
        <v>32</v>
      </c>
      <c r="SA5" s="29">
        <f t="shared" si="7"/>
        <v>7</v>
      </c>
      <c r="SB5" s="29">
        <f t="shared" si="7"/>
        <v>29</v>
      </c>
      <c r="SC5" s="29">
        <f t="shared" si="7"/>
        <v>17</v>
      </c>
      <c r="SD5" s="29">
        <f t="shared" si="7"/>
        <v>35</v>
      </c>
      <c r="SE5" s="29">
        <f t="shared" si="7"/>
        <v>40</v>
      </c>
      <c r="SF5" s="29">
        <f t="shared" si="7"/>
        <v>17</v>
      </c>
      <c r="SG5" s="29">
        <f t="shared" si="7"/>
        <v>43</v>
      </c>
      <c r="SH5" s="29">
        <f t="shared" si="7"/>
        <v>29</v>
      </c>
      <c r="SI5" s="29">
        <f t="shared" si="7"/>
        <v>35</v>
      </c>
      <c r="SJ5" s="29">
        <f t="shared" si="7"/>
        <v>36</v>
      </c>
      <c r="SK5" s="29">
        <f t="shared" si="7"/>
        <v>33</v>
      </c>
      <c r="SL5" s="17"/>
      <c r="SM5" s="17"/>
      <c r="SN5" s="17"/>
      <c r="SO5" s="17"/>
    </row>
    <row r="6" spans="1:509" s="5" customFormat="1">
      <c r="A6" s="17" t="s">
        <v>6</v>
      </c>
      <c r="B6" s="17">
        <v>30</v>
      </c>
      <c r="C6" s="17">
        <v>16</v>
      </c>
      <c r="D6" s="17">
        <v>33</v>
      </c>
      <c r="E6" s="17">
        <v>20</v>
      </c>
      <c r="F6" s="17">
        <v>28</v>
      </c>
      <c r="G6" s="17">
        <v>14</v>
      </c>
      <c r="H6" s="17">
        <v>21</v>
      </c>
      <c r="I6" s="17">
        <v>17</v>
      </c>
      <c r="J6" s="17">
        <v>38</v>
      </c>
      <c r="K6" s="17">
        <v>27</v>
      </c>
      <c r="L6" s="17">
        <v>20</v>
      </c>
      <c r="M6" s="17">
        <v>45</v>
      </c>
      <c r="N6" s="17">
        <v>27</v>
      </c>
      <c r="O6" s="17">
        <v>16</v>
      </c>
      <c r="P6" s="17">
        <v>25</v>
      </c>
      <c r="Q6" s="17">
        <v>36</v>
      </c>
      <c r="R6" s="17">
        <v>48</v>
      </c>
      <c r="S6" s="17">
        <v>52</v>
      </c>
      <c r="T6" s="17">
        <v>40</v>
      </c>
      <c r="U6" s="17">
        <v>75</v>
      </c>
      <c r="V6" s="17">
        <v>25</v>
      </c>
      <c r="W6" s="17">
        <v>38</v>
      </c>
      <c r="X6" s="17">
        <v>18</v>
      </c>
      <c r="Y6" s="17">
        <v>22</v>
      </c>
      <c r="Z6" s="17">
        <v>28</v>
      </c>
      <c r="AA6" s="17">
        <v>29</v>
      </c>
      <c r="AB6" s="17">
        <v>41</v>
      </c>
      <c r="AC6" s="17">
        <v>23</v>
      </c>
      <c r="AD6" s="17">
        <v>42</v>
      </c>
      <c r="AE6" s="17">
        <v>13</v>
      </c>
      <c r="AF6" s="17">
        <v>14</v>
      </c>
      <c r="AG6" s="17">
        <v>32</v>
      </c>
      <c r="AH6" s="17">
        <v>25</v>
      </c>
      <c r="AI6" s="17">
        <v>10</v>
      </c>
      <c r="AJ6" s="17">
        <v>38</v>
      </c>
      <c r="AK6" s="17">
        <v>12</v>
      </c>
      <c r="AL6" s="17">
        <v>14</v>
      </c>
      <c r="AM6" s="17">
        <v>17</v>
      </c>
      <c r="AN6" s="17">
        <v>10</v>
      </c>
      <c r="AO6" s="17">
        <v>46</v>
      </c>
      <c r="AP6" s="17">
        <v>42</v>
      </c>
      <c r="AQ6" s="17">
        <v>34</v>
      </c>
      <c r="AR6" s="17">
        <v>30</v>
      </c>
      <c r="AS6" s="17">
        <v>6</v>
      </c>
      <c r="AT6" s="17">
        <v>8</v>
      </c>
      <c r="AU6" s="17">
        <v>9</v>
      </c>
      <c r="AV6" s="17">
        <v>10</v>
      </c>
      <c r="AW6" s="17">
        <v>3</v>
      </c>
      <c r="AX6" s="17">
        <v>0</v>
      </c>
      <c r="AY6" s="17">
        <v>2</v>
      </c>
      <c r="AZ6" s="17">
        <v>22</v>
      </c>
      <c r="BA6" s="17">
        <v>28</v>
      </c>
      <c r="BB6" s="17">
        <v>65</v>
      </c>
      <c r="BC6" s="17">
        <v>58</v>
      </c>
      <c r="BD6" s="17">
        <v>82</v>
      </c>
      <c r="BE6" s="17">
        <v>72</v>
      </c>
      <c r="BF6" s="17">
        <v>105</v>
      </c>
      <c r="BG6" s="17">
        <v>43</v>
      </c>
      <c r="BH6" s="17">
        <v>39</v>
      </c>
      <c r="BI6" s="17">
        <v>56</v>
      </c>
      <c r="BJ6" s="17">
        <v>78</v>
      </c>
      <c r="BK6" s="17">
        <v>21</v>
      </c>
      <c r="BL6" s="17">
        <v>51</v>
      </c>
      <c r="BM6" s="17">
        <v>49</v>
      </c>
      <c r="BN6" s="17">
        <v>29</v>
      </c>
      <c r="BO6" s="17">
        <v>43</v>
      </c>
      <c r="BP6" s="17">
        <v>51</v>
      </c>
      <c r="BQ6" s="17">
        <v>21</v>
      </c>
      <c r="BR6" s="17">
        <v>47</v>
      </c>
      <c r="BS6" s="17">
        <v>29</v>
      </c>
      <c r="BT6" s="17">
        <v>34</v>
      </c>
      <c r="BU6" s="17">
        <v>114</v>
      </c>
      <c r="BV6" s="17">
        <v>61</v>
      </c>
      <c r="BW6" s="17">
        <v>55</v>
      </c>
      <c r="BX6" s="17">
        <v>13</v>
      </c>
      <c r="BY6" s="17">
        <v>37</v>
      </c>
      <c r="BZ6" s="17">
        <v>50</v>
      </c>
      <c r="CA6" s="17">
        <v>41</v>
      </c>
      <c r="CB6" s="17">
        <v>55</v>
      </c>
      <c r="CC6" s="17">
        <v>42</v>
      </c>
      <c r="CD6" s="17">
        <v>24</v>
      </c>
      <c r="CE6" s="17">
        <v>44</v>
      </c>
      <c r="CF6" s="17">
        <v>30</v>
      </c>
      <c r="CG6" s="17">
        <v>62</v>
      </c>
      <c r="CH6" s="17">
        <v>49</v>
      </c>
      <c r="CI6" s="17">
        <v>13</v>
      </c>
      <c r="CJ6" s="17">
        <v>27</v>
      </c>
      <c r="CK6" s="17">
        <v>22</v>
      </c>
      <c r="CL6" s="17">
        <v>33</v>
      </c>
      <c r="CM6" s="17">
        <v>39</v>
      </c>
      <c r="CN6" s="17">
        <v>29</v>
      </c>
      <c r="CO6" s="17">
        <v>59</v>
      </c>
      <c r="CP6" s="17">
        <v>43</v>
      </c>
      <c r="CQ6" s="17">
        <v>46</v>
      </c>
      <c r="CR6" s="17">
        <v>43</v>
      </c>
      <c r="CS6" s="17">
        <v>73</v>
      </c>
      <c r="CT6" s="17">
        <v>31</v>
      </c>
      <c r="CU6" s="17">
        <v>41</v>
      </c>
      <c r="CV6" s="17">
        <v>43</v>
      </c>
      <c r="CW6" s="17">
        <v>66</v>
      </c>
      <c r="CX6" s="17">
        <v>86</v>
      </c>
      <c r="CY6" s="17">
        <v>52</v>
      </c>
      <c r="CZ6" s="17">
        <v>35</v>
      </c>
      <c r="DA6" s="17">
        <v>27</v>
      </c>
      <c r="DB6" s="17">
        <v>29</v>
      </c>
      <c r="DC6" s="17">
        <v>50</v>
      </c>
      <c r="DD6" s="17">
        <v>116</v>
      </c>
      <c r="DE6" s="17">
        <v>66</v>
      </c>
      <c r="DF6" s="17">
        <v>42</v>
      </c>
      <c r="DG6" s="17">
        <v>44</v>
      </c>
      <c r="DH6" s="17">
        <v>47</v>
      </c>
      <c r="DI6" s="17">
        <v>92</v>
      </c>
      <c r="DJ6" s="17">
        <v>23</v>
      </c>
      <c r="DK6" s="17">
        <v>20</v>
      </c>
      <c r="DL6" s="17">
        <v>50</v>
      </c>
      <c r="DM6" s="17">
        <v>9</v>
      </c>
      <c r="DN6" s="17">
        <v>6</v>
      </c>
      <c r="DO6" s="17">
        <v>16</v>
      </c>
      <c r="DP6" s="17">
        <v>3</v>
      </c>
      <c r="DQ6" s="17">
        <v>8</v>
      </c>
      <c r="DR6" s="17">
        <v>5</v>
      </c>
      <c r="DS6" s="17">
        <v>11</v>
      </c>
      <c r="DT6" s="17">
        <v>4</v>
      </c>
      <c r="DU6" s="17">
        <v>7</v>
      </c>
      <c r="DV6" s="17">
        <v>31</v>
      </c>
      <c r="DW6" s="17">
        <v>124</v>
      </c>
      <c r="DX6" s="17">
        <v>51</v>
      </c>
      <c r="DY6" s="17">
        <v>53</v>
      </c>
      <c r="DZ6" s="17">
        <v>17</v>
      </c>
      <c r="EA6" s="17">
        <v>90</v>
      </c>
      <c r="EB6" s="17">
        <v>45</v>
      </c>
      <c r="EC6" s="17">
        <v>31</v>
      </c>
      <c r="ED6" s="17">
        <v>35</v>
      </c>
      <c r="EE6" s="17">
        <v>41</v>
      </c>
      <c r="EF6" s="17">
        <v>78</v>
      </c>
      <c r="EG6" s="17">
        <v>48</v>
      </c>
      <c r="EH6" s="17">
        <v>59</v>
      </c>
      <c r="EI6" s="17">
        <v>29</v>
      </c>
      <c r="EJ6" s="17">
        <v>5</v>
      </c>
      <c r="EK6" s="17">
        <v>2</v>
      </c>
      <c r="EL6" s="17">
        <v>5</v>
      </c>
      <c r="EM6" s="17">
        <v>4</v>
      </c>
      <c r="EN6" s="17">
        <v>5</v>
      </c>
      <c r="EO6" s="17">
        <v>9</v>
      </c>
      <c r="EP6" s="17">
        <v>13</v>
      </c>
      <c r="EQ6" s="17">
        <v>4</v>
      </c>
      <c r="ER6" s="17">
        <v>8</v>
      </c>
      <c r="ES6" s="17">
        <v>20</v>
      </c>
      <c r="ET6" s="17">
        <v>371</v>
      </c>
      <c r="EU6" s="17">
        <v>282</v>
      </c>
      <c r="EV6" s="17">
        <v>83</v>
      </c>
      <c r="EW6" s="17">
        <v>27</v>
      </c>
      <c r="EX6" s="17">
        <v>57</v>
      </c>
      <c r="EY6" s="17">
        <v>72</v>
      </c>
      <c r="EZ6" s="17">
        <v>151</v>
      </c>
      <c r="FA6" s="17">
        <v>25</v>
      </c>
      <c r="FB6" s="17">
        <v>65</v>
      </c>
      <c r="FC6" s="17">
        <v>51</v>
      </c>
      <c r="FD6" s="17">
        <v>15</v>
      </c>
      <c r="FE6" s="17">
        <v>72</v>
      </c>
      <c r="FF6" s="17">
        <v>48</v>
      </c>
      <c r="FG6" s="17">
        <v>31</v>
      </c>
      <c r="FH6" s="17">
        <v>29</v>
      </c>
      <c r="FI6" s="17">
        <v>26</v>
      </c>
      <c r="FJ6" s="17">
        <v>148</v>
      </c>
      <c r="FK6" s="17">
        <v>16</v>
      </c>
      <c r="FL6" s="17">
        <v>65</v>
      </c>
      <c r="FM6" s="17">
        <v>56</v>
      </c>
      <c r="FN6" s="17">
        <v>63</v>
      </c>
      <c r="FO6" s="17">
        <v>51</v>
      </c>
      <c r="FP6" s="17">
        <v>51</v>
      </c>
      <c r="FQ6" s="17">
        <v>41</v>
      </c>
      <c r="FR6" s="17">
        <v>36</v>
      </c>
      <c r="FS6" s="17">
        <v>49</v>
      </c>
      <c r="FT6" s="17">
        <v>11</v>
      </c>
      <c r="FU6" s="17">
        <v>19</v>
      </c>
      <c r="FV6" s="17">
        <v>42</v>
      </c>
      <c r="FW6" s="17">
        <v>28</v>
      </c>
      <c r="FX6" s="17">
        <v>28</v>
      </c>
      <c r="FY6" s="17">
        <v>12</v>
      </c>
      <c r="FZ6" s="17">
        <v>39</v>
      </c>
      <c r="GA6" s="17">
        <v>39</v>
      </c>
      <c r="GB6" s="17">
        <v>43</v>
      </c>
      <c r="GC6" s="17">
        <v>27</v>
      </c>
      <c r="GD6" s="17">
        <v>11</v>
      </c>
      <c r="GE6" s="17">
        <v>24</v>
      </c>
      <c r="GF6" s="17">
        <v>41</v>
      </c>
      <c r="GG6" s="17">
        <v>22</v>
      </c>
      <c r="GH6" s="17">
        <v>52</v>
      </c>
      <c r="GI6" s="17">
        <v>61</v>
      </c>
      <c r="GJ6" s="17">
        <v>35</v>
      </c>
      <c r="GK6" s="17">
        <v>72</v>
      </c>
      <c r="GL6" s="17">
        <v>29</v>
      </c>
      <c r="GM6" s="17">
        <v>23</v>
      </c>
      <c r="GN6" s="17">
        <v>23</v>
      </c>
      <c r="GO6" s="17">
        <v>61</v>
      </c>
      <c r="GP6" s="17">
        <v>38</v>
      </c>
      <c r="GQ6" s="17">
        <v>25</v>
      </c>
      <c r="GR6" s="17">
        <v>75</v>
      </c>
      <c r="GS6" s="17">
        <v>19</v>
      </c>
      <c r="GT6" s="17">
        <v>20</v>
      </c>
      <c r="GU6" s="17">
        <v>45</v>
      </c>
      <c r="GV6" s="17">
        <v>52</v>
      </c>
      <c r="GW6" s="17">
        <v>35</v>
      </c>
      <c r="GX6" s="17">
        <v>39</v>
      </c>
      <c r="GY6" s="17">
        <v>41</v>
      </c>
      <c r="GZ6" s="17">
        <v>18</v>
      </c>
      <c r="HA6" s="17">
        <v>42</v>
      </c>
      <c r="HB6" s="17">
        <v>47</v>
      </c>
      <c r="HC6" s="17">
        <v>44</v>
      </c>
      <c r="HD6" s="17">
        <v>43</v>
      </c>
      <c r="HE6" s="17">
        <v>40</v>
      </c>
      <c r="HF6" s="17">
        <v>56</v>
      </c>
      <c r="HG6" s="17">
        <v>85</v>
      </c>
      <c r="HH6" s="17">
        <v>36</v>
      </c>
      <c r="HI6" s="17">
        <v>105</v>
      </c>
      <c r="HJ6" s="17">
        <v>59</v>
      </c>
      <c r="HK6" s="17">
        <v>38</v>
      </c>
      <c r="HL6" s="17">
        <v>10</v>
      </c>
      <c r="HM6" s="17">
        <v>34</v>
      </c>
      <c r="HN6" s="17">
        <v>36</v>
      </c>
      <c r="HO6" s="17">
        <v>57</v>
      </c>
      <c r="HP6" s="17">
        <v>44</v>
      </c>
      <c r="HQ6" s="17">
        <v>17</v>
      </c>
      <c r="HR6" s="17">
        <v>27</v>
      </c>
      <c r="HS6" s="17">
        <v>30</v>
      </c>
      <c r="HT6" s="17">
        <v>33</v>
      </c>
      <c r="HU6" s="17">
        <v>36</v>
      </c>
      <c r="HV6" s="17">
        <v>24</v>
      </c>
      <c r="HW6" s="17">
        <v>23</v>
      </c>
      <c r="HX6" s="17">
        <v>40</v>
      </c>
      <c r="HY6" s="17">
        <v>19</v>
      </c>
      <c r="HZ6" s="17">
        <v>56</v>
      </c>
      <c r="IA6" s="17">
        <v>27</v>
      </c>
      <c r="IB6" s="17">
        <v>51</v>
      </c>
      <c r="IC6" s="17">
        <v>39</v>
      </c>
      <c r="ID6" s="17">
        <v>94</v>
      </c>
      <c r="IE6" s="17">
        <v>45</v>
      </c>
      <c r="IF6" s="17">
        <v>53</v>
      </c>
      <c r="IG6" s="17">
        <v>69</v>
      </c>
      <c r="IH6" s="17">
        <v>45</v>
      </c>
      <c r="II6" s="17">
        <v>26</v>
      </c>
      <c r="IJ6" s="17">
        <v>28</v>
      </c>
      <c r="IK6" s="17">
        <v>17</v>
      </c>
      <c r="IL6" s="17">
        <v>25</v>
      </c>
      <c r="IM6" s="17">
        <v>21</v>
      </c>
      <c r="IN6" s="17">
        <v>49</v>
      </c>
      <c r="IO6" s="17">
        <v>33</v>
      </c>
      <c r="IP6" s="17">
        <v>17</v>
      </c>
      <c r="IQ6" s="17">
        <v>48</v>
      </c>
      <c r="IR6" s="17">
        <v>35</v>
      </c>
      <c r="IS6" s="17">
        <v>28</v>
      </c>
      <c r="IT6" s="17">
        <v>28</v>
      </c>
      <c r="IU6" s="17">
        <v>39</v>
      </c>
      <c r="IV6" s="17">
        <v>47</v>
      </c>
      <c r="IW6" s="17">
        <v>39</v>
      </c>
      <c r="IX6" s="17">
        <v>80</v>
      </c>
      <c r="IY6" s="17">
        <v>54</v>
      </c>
      <c r="IZ6" s="17">
        <v>38</v>
      </c>
      <c r="JA6" s="17">
        <v>84</v>
      </c>
      <c r="JB6" s="17">
        <v>48</v>
      </c>
      <c r="JC6" s="17">
        <v>30</v>
      </c>
      <c r="JD6" s="17">
        <v>65</v>
      </c>
      <c r="JE6" s="17">
        <v>40</v>
      </c>
      <c r="JF6" s="17">
        <v>21</v>
      </c>
      <c r="JG6" s="17">
        <v>60</v>
      </c>
      <c r="JH6" s="17">
        <v>43</v>
      </c>
      <c r="JI6" s="17">
        <v>33</v>
      </c>
      <c r="JJ6" s="17">
        <v>24</v>
      </c>
      <c r="JK6" s="17">
        <v>23</v>
      </c>
      <c r="JL6" s="17">
        <v>41</v>
      </c>
      <c r="JM6" s="17">
        <v>63</v>
      </c>
      <c r="JN6" s="17">
        <v>29</v>
      </c>
      <c r="JO6" s="17">
        <v>38</v>
      </c>
      <c r="JP6" s="17">
        <v>18</v>
      </c>
      <c r="JQ6" s="17">
        <v>27</v>
      </c>
      <c r="JR6" s="17">
        <v>12</v>
      </c>
      <c r="JS6" s="17">
        <v>32</v>
      </c>
      <c r="JT6" s="17">
        <v>65</v>
      </c>
      <c r="JU6" s="17">
        <v>30</v>
      </c>
      <c r="JV6" s="17">
        <v>43</v>
      </c>
      <c r="JW6" s="17">
        <v>65</v>
      </c>
      <c r="JX6" s="17">
        <v>46</v>
      </c>
      <c r="JY6" s="17">
        <v>61</v>
      </c>
      <c r="JZ6" s="17">
        <v>43</v>
      </c>
      <c r="KA6" s="17">
        <v>44</v>
      </c>
      <c r="KB6" s="17">
        <v>25</v>
      </c>
      <c r="KC6" s="17">
        <v>38</v>
      </c>
      <c r="KD6" s="17">
        <v>28</v>
      </c>
      <c r="KE6" s="17">
        <v>15</v>
      </c>
      <c r="KF6" s="17">
        <v>41</v>
      </c>
      <c r="KG6" s="17">
        <v>38</v>
      </c>
      <c r="KH6" s="17">
        <v>35</v>
      </c>
      <c r="KI6" s="17">
        <v>43</v>
      </c>
      <c r="KJ6" s="17">
        <v>18</v>
      </c>
      <c r="KK6" s="17">
        <v>48</v>
      </c>
      <c r="KL6" s="17">
        <v>35</v>
      </c>
      <c r="KM6" s="17">
        <v>52</v>
      </c>
      <c r="KN6" s="17">
        <v>55</v>
      </c>
      <c r="KO6" s="17">
        <v>38</v>
      </c>
      <c r="KP6" s="17">
        <v>29</v>
      </c>
      <c r="KQ6" s="17">
        <v>36</v>
      </c>
      <c r="KR6" s="17">
        <v>31</v>
      </c>
      <c r="KS6" s="17">
        <v>77</v>
      </c>
      <c r="KT6" s="17">
        <v>32</v>
      </c>
      <c r="KU6" s="17">
        <v>43</v>
      </c>
      <c r="KV6" s="17">
        <v>41</v>
      </c>
      <c r="KW6" s="17">
        <v>55</v>
      </c>
      <c r="KX6" s="17">
        <v>22</v>
      </c>
      <c r="KY6" s="17">
        <v>51</v>
      </c>
      <c r="KZ6" s="17">
        <v>24</v>
      </c>
      <c r="LA6" s="17">
        <v>49</v>
      </c>
      <c r="LB6" s="17">
        <v>27</v>
      </c>
      <c r="LC6" s="17">
        <v>24</v>
      </c>
      <c r="LD6" s="17">
        <v>43</v>
      </c>
      <c r="LE6" s="17">
        <v>31</v>
      </c>
      <c r="LF6" s="17">
        <v>19</v>
      </c>
      <c r="LG6" s="17">
        <v>41</v>
      </c>
      <c r="LH6" s="17">
        <v>46</v>
      </c>
      <c r="LI6" s="17">
        <v>27</v>
      </c>
      <c r="LJ6" s="17">
        <v>41</v>
      </c>
      <c r="LK6" s="17">
        <v>13</v>
      </c>
      <c r="LL6" s="17">
        <v>16</v>
      </c>
      <c r="LM6" s="17">
        <v>15</v>
      </c>
      <c r="LN6" s="17">
        <v>26</v>
      </c>
      <c r="LO6" s="17">
        <v>33</v>
      </c>
      <c r="LP6" s="17">
        <v>12</v>
      </c>
      <c r="LQ6" s="17">
        <v>15</v>
      </c>
      <c r="LR6" s="17">
        <v>16</v>
      </c>
      <c r="LS6" s="17">
        <v>26</v>
      </c>
      <c r="LT6" s="17">
        <v>29</v>
      </c>
      <c r="LU6" s="17">
        <v>19</v>
      </c>
      <c r="LV6" s="17">
        <v>30</v>
      </c>
      <c r="LW6" s="17">
        <v>27</v>
      </c>
      <c r="LX6" s="17">
        <v>36</v>
      </c>
      <c r="LY6" s="17">
        <v>28</v>
      </c>
      <c r="LZ6" s="17">
        <v>34</v>
      </c>
      <c r="MA6" s="17">
        <v>61</v>
      </c>
      <c r="MB6" s="17">
        <v>37</v>
      </c>
      <c r="MC6" s="17">
        <v>24</v>
      </c>
      <c r="MD6" s="17">
        <v>51</v>
      </c>
      <c r="ME6" s="17">
        <v>34</v>
      </c>
      <c r="MF6" s="17">
        <v>24</v>
      </c>
      <c r="MG6" s="17">
        <v>18</v>
      </c>
      <c r="MH6" s="17">
        <v>37</v>
      </c>
      <c r="MI6" s="17">
        <v>33</v>
      </c>
      <c r="MJ6" s="17">
        <v>71</v>
      </c>
      <c r="MK6" s="17">
        <v>26</v>
      </c>
      <c r="ML6" s="17">
        <v>18</v>
      </c>
      <c r="MM6" s="17">
        <v>75</v>
      </c>
      <c r="MN6" s="17">
        <v>27</v>
      </c>
      <c r="MO6" s="17">
        <v>19</v>
      </c>
      <c r="MP6" s="17">
        <v>82</v>
      </c>
      <c r="MQ6" s="17">
        <v>33</v>
      </c>
      <c r="MR6" s="17">
        <v>31</v>
      </c>
      <c r="MS6" s="17">
        <v>21</v>
      </c>
      <c r="MT6" s="17">
        <v>22</v>
      </c>
      <c r="MU6" s="17">
        <v>33</v>
      </c>
      <c r="MV6" s="17">
        <v>25</v>
      </c>
      <c r="MW6" s="17">
        <v>33</v>
      </c>
      <c r="MX6" s="17">
        <v>34</v>
      </c>
      <c r="MY6" s="17">
        <v>51</v>
      </c>
      <c r="MZ6" s="17">
        <v>30</v>
      </c>
      <c r="NA6" s="17">
        <v>52</v>
      </c>
      <c r="NB6" s="17">
        <v>18</v>
      </c>
      <c r="NC6" s="17">
        <v>31</v>
      </c>
      <c r="ND6" s="17">
        <v>19</v>
      </c>
      <c r="NE6" s="17">
        <v>27</v>
      </c>
      <c r="NF6" s="17">
        <v>18</v>
      </c>
      <c r="NG6" s="17">
        <v>20</v>
      </c>
      <c r="NH6" s="17">
        <v>37</v>
      </c>
      <c r="NI6" s="17">
        <v>20</v>
      </c>
      <c r="NJ6" s="17">
        <v>33</v>
      </c>
      <c r="NK6" s="17">
        <v>19</v>
      </c>
      <c r="NL6" s="17">
        <v>28</v>
      </c>
      <c r="NM6" s="17">
        <v>40</v>
      </c>
      <c r="NN6" s="17">
        <v>30</v>
      </c>
      <c r="NO6" s="17">
        <v>38</v>
      </c>
      <c r="NP6" s="17">
        <v>19</v>
      </c>
      <c r="NQ6" s="17">
        <v>39</v>
      </c>
      <c r="NR6" s="17">
        <v>16</v>
      </c>
      <c r="NS6" s="17">
        <v>37</v>
      </c>
      <c r="NT6" s="17">
        <v>62</v>
      </c>
      <c r="NU6" s="17">
        <v>37</v>
      </c>
      <c r="NV6" s="17">
        <v>42</v>
      </c>
      <c r="NW6" s="17">
        <v>21</v>
      </c>
      <c r="NX6" s="17">
        <v>49</v>
      </c>
      <c r="NY6" s="17">
        <v>27</v>
      </c>
      <c r="NZ6" s="17">
        <v>24</v>
      </c>
      <c r="OA6" s="17">
        <v>45</v>
      </c>
      <c r="OB6" s="17">
        <v>26</v>
      </c>
      <c r="OC6" s="17">
        <v>35</v>
      </c>
      <c r="OD6" s="17">
        <v>25</v>
      </c>
      <c r="OE6" s="17">
        <v>38</v>
      </c>
      <c r="OF6" s="17">
        <v>28</v>
      </c>
      <c r="OG6" s="17">
        <v>21</v>
      </c>
      <c r="OH6" s="17">
        <v>13</v>
      </c>
      <c r="OI6" s="17">
        <v>22</v>
      </c>
      <c r="OJ6" s="17">
        <v>27</v>
      </c>
      <c r="OK6" s="17">
        <v>41</v>
      </c>
      <c r="OL6" s="17">
        <v>47</v>
      </c>
      <c r="OM6" s="17">
        <v>44</v>
      </c>
      <c r="ON6" s="17">
        <v>33</v>
      </c>
      <c r="OO6" s="17">
        <v>58</v>
      </c>
      <c r="OP6" s="17">
        <v>26</v>
      </c>
      <c r="OQ6" s="17">
        <v>34</v>
      </c>
      <c r="OR6" s="17">
        <v>42</v>
      </c>
      <c r="OS6" s="17">
        <v>42</v>
      </c>
      <c r="OT6" s="17">
        <v>36</v>
      </c>
      <c r="OU6" s="17">
        <v>48</v>
      </c>
      <c r="OV6" s="17">
        <v>27</v>
      </c>
      <c r="OW6" s="17">
        <v>24</v>
      </c>
      <c r="OX6" s="17">
        <v>11</v>
      </c>
      <c r="OY6" s="17">
        <v>22</v>
      </c>
      <c r="OZ6" s="17">
        <v>18</v>
      </c>
      <c r="PA6" s="17">
        <v>40</v>
      </c>
      <c r="PB6" s="17">
        <v>42</v>
      </c>
      <c r="PC6" s="17">
        <v>9</v>
      </c>
      <c r="PD6" s="17">
        <v>37</v>
      </c>
      <c r="PE6" s="17">
        <v>64</v>
      </c>
      <c r="PF6" s="17">
        <v>22</v>
      </c>
      <c r="PG6" s="17">
        <v>40</v>
      </c>
      <c r="PH6" s="17">
        <v>35</v>
      </c>
      <c r="PI6" s="17">
        <v>48</v>
      </c>
      <c r="PJ6" s="17">
        <v>25</v>
      </c>
      <c r="PK6" s="17">
        <v>15</v>
      </c>
      <c r="PL6" s="17">
        <v>20</v>
      </c>
      <c r="PM6" s="17">
        <v>39</v>
      </c>
      <c r="PN6" s="17">
        <v>40</v>
      </c>
      <c r="PO6" s="17">
        <v>16</v>
      </c>
      <c r="PP6" s="17">
        <v>13</v>
      </c>
      <c r="PQ6" s="17">
        <v>33</v>
      </c>
      <c r="PR6" s="17">
        <v>41</v>
      </c>
      <c r="PS6" s="17">
        <v>17</v>
      </c>
      <c r="PT6" s="17">
        <v>22</v>
      </c>
      <c r="PU6" s="17">
        <v>35</v>
      </c>
      <c r="PV6" s="17">
        <v>41</v>
      </c>
      <c r="PW6" s="17">
        <v>18</v>
      </c>
      <c r="PX6" s="17">
        <v>25</v>
      </c>
      <c r="PY6" s="17">
        <v>33</v>
      </c>
      <c r="PZ6" s="17">
        <v>35</v>
      </c>
      <c r="QA6" s="17">
        <v>29</v>
      </c>
      <c r="QB6" s="17">
        <v>47</v>
      </c>
      <c r="QC6" s="17">
        <v>32</v>
      </c>
      <c r="QD6" s="17">
        <v>19</v>
      </c>
      <c r="QE6" s="17">
        <v>41</v>
      </c>
      <c r="QF6" s="17">
        <v>31</v>
      </c>
      <c r="QG6" s="17">
        <v>37</v>
      </c>
      <c r="QH6" s="17">
        <v>27</v>
      </c>
      <c r="QI6" s="17">
        <v>34</v>
      </c>
      <c r="QJ6" s="17">
        <v>31</v>
      </c>
      <c r="QK6" s="17">
        <v>22</v>
      </c>
      <c r="QL6" s="17">
        <v>88</v>
      </c>
      <c r="QM6" s="17">
        <v>45</v>
      </c>
      <c r="QN6" s="17">
        <v>62</v>
      </c>
      <c r="QO6" s="17">
        <v>52</v>
      </c>
      <c r="QP6" s="17">
        <v>21</v>
      </c>
      <c r="QQ6" s="17">
        <v>16</v>
      </c>
      <c r="QR6" s="17">
        <v>26</v>
      </c>
      <c r="QS6" s="17">
        <v>22</v>
      </c>
      <c r="QT6" s="17">
        <v>47</v>
      </c>
      <c r="QU6" s="17">
        <v>25</v>
      </c>
      <c r="QV6" s="17">
        <v>87</v>
      </c>
      <c r="QW6" s="17">
        <v>11</v>
      </c>
      <c r="QX6" s="17">
        <v>22</v>
      </c>
      <c r="QY6" s="17">
        <v>32</v>
      </c>
      <c r="QZ6" s="17">
        <v>44</v>
      </c>
      <c r="RA6" s="17">
        <v>38</v>
      </c>
      <c r="RB6" s="17">
        <v>14</v>
      </c>
      <c r="RC6" s="17">
        <v>63</v>
      </c>
      <c r="RD6" s="17">
        <v>38</v>
      </c>
      <c r="RE6" s="17">
        <v>11</v>
      </c>
      <c r="RF6" s="17">
        <v>40</v>
      </c>
      <c r="RG6" s="17">
        <v>18</v>
      </c>
      <c r="RH6" s="17">
        <v>31</v>
      </c>
      <c r="RI6" s="17">
        <v>51</v>
      </c>
      <c r="RJ6" s="17">
        <v>38</v>
      </c>
      <c r="RK6" s="17">
        <v>25</v>
      </c>
      <c r="RL6" s="17">
        <v>38</v>
      </c>
      <c r="RM6" s="17">
        <v>12</v>
      </c>
      <c r="RN6" s="17">
        <v>37</v>
      </c>
      <c r="RO6" s="17">
        <v>17</v>
      </c>
      <c r="RP6" s="17">
        <v>24</v>
      </c>
      <c r="RQ6" s="17">
        <v>21</v>
      </c>
      <c r="RR6" s="17">
        <v>35</v>
      </c>
      <c r="RS6" s="17">
        <v>33</v>
      </c>
      <c r="RT6" s="17">
        <v>14</v>
      </c>
      <c r="RU6" s="17">
        <v>7</v>
      </c>
      <c r="RV6" s="17">
        <v>28</v>
      </c>
      <c r="RW6" s="17">
        <v>10</v>
      </c>
      <c r="RX6" s="17">
        <v>22</v>
      </c>
      <c r="RY6" s="17">
        <v>31</v>
      </c>
      <c r="RZ6" s="17">
        <v>32</v>
      </c>
      <c r="SA6" s="17">
        <v>8</v>
      </c>
      <c r="SB6" s="17">
        <v>28</v>
      </c>
      <c r="SC6" s="17">
        <v>14</v>
      </c>
      <c r="SD6" s="17">
        <v>33</v>
      </c>
      <c r="SE6" s="17">
        <v>40</v>
      </c>
      <c r="SF6" s="17">
        <v>17</v>
      </c>
      <c r="SG6" s="17">
        <v>43</v>
      </c>
      <c r="SH6" s="17">
        <v>27</v>
      </c>
      <c r="SI6" s="17">
        <v>32</v>
      </c>
      <c r="SJ6" s="17">
        <v>35</v>
      </c>
      <c r="SK6" s="17">
        <v>32</v>
      </c>
      <c r="SL6" s="17"/>
      <c r="SM6" s="17"/>
      <c r="SN6" s="17"/>
      <c r="SO6" s="17"/>
    </row>
    <row r="7" spans="1:509">
      <c r="A7" s="24" t="s">
        <v>7</v>
      </c>
      <c r="B7" s="24">
        <v>28</v>
      </c>
      <c r="C7" s="24">
        <v>16</v>
      </c>
      <c r="D7" s="24">
        <v>37</v>
      </c>
      <c r="E7" s="24">
        <v>20</v>
      </c>
      <c r="F7" s="24">
        <v>30</v>
      </c>
      <c r="G7" s="24">
        <v>15</v>
      </c>
      <c r="H7" s="24">
        <v>22</v>
      </c>
      <c r="I7" s="24">
        <v>18</v>
      </c>
      <c r="J7" s="24">
        <v>42</v>
      </c>
      <c r="K7" s="24">
        <v>28</v>
      </c>
      <c r="L7" s="24">
        <v>21</v>
      </c>
      <c r="M7" s="24">
        <v>46</v>
      </c>
      <c r="N7" s="24">
        <v>28</v>
      </c>
      <c r="O7" s="24">
        <v>16</v>
      </c>
      <c r="P7" s="24">
        <v>26</v>
      </c>
      <c r="Q7" s="24">
        <v>37</v>
      </c>
      <c r="R7" s="24">
        <v>48</v>
      </c>
      <c r="S7" s="24">
        <v>53</v>
      </c>
      <c r="T7" s="24">
        <v>42</v>
      </c>
      <c r="U7" s="24">
        <v>79</v>
      </c>
      <c r="V7" s="24">
        <v>26</v>
      </c>
      <c r="W7" s="24">
        <v>39</v>
      </c>
      <c r="X7" s="24">
        <v>18</v>
      </c>
      <c r="Y7" s="24">
        <v>23</v>
      </c>
      <c r="Z7" s="24">
        <v>32</v>
      </c>
      <c r="AA7" s="24">
        <v>29</v>
      </c>
      <c r="AB7" s="24">
        <v>42</v>
      </c>
      <c r="AC7" s="24">
        <v>23</v>
      </c>
      <c r="AD7" s="24">
        <v>45</v>
      </c>
      <c r="AE7" s="24">
        <v>16</v>
      </c>
      <c r="AF7" s="24">
        <v>15</v>
      </c>
      <c r="AG7" s="24">
        <v>38</v>
      </c>
      <c r="AH7" s="24">
        <v>25</v>
      </c>
      <c r="AI7" s="24">
        <v>10</v>
      </c>
      <c r="AJ7" s="24">
        <v>41</v>
      </c>
      <c r="AK7" s="24">
        <v>13</v>
      </c>
      <c r="AL7" s="24">
        <v>14</v>
      </c>
      <c r="AM7" s="24">
        <v>17</v>
      </c>
      <c r="AN7" s="24">
        <v>10</v>
      </c>
      <c r="AO7" s="24">
        <v>46</v>
      </c>
      <c r="AP7" s="24">
        <v>43</v>
      </c>
      <c r="AQ7" s="24">
        <v>34</v>
      </c>
      <c r="AR7" s="24">
        <v>25</v>
      </c>
      <c r="AS7" s="24">
        <v>5</v>
      </c>
      <c r="AT7" s="24">
        <v>8</v>
      </c>
      <c r="AU7" s="24">
        <v>10</v>
      </c>
      <c r="AV7" s="24">
        <v>11</v>
      </c>
      <c r="AW7" s="24">
        <v>3</v>
      </c>
      <c r="AX7" s="24">
        <v>0</v>
      </c>
      <c r="AY7" s="24">
        <v>2</v>
      </c>
      <c r="AZ7" s="24">
        <v>23</v>
      </c>
      <c r="BA7" s="24">
        <v>27</v>
      </c>
      <c r="BB7" s="24">
        <v>65</v>
      </c>
      <c r="BC7" s="24">
        <v>60</v>
      </c>
      <c r="BD7" s="24">
        <v>84</v>
      </c>
      <c r="BE7" s="24">
        <v>73</v>
      </c>
      <c r="BF7" s="24">
        <v>105</v>
      </c>
      <c r="BG7" s="24">
        <v>43</v>
      </c>
      <c r="BH7" s="24">
        <v>39</v>
      </c>
      <c r="BI7" s="24">
        <v>57</v>
      </c>
      <c r="BJ7" s="24">
        <v>80</v>
      </c>
      <c r="BK7" s="24">
        <v>22</v>
      </c>
      <c r="BL7" s="24">
        <v>51</v>
      </c>
      <c r="BM7" s="24">
        <v>49</v>
      </c>
      <c r="BN7" s="24">
        <v>30</v>
      </c>
      <c r="BO7" s="24">
        <v>44</v>
      </c>
      <c r="BP7" s="24">
        <v>50</v>
      </c>
      <c r="BQ7" s="24">
        <v>20</v>
      </c>
      <c r="BR7" s="24">
        <v>49</v>
      </c>
      <c r="BS7" s="24">
        <v>31</v>
      </c>
      <c r="BT7" s="24">
        <v>35</v>
      </c>
      <c r="BU7" s="24">
        <v>114</v>
      </c>
      <c r="BV7" s="24">
        <v>60</v>
      </c>
      <c r="BW7" s="24">
        <v>56</v>
      </c>
      <c r="BX7" s="24">
        <v>13</v>
      </c>
      <c r="BY7" s="24">
        <v>40</v>
      </c>
      <c r="BZ7" s="24">
        <v>50</v>
      </c>
      <c r="CA7" s="24">
        <v>42</v>
      </c>
      <c r="CB7" s="24">
        <v>56</v>
      </c>
      <c r="CC7" s="24">
        <v>42</v>
      </c>
      <c r="CD7" s="24">
        <v>24</v>
      </c>
      <c r="CE7" s="24">
        <v>46</v>
      </c>
      <c r="CF7" s="24">
        <v>30</v>
      </c>
      <c r="CG7" s="24">
        <v>65</v>
      </c>
      <c r="CH7" s="24">
        <v>51</v>
      </c>
      <c r="CI7" s="24">
        <v>13</v>
      </c>
      <c r="CJ7" s="24">
        <v>27</v>
      </c>
      <c r="CK7" s="24">
        <v>25</v>
      </c>
      <c r="CL7" s="24">
        <v>33</v>
      </c>
      <c r="CM7" s="24">
        <v>42</v>
      </c>
      <c r="CN7" s="24">
        <v>29</v>
      </c>
      <c r="CO7" s="24">
        <v>60</v>
      </c>
      <c r="CP7" s="24">
        <v>43</v>
      </c>
      <c r="CQ7" s="24">
        <v>47</v>
      </c>
      <c r="CR7" s="24">
        <v>45</v>
      </c>
      <c r="CS7" s="24">
        <v>75</v>
      </c>
      <c r="CT7" s="24">
        <v>32</v>
      </c>
      <c r="CU7" s="24">
        <v>42</v>
      </c>
      <c r="CV7" s="24">
        <v>44</v>
      </c>
      <c r="CW7" s="24">
        <v>68</v>
      </c>
      <c r="CX7" s="24">
        <v>86</v>
      </c>
      <c r="CY7" s="24">
        <v>56</v>
      </c>
      <c r="CZ7" s="24">
        <v>36</v>
      </c>
      <c r="DA7" s="24">
        <v>29</v>
      </c>
      <c r="DB7" s="24">
        <v>30</v>
      </c>
      <c r="DC7" s="24">
        <v>50</v>
      </c>
      <c r="DD7" s="24">
        <v>122</v>
      </c>
      <c r="DE7" s="24">
        <v>69</v>
      </c>
      <c r="DF7" s="24">
        <v>42</v>
      </c>
      <c r="DG7" s="24">
        <v>45</v>
      </c>
      <c r="DH7" s="24">
        <v>47</v>
      </c>
      <c r="DI7" s="24">
        <v>96</v>
      </c>
      <c r="DJ7" s="24">
        <v>21</v>
      </c>
      <c r="DK7" s="24">
        <v>20</v>
      </c>
      <c r="DL7" s="24">
        <v>50</v>
      </c>
      <c r="DM7" s="24">
        <v>10</v>
      </c>
      <c r="DN7" s="24">
        <v>6</v>
      </c>
      <c r="DO7" s="24">
        <v>16</v>
      </c>
      <c r="DP7" s="24">
        <v>3</v>
      </c>
      <c r="DQ7" s="24">
        <v>8</v>
      </c>
      <c r="DR7" s="24">
        <v>6</v>
      </c>
      <c r="DS7" s="24">
        <v>11</v>
      </c>
      <c r="DT7" s="24">
        <v>4</v>
      </c>
      <c r="DU7" s="24">
        <v>7</v>
      </c>
      <c r="DV7" s="24">
        <v>32</v>
      </c>
      <c r="DW7" s="24">
        <v>122</v>
      </c>
      <c r="DX7" s="24">
        <v>52</v>
      </c>
      <c r="DY7" s="24">
        <v>57</v>
      </c>
      <c r="DZ7" s="24">
        <v>17</v>
      </c>
      <c r="EA7" s="24">
        <v>92</v>
      </c>
      <c r="EB7" s="24">
        <v>45</v>
      </c>
      <c r="EC7" s="24">
        <v>32</v>
      </c>
      <c r="ED7" s="24">
        <v>36</v>
      </c>
      <c r="EE7" s="24">
        <v>43</v>
      </c>
      <c r="EF7" s="24">
        <v>80</v>
      </c>
      <c r="EG7" s="24">
        <v>48</v>
      </c>
      <c r="EH7" s="24">
        <v>61</v>
      </c>
      <c r="EI7" s="24">
        <v>29</v>
      </c>
      <c r="EJ7" s="24">
        <v>5</v>
      </c>
      <c r="EK7" s="24">
        <v>2</v>
      </c>
      <c r="EL7" s="24">
        <v>5</v>
      </c>
      <c r="EM7" s="24">
        <v>4</v>
      </c>
      <c r="EN7" s="24">
        <v>5</v>
      </c>
      <c r="EO7" s="24">
        <v>9</v>
      </c>
      <c r="EP7" s="24">
        <v>13</v>
      </c>
      <c r="EQ7" s="24">
        <v>4</v>
      </c>
      <c r="ER7" s="24">
        <v>8</v>
      </c>
      <c r="ES7" s="24">
        <v>20</v>
      </c>
      <c r="ET7" s="24">
        <v>383</v>
      </c>
      <c r="EU7" s="24">
        <v>291</v>
      </c>
      <c r="EV7" s="24">
        <v>83</v>
      </c>
      <c r="EW7" s="24">
        <v>29</v>
      </c>
      <c r="EX7" s="24">
        <v>65</v>
      </c>
      <c r="EY7" s="24">
        <v>74</v>
      </c>
      <c r="EZ7" s="24">
        <v>163</v>
      </c>
      <c r="FA7" s="24">
        <v>26</v>
      </c>
      <c r="FB7" s="24">
        <v>65</v>
      </c>
      <c r="FC7" s="24">
        <v>53</v>
      </c>
      <c r="FD7" s="24">
        <v>15</v>
      </c>
      <c r="FE7" s="24">
        <v>76</v>
      </c>
      <c r="FF7" s="24">
        <v>49</v>
      </c>
      <c r="FG7" s="24">
        <v>32</v>
      </c>
      <c r="FH7" s="24">
        <v>30</v>
      </c>
      <c r="FI7" s="24">
        <v>27</v>
      </c>
      <c r="FJ7" s="24">
        <v>155</v>
      </c>
      <c r="FK7" s="24">
        <v>17</v>
      </c>
      <c r="FL7" s="24">
        <v>70</v>
      </c>
      <c r="FM7" s="24">
        <v>57</v>
      </c>
      <c r="FN7" s="24">
        <v>65</v>
      </c>
      <c r="FO7" s="24">
        <v>54</v>
      </c>
      <c r="FP7" s="24">
        <v>53</v>
      </c>
      <c r="FQ7" s="24">
        <v>42</v>
      </c>
      <c r="FR7" s="24">
        <v>37</v>
      </c>
      <c r="FS7" s="24">
        <v>50</v>
      </c>
      <c r="FT7" s="24">
        <v>11</v>
      </c>
      <c r="FU7" s="24">
        <v>20</v>
      </c>
      <c r="FV7" s="24">
        <v>43</v>
      </c>
      <c r="FW7" s="24">
        <v>28</v>
      </c>
      <c r="FX7" s="24">
        <v>30</v>
      </c>
      <c r="FY7" s="24">
        <v>13</v>
      </c>
      <c r="FZ7" s="24">
        <v>41</v>
      </c>
      <c r="GA7" s="24">
        <v>43</v>
      </c>
      <c r="GB7" s="24">
        <v>44</v>
      </c>
      <c r="GC7" s="24">
        <v>28</v>
      </c>
      <c r="GD7" s="24">
        <v>12</v>
      </c>
      <c r="GE7" s="24">
        <v>25</v>
      </c>
      <c r="GF7" s="24">
        <v>42</v>
      </c>
      <c r="GG7" s="24">
        <v>22</v>
      </c>
      <c r="GH7" s="24">
        <v>53</v>
      </c>
      <c r="GI7" s="24">
        <v>63</v>
      </c>
      <c r="GJ7" s="24">
        <v>38</v>
      </c>
      <c r="GK7" s="24">
        <v>73</v>
      </c>
      <c r="GL7" s="24">
        <v>29</v>
      </c>
      <c r="GM7" s="24">
        <v>25</v>
      </c>
      <c r="GN7" s="24">
        <v>25</v>
      </c>
      <c r="GO7" s="24">
        <v>62</v>
      </c>
      <c r="GP7" s="24">
        <v>40</v>
      </c>
      <c r="GQ7" s="24">
        <v>26</v>
      </c>
      <c r="GR7" s="24">
        <v>80</v>
      </c>
      <c r="GS7" s="24">
        <v>19</v>
      </c>
      <c r="GT7" s="24">
        <v>20</v>
      </c>
      <c r="GU7" s="24">
        <v>46</v>
      </c>
      <c r="GV7" s="24">
        <v>53</v>
      </c>
      <c r="GW7" s="24">
        <v>35</v>
      </c>
      <c r="GX7" s="24">
        <v>40</v>
      </c>
      <c r="GY7" s="24">
        <v>42</v>
      </c>
      <c r="GZ7" s="24">
        <v>17</v>
      </c>
      <c r="HA7" s="24">
        <v>42</v>
      </c>
      <c r="HB7" s="24">
        <v>50</v>
      </c>
      <c r="HC7" s="24">
        <v>44</v>
      </c>
      <c r="HD7" s="24">
        <v>43</v>
      </c>
      <c r="HE7" s="24">
        <v>40</v>
      </c>
      <c r="HF7" s="24">
        <v>56</v>
      </c>
      <c r="HG7" s="24">
        <v>89</v>
      </c>
      <c r="HH7" s="24">
        <v>38</v>
      </c>
      <c r="HI7" s="24">
        <v>107</v>
      </c>
      <c r="HJ7" s="24">
        <v>60</v>
      </c>
      <c r="HK7" s="24">
        <v>41</v>
      </c>
      <c r="HL7" s="24">
        <v>11</v>
      </c>
      <c r="HM7" s="24">
        <v>36</v>
      </c>
      <c r="HN7" s="24">
        <v>37</v>
      </c>
      <c r="HO7" s="24">
        <v>55</v>
      </c>
      <c r="HP7" s="24">
        <v>47</v>
      </c>
      <c r="HQ7" s="24">
        <v>17</v>
      </c>
      <c r="HR7" s="24">
        <v>28</v>
      </c>
      <c r="HS7" s="24">
        <v>32</v>
      </c>
      <c r="HT7" s="24">
        <v>34</v>
      </c>
      <c r="HU7" s="24">
        <v>39</v>
      </c>
      <c r="HV7" s="24">
        <v>25</v>
      </c>
      <c r="HW7" s="24">
        <v>23</v>
      </c>
      <c r="HX7" s="24">
        <v>43</v>
      </c>
      <c r="HY7" s="24">
        <v>21</v>
      </c>
      <c r="HZ7" s="24">
        <v>58</v>
      </c>
      <c r="IA7" s="24">
        <v>27</v>
      </c>
      <c r="IB7" s="24">
        <v>54</v>
      </c>
      <c r="IC7" s="24">
        <v>42</v>
      </c>
      <c r="ID7" s="24">
        <v>99</v>
      </c>
      <c r="IE7" s="24">
        <v>48</v>
      </c>
      <c r="IF7" s="24">
        <v>54</v>
      </c>
      <c r="IG7" s="24">
        <v>68</v>
      </c>
      <c r="IH7" s="24">
        <v>41</v>
      </c>
      <c r="II7" s="24">
        <v>27</v>
      </c>
      <c r="IJ7" s="24">
        <v>29</v>
      </c>
      <c r="IK7" s="24">
        <v>20</v>
      </c>
      <c r="IL7" s="24">
        <v>26</v>
      </c>
      <c r="IM7" s="24">
        <v>22</v>
      </c>
      <c r="IN7" s="24">
        <v>50</v>
      </c>
      <c r="IO7" s="24">
        <v>33</v>
      </c>
      <c r="IP7" s="24">
        <v>17</v>
      </c>
      <c r="IQ7" s="24">
        <v>50</v>
      </c>
      <c r="IR7" s="24">
        <v>36</v>
      </c>
      <c r="IS7" s="24">
        <v>31</v>
      </c>
      <c r="IT7" s="24">
        <v>31</v>
      </c>
      <c r="IU7" s="24">
        <v>40</v>
      </c>
      <c r="IV7" s="24">
        <v>48</v>
      </c>
      <c r="IW7" s="24">
        <v>40</v>
      </c>
      <c r="IX7" s="24">
        <v>80</v>
      </c>
      <c r="IY7" s="24">
        <v>56</v>
      </c>
      <c r="IZ7" s="24">
        <v>38</v>
      </c>
      <c r="JA7" s="24">
        <v>86</v>
      </c>
      <c r="JB7" s="24">
        <v>49</v>
      </c>
      <c r="JC7" s="24">
        <v>30</v>
      </c>
      <c r="JD7" s="24">
        <v>68</v>
      </c>
      <c r="JE7" s="24">
        <v>40</v>
      </c>
      <c r="JF7" s="24">
        <v>23</v>
      </c>
      <c r="JG7" s="24">
        <v>65</v>
      </c>
      <c r="JH7" s="24">
        <v>46</v>
      </c>
      <c r="JI7" s="24">
        <v>33</v>
      </c>
      <c r="JJ7" s="24">
        <v>24</v>
      </c>
      <c r="JK7" s="24">
        <v>22</v>
      </c>
      <c r="JL7" s="24">
        <v>42</v>
      </c>
      <c r="JM7" s="24">
        <v>66</v>
      </c>
      <c r="JN7" s="24">
        <v>30</v>
      </c>
      <c r="JO7" s="24">
        <v>38</v>
      </c>
      <c r="JP7" s="24">
        <v>16</v>
      </c>
      <c r="JQ7" s="24">
        <v>28</v>
      </c>
      <c r="JR7" s="24">
        <v>13</v>
      </c>
      <c r="JS7" s="24">
        <v>33</v>
      </c>
      <c r="JT7" s="24">
        <v>64</v>
      </c>
      <c r="JU7" s="24">
        <v>30</v>
      </c>
      <c r="JV7" s="24">
        <v>46</v>
      </c>
      <c r="JW7" s="24">
        <v>66</v>
      </c>
      <c r="JX7" s="24">
        <v>47</v>
      </c>
      <c r="JY7" s="24">
        <v>62</v>
      </c>
      <c r="JZ7" s="24">
        <v>43</v>
      </c>
      <c r="KA7" s="24">
        <v>45</v>
      </c>
      <c r="KB7" s="24">
        <v>25</v>
      </c>
      <c r="KC7" s="24">
        <v>42</v>
      </c>
      <c r="KD7" s="24">
        <v>29</v>
      </c>
      <c r="KE7" s="24">
        <v>16</v>
      </c>
      <c r="KF7" s="24">
        <v>45</v>
      </c>
      <c r="KG7" s="24">
        <v>39</v>
      </c>
      <c r="KH7" s="24">
        <v>36</v>
      </c>
      <c r="KI7" s="24">
        <v>43</v>
      </c>
      <c r="KJ7" s="24">
        <v>18</v>
      </c>
      <c r="KK7" s="24">
        <v>47</v>
      </c>
      <c r="KL7" s="24">
        <v>38</v>
      </c>
      <c r="KM7" s="24">
        <v>53</v>
      </c>
      <c r="KN7" s="24">
        <v>56</v>
      </c>
      <c r="KO7" s="24">
        <v>39</v>
      </c>
      <c r="KP7" s="24">
        <v>30</v>
      </c>
      <c r="KQ7" s="24">
        <v>37</v>
      </c>
      <c r="KR7" s="24">
        <v>36</v>
      </c>
      <c r="KS7" s="24">
        <v>74</v>
      </c>
      <c r="KT7" s="24">
        <v>35</v>
      </c>
      <c r="KU7" s="24">
        <v>44</v>
      </c>
      <c r="KV7" s="24">
        <v>42</v>
      </c>
      <c r="KW7" s="24">
        <v>58</v>
      </c>
      <c r="KX7" s="24">
        <v>22</v>
      </c>
      <c r="KY7" s="24">
        <v>53</v>
      </c>
      <c r="KZ7" s="24">
        <v>25</v>
      </c>
      <c r="LA7" s="24">
        <v>52</v>
      </c>
      <c r="LB7" s="24">
        <v>28</v>
      </c>
      <c r="LC7" s="24">
        <v>26</v>
      </c>
      <c r="LD7" s="24">
        <v>44</v>
      </c>
      <c r="LE7" s="24">
        <v>33</v>
      </c>
      <c r="LF7" s="24">
        <v>19</v>
      </c>
      <c r="LG7" s="24">
        <v>43</v>
      </c>
      <c r="LH7" s="24">
        <v>47</v>
      </c>
      <c r="LI7" s="24">
        <v>28</v>
      </c>
      <c r="LJ7" s="24">
        <v>42</v>
      </c>
      <c r="LK7" s="24">
        <v>13</v>
      </c>
      <c r="LL7" s="24">
        <v>16</v>
      </c>
      <c r="LM7" s="24">
        <v>15</v>
      </c>
      <c r="LN7" s="24">
        <v>26</v>
      </c>
      <c r="LO7" s="24">
        <v>33</v>
      </c>
      <c r="LP7" s="24">
        <v>12</v>
      </c>
      <c r="LQ7" s="24">
        <v>15</v>
      </c>
      <c r="LR7" s="24">
        <v>17</v>
      </c>
      <c r="LS7" s="24">
        <v>26</v>
      </c>
      <c r="LT7" s="24">
        <v>31</v>
      </c>
      <c r="LU7" s="24">
        <v>19</v>
      </c>
      <c r="LV7" s="24">
        <v>30</v>
      </c>
      <c r="LW7" s="24">
        <v>28</v>
      </c>
      <c r="LX7" s="24">
        <v>37</v>
      </c>
      <c r="LY7" s="24">
        <v>29</v>
      </c>
      <c r="LZ7" s="24">
        <v>35</v>
      </c>
      <c r="MA7" s="24">
        <v>63</v>
      </c>
      <c r="MB7" s="24">
        <v>35</v>
      </c>
      <c r="MC7" s="24">
        <v>25</v>
      </c>
      <c r="MD7" s="24">
        <v>53</v>
      </c>
      <c r="ME7" s="24">
        <v>34</v>
      </c>
      <c r="MF7" s="24">
        <v>24</v>
      </c>
      <c r="MG7" s="24">
        <v>19</v>
      </c>
      <c r="MH7" s="24">
        <v>38</v>
      </c>
      <c r="MI7" s="24">
        <v>33</v>
      </c>
      <c r="MJ7" s="24">
        <v>72</v>
      </c>
      <c r="MK7" s="24">
        <v>26</v>
      </c>
      <c r="ML7" s="24">
        <v>19</v>
      </c>
      <c r="MM7" s="24">
        <v>80</v>
      </c>
      <c r="MN7" s="24">
        <v>27</v>
      </c>
      <c r="MO7" s="24">
        <v>21</v>
      </c>
      <c r="MP7" s="24">
        <v>84</v>
      </c>
      <c r="MQ7" s="24">
        <v>34</v>
      </c>
      <c r="MR7" s="24">
        <v>32</v>
      </c>
      <c r="MS7" s="24">
        <v>21</v>
      </c>
      <c r="MT7" s="24">
        <v>22</v>
      </c>
      <c r="MU7" s="24">
        <v>34</v>
      </c>
      <c r="MV7" s="24">
        <v>25</v>
      </c>
      <c r="MW7" s="24">
        <v>31</v>
      </c>
      <c r="MX7" s="24">
        <v>33</v>
      </c>
      <c r="MY7" s="24">
        <v>52</v>
      </c>
      <c r="MZ7" s="24">
        <v>32</v>
      </c>
      <c r="NA7" s="24">
        <v>53</v>
      </c>
      <c r="NB7" s="24">
        <v>21</v>
      </c>
      <c r="NC7" s="24">
        <v>30</v>
      </c>
      <c r="ND7" s="24">
        <v>20</v>
      </c>
      <c r="NE7" s="24">
        <v>28</v>
      </c>
      <c r="NF7" s="24">
        <v>19</v>
      </c>
      <c r="NG7" s="24">
        <v>23</v>
      </c>
      <c r="NH7" s="24">
        <v>38</v>
      </c>
      <c r="NI7" s="24">
        <v>22</v>
      </c>
      <c r="NJ7" s="24">
        <v>33</v>
      </c>
      <c r="NK7" s="24">
        <v>19</v>
      </c>
      <c r="NL7" s="24">
        <v>31</v>
      </c>
      <c r="NM7" s="24">
        <v>41</v>
      </c>
      <c r="NN7" s="24">
        <v>30</v>
      </c>
      <c r="NO7" s="24">
        <v>40</v>
      </c>
      <c r="NP7" s="24">
        <v>19</v>
      </c>
      <c r="NQ7" s="24">
        <v>40</v>
      </c>
      <c r="NR7" s="24">
        <v>16</v>
      </c>
      <c r="NS7" s="24">
        <v>42</v>
      </c>
      <c r="NT7" s="24">
        <v>64</v>
      </c>
      <c r="NU7" s="24">
        <v>38</v>
      </c>
      <c r="NV7" s="24">
        <v>45</v>
      </c>
      <c r="NW7" s="24">
        <v>24</v>
      </c>
      <c r="NX7" s="24">
        <v>52</v>
      </c>
      <c r="NY7" s="24">
        <v>29</v>
      </c>
      <c r="NZ7" s="24">
        <v>26</v>
      </c>
      <c r="OA7" s="24">
        <v>49</v>
      </c>
      <c r="OB7" s="24">
        <v>29</v>
      </c>
      <c r="OC7" s="24">
        <v>38</v>
      </c>
      <c r="OD7" s="24">
        <v>27</v>
      </c>
      <c r="OE7" s="24">
        <v>34</v>
      </c>
      <c r="OF7" s="24">
        <v>28</v>
      </c>
      <c r="OG7" s="24">
        <v>24</v>
      </c>
      <c r="OH7" s="24">
        <v>13</v>
      </c>
      <c r="OI7" s="24">
        <v>22</v>
      </c>
      <c r="OJ7" s="24">
        <v>28</v>
      </c>
      <c r="OK7" s="24">
        <v>42</v>
      </c>
      <c r="OL7" s="24">
        <v>48</v>
      </c>
      <c r="OM7" s="24">
        <v>46</v>
      </c>
      <c r="ON7" s="24">
        <v>33</v>
      </c>
      <c r="OO7" s="24">
        <v>64</v>
      </c>
      <c r="OP7" s="24">
        <v>27</v>
      </c>
      <c r="OQ7" s="24">
        <v>35</v>
      </c>
      <c r="OR7" s="24">
        <v>42</v>
      </c>
      <c r="OS7" s="24">
        <v>20</v>
      </c>
      <c r="OT7" s="24">
        <v>36</v>
      </c>
      <c r="OU7" s="24">
        <v>47</v>
      </c>
      <c r="OV7" s="24">
        <v>27</v>
      </c>
      <c r="OW7" s="24">
        <v>26</v>
      </c>
      <c r="OX7" s="24">
        <v>11</v>
      </c>
      <c r="OY7" s="24">
        <v>24</v>
      </c>
      <c r="OZ7" s="24">
        <v>19</v>
      </c>
      <c r="PA7" s="24">
        <v>43</v>
      </c>
      <c r="PB7" s="24">
        <v>42</v>
      </c>
      <c r="PC7" s="24">
        <v>9</v>
      </c>
      <c r="PD7" s="24">
        <v>39</v>
      </c>
      <c r="PE7" s="24">
        <v>66</v>
      </c>
      <c r="PF7" s="24">
        <v>23</v>
      </c>
      <c r="PG7" s="24">
        <v>42</v>
      </c>
      <c r="PH7" s="24">
        <v>36</v>
      </c>
      <c r="PI7" s="24">
        <v>49</v>
      </c>
      <c r="PJ7" s="24">
        <v>25</v>
      </c>
      <c r="PK7" s="24">
        <v>15</v>
      </c>
      <c r="PL7" s="24">
        <v>21</v>
      </c>
      <c r="PM7" s="24">
        <v>40</v>
      </c>
      <c r="PN7" s="24">
        <v>43</v>
      </c>
      <c r="PO7" s="24">
        <v>16</v>
      </c>
      <c r="PP7" s="24">
        <v>13</v>
      </c>
      <c r="PQ7" s="24">
        <v>33</v>
      </c>
      <c r="PR7" s="24">
        <v>42</v>
      </c>
      <c r="PS7" s="24">
        <v>20</v>
      </c>
      <c r="PT7" s="24">
        <v>27</v>
      </c>
      <c r="PU7" s="24">
        <v>33</v>
      </c>
      <c r="PV7" s="24">
        <v>42</v>
      </c>
      <c r="PW7" s="24">
        <v>20</v>
      </c>
      <c r="PX7" s="24">
        <v>24</v>
      </c>
      <c r="PY7" s="24">
        <v>34</v>
      </c>
      <c r="PZ7" s="24">
        <v>36</v>
      </c>
      <c r="QA7" s="24">
        <v>30</v>
      </c>
      <c r="QB7" s="24">
        <v>50</v>
      </c>
      <c r="QC7" s="24">
        <v>31</v>
      </c>
      <c r="QD7" s="24">
        <v>20</v>
      </c>
      <c r="QE7" s="24">
        <v>42</v>
      </c>
      <c r="QF7" s="24">
        <v>33</v>
      </c>
      <c r="QG7" s="24">
        <v>43</v>
      </c>
      <c r="QH7" s="24">
        <v>27</v>
      </c>
      <c r="QI7" s="24">
        <v>35</v>
      </c>
      <c r="QJ7" s="24">
        <v>32</v>
      </c>
      <c r="QK7" s="24">
        <v>25</v>
      </c>
      <c r="QL7" s="24">
        <v>89</v>
      </c>
      <c r="QM7" s="24">
        <v>47</v>
      </c>
      <c r="QN7" s="24">
        <v>65</v>
      </c>
      <c r="QO7" s="24">
        <v>53</v>
      </c>
      <c r="QP7" s="24">
        <v>23</v>
      </c>
      <c r="QQ7" s="24">
        <v>16</v>
      </c>
      <c r="QR7" s="24">
        <v>28</v>
      </c>
      <c r="QS7" s="24">
        <v>22</v>
      </c>
      <c r="QT7" s="24">
        <v>48</v>
      </c>
      <c r="QU7" s="24">
        <v>26</v>
      </c>
      <c r="QV7" s="24">
        <v>87</v>
      </c>
      <c r="QW7" s="24">
        <v>13</v>
      </c>
      <c r="QX7" s="24">
        <v>23</v>
      </c>
      <c r="QY7" s="24">
        <v>34</v>
      </c>
      <c r="QZ7" s="24">
        <v>45</v>
      </c>
      <c r="RA7" s="24">
        <v>39</v>
      </c>
      <c r="RB7" s="24">
        <v>14</v>
      </c>
      <c r="RC7" s="24">
        <v>64</v>
      </c>
      <c r="RD7" s="24">
        <v>39</v>
      </c>
      <c r="RE7" s="24">
        <v>12</v>
      </c>
      <c r="RF7" s="24">
        <v>41</v>
      </c>
      <c r="RG7" s="24">
        <v>23</v>
      </c>
      <c r="RH7" s="24">
        <v>32</v>
      </c>
      <c r="RI7" s="24">
        <v>53</v>
      </c>
      <c r="RJ7" s="24">
        <v>37</v>
      </c>
      <c r="RK7" s="24">
        <v>25</v>
      </c>
      <c r="RL7" s="24">
        <v>39</v>
      </c>
      <c r="RM7" s="24">
        <v>12</v>
      </c>
      <c r="RN7" s="24">
        <v>38</v>
      </c>
      <c r="RO7" s="24">
        <v>17</v>
      </c>
      <c r="RP7" s="24">
        <v>24</v>
      </c>
      <c r="RQ7" s="24">
        <v>21</v>
      </c>
      <c r="RR7" s="24">
        <v>35</v>
      </c>
      <c r="RS7" s="24">
        <v>34</v>
      </c>
      <c r="RT7" s="24">
        <v>16</v>
      </c>
      <c r="RU7" s="24">
        <v>7</v>
      </c>
      <c r="RV7" s="24">
        <v>27</v>
      </c>
      <c r="RW7" s="24">
        <v>11</v>
      </c>
      <c r="RX7" s="24">
        <v>22</v>
      </c>
      <c r="RY7" s="24">
        <v>31</v>
      </c>
      <c r="RZ7" s="24">
        <v>32</v>
      </c>
      <c r="SA7" s="24">
        <v>7</v>
      </c>
      <c r="SB7" s="24">
        <v>29</v>
      </c>
      <c r="SC7" s="24">
        <v>17</v>
      </c>
      <c r="SD7" s="24">
        <v>35</v>
      </c>
      <c r="SE7" s="24">
        <v>40</v>
      </c>
      <c r="SF7" s="24">
        <v>17</v>
      </c>
      <c r="SG7" s="24">
        <v>43</v>
      </c>
      <c r="SH7" s="24">
        <v>29</v>
      </c>
      <c r="SI7" s="24">
        <v>35</v>
      </c>
      <c r="SJ7" s="24">
        <v>36</v>
      </c>
      <c r="SK7" s="24">
        <v>33</v>
      </c>
      <c r="SL7" s="17"/>
      <c r="SM7" s="17"/>
      <c r="SN7" s="17"/>
      <c r="SO7" s="17"/>
    </row>
    <row r="8" spans="1:509">
      <c r="A8" s="21">
        <v>2022</v>
      </c>
      <c r="B8" s="29">
        <f t="shared" ref="B8:BM8" si="8">B20</f>
        <v>29</v>
      </c>
      <c r="C8" s="29">
        <f t="shared" si="8"/>
        <v>22</v>
      </c>
      <c r="D8" s="29">
        <f t="shared" si="8"/>
        <v>40</v>
      </c>
      <c r="E8" s="29">
        <f t="shared" si="8"/>
        <v>22</v>
      </c>
      <c r="F8" s="29">
        <f t="shared" si="8"/>
        <v>30</v>
      </c>
      <c r="G8" s="29">
        <f t="shared" si="8"/>
        <v>16</v>
      </c>
      <c r="H8" s="29">
        <f t="shared" si="8"/>
        <v>25</v>
      </c>
      <c r="I8" s="29">
        <f t="shared" si="8"/>
        <v>24</v>
      </c>
      <c r="J8" s="29">
        <f t="shared" si="8"/>
        <v>52</v>
      </c>
      <c r="K8" s="29">
        <f t="shared" si="8"/>
        <v>33</v>
      </c>
      <c r="L8" s="29">
        <f t="shared" si="8"/>
        <v>23</v>
      </c>
      <c r="M8" s="29">
        <f t="shared" si="8"/>
        <v>46</v>
      </c>
      <c r="N8" s="29">
        <f t="shared" si="8"/>
        <v>36</v>
      </c>
      <c r="O8" s="29">
        <f t="shared" si="8"/>
        <v>17</v>
      </c>
      <c r="P8" s="29">
        <f t="shared" si="8"/>
        <v>26</v>
      </c>
      <c r="Q8" s="29">
        <f t="shared" si="8"/>
        <v>42</v>
      </c>
      <c r="R8" s="29">
        <f t="shared" si="8"/>
        <v>58</v>
      </c>
      <c r="S8" s="29">
        <f t="shared" si="8"/>
        <v>54</v>
      </c>
      <c r="T8" s="29">
        <f t="shared" si="8"/>
        <v>40</v>
      </c>
      <c r="U8" s="29">
        <f t="shared" si="8"/>
        <v>86</v>
      </c>
      <c r="V8" s="29">
        <f t="shared" si="8"/>
        <v>30</v>
      </c>
      <c r="W8" s="29">
        <f t="shared" si="8"/>
        <v>44</v>
      </c>
      <c r="X8" s="29">
        <f t="shared" si="8"/>
        <v>19</v>
      </c>
      <c r="Y8" s="29">
        <f t="shared" si="8"/>
        <v>22</v>
      </c>
      <c r="Z8" s="29">
        <f t="shared" si="8"/>
        <v>32</v>
      </c>
      <c r="AA8" s="29">
        <f t="shared" si="8"/>
        <v>28</v>
      </c>
      <c r="AB8" s="29">
        <f t="shared" si="8"/>
        <v>45</v>
      </c>
      <c r="AC8" s="29">
        <f t="shared" si="8"/>
        <v>27</v>
      </c>
      <c r="AD8" s="29">
        <f t="shared" si="8"/>
        <v>52</v>
      </c>
      <c r="AE8" s="29">
        <f t="shared" si="8"/>
        <v>20</v>
      </c>
      <c r="AF8" s="29">
        <f t="shared" si="8"/>
        <v>16</v>
      </c>
      <c r="AG8" s="29">
        <f t="shared" si="8"/>
        <v>42</v>
      </c>
      <c r="AH8" s="29">
        <f t="shared" si="8"/>
        <v>28</v>
      </c>
      <c r="AI8" s="29">
        <f t="shared" si="8"/>
        <v>11</v>
      </c>
      <c r="AJ8" s="29">
        <f t="shared" si="8"/>
        <v>42</v>
      </c>
      <c r="AK8" s="29">
        <f t="shared" si="8"/>
        <v>16</v>
      </c>
      <c r="AL8" s="29">
        <f t="shared" si="8"/>
        <v>15</v>
      </c>
      <c r="AM8" s="29">
        <f t="shared" si="8"/>
        <v>16</v>
      </c>
      <c r="AN8" s="29">
        <f t="shared" si="8"/>
        <v>11</v>
      </c>
      <c r="AO8" s="29">
        <f t="shared" si="8"/>
        <v>49</v>
      </c>
      <c r="AP8" s="29">
        <f t="shared" si="8"/>
        <v>46</v>
      </c>
      <c r="AQ8" s="29">
        <f t="shared" si="8"/>
        <v>38</v>
      </c>
      <c r="AR8" s="29">
        <f t="shared" si="8"/>
        <v>23</v>
      </c>
      <c r="AS8" s="29">
        <f t="shared" si="8"/>
        <v>6</v>
      </c>
      <c r="AT8" s="29">
        <f t="shared" si="8"/>
        <v>9</v>
      </c>
      <c r="AU8" s="29">
        <f t="shared" si="8"/>
        <v>10</v>
      </c>
      <c r="AV8" s="29">
        <f t="shared" si="8"/>
        <v>12</v>
      </c>
      <c r="AW8" s="29">
        <f t="shared" si="8"/>
        <v>3</v>
      </c>
      <c r="AX8" s="29">
        <f t="shared" si="8"/>
        <v>1</v>
      </c>
      <c r="AY8" s="29">
        <f t="shared" si="8"/>
        <v>2</v>
      </c>
      <c r="AZ8" s="29">
        <f t="shared" si="8"/>
        <v>27</v>
      </c>
      <c r="BA8" s="29">
        <f t="shared" si="8"/>
        <v>31</v>
      </c>
      <c r="BB8" s="29">
        <f t="shared" si="8"/>
        <v>73</v>
      </c>
      <c r="BC8" s="29">
        <f t="shared" si="8"/>
        <v>65</v>
      </c>
      <c r="BD8" s="29">
        <f t="shared" si="8"/>
        <v>96</v>
      </c>
      <c r="BE8" s="29">
        <f t="shared" si="8"/>
        <v>88</v>
      </c>
      <c r="BF8" s="29">
        <f t="shared" si="8"/>
        <v>122</v>
      </c>
      <c r="BG8" s="29">
        <f t="shared" si="8"/>
        <v>47</v>
      </c>
      <c r="BH8" s="29">
        <f t="shared" si="8"/>
        <v>42</v>
      </c>
      <c r="BI8" s="29">
        <f t="shared" si="8"/>
        <v>63</v>
      </c>
      <c r="BJ8" s="29">
        <f t="shared" si="8"/>
        <v>88</v>
      </c>
      <c r="BK8" s="29">
        <f t="shared" si="8"/>
        <v>22</v>
      </c>
      <c r="BL8" s="29">
        <f t="shared" si="8"/>
        <v>55</v>
      </c>
      <c r="BM8" s="29">
        <f t="shared" si="8"/>
        <v>52</v>
      </c>
      <c r="BN8" s="29">
        <f t="shared" ref="BN8:DY8" si="9">BN20</f>
        <v>30</v>
      </c>
      <c r="BO8" s="29">
        <f t="shared" si="9"/>
        <v>46</v>
      </c>
      <c r="BP8" s="29">
        <f t="shared" si="9"/>
        <v>50</v>
      </c>
      <c r="BQ8" s="29">
        <f t="shared" si="9"/>
        <v>25</v>
      </c>
      <c r="BR8" s="29">
        <f t="shared" si="9"/>
        <v>56</v>
      </c>
      <c r="BS8" s="29">
        <f t="shared" si="9"/>
        <v>37</v>
      </c>
      <c r="BT8" s="29">
        <f t="shared" si="9"/>
        <v>37</v>
      </c>
      <c r="BU8" s="29">
        <f t="shared" si="9"/>
        <v>138</v>
      </c>
      <c r="BV8" s="29">
        <f t="shared" si="9"/>
        <v>65</v>
      </c>
      <c r="BW8" s="29">
        <f t="shared" si="9"/>
        <v>60</v>
      </c>
      <c r="BX8" s="29">
        <f t="shared" si="9"/>
        <v>15</v>
      </c>
      <c r="BY8" s="29">
        <f t="shared" si="9"/>
        <v>45</v>
      </c>
      <c r="BZ8" s="29">
        <f t="shared" si="9"/>
        <v>62</v>
      </c>
      <c r="CA8" s="29">
        <f t="shared" si="9"/>
        <v>52</v>
      </c>
      <c r="CB8" s="29">
        <f t="shared" si="9"/>
        <v>56</v>
      </c>
      <c r="CC8" s="29">
        <f t="shared" si="9"/>
        <v>49</v>
      </c>
      <c r="CD8" s="29">
        <f t="shared" si="9"/>
        <v>29</v>
      </c>
      <c r="CE8" s="29">
        <f t="shared" si="9"/>
        <v>48</v>
      </c>
      <c r="CF8" s="29">
        <f t="shared" si="9"/>
        <v>35</v>
      </c>
      <c r="CG8" s="29">
        <f t="shared" si="9"/>
        <v>71</v>
      </c>
      <c r="CH8" s="29">
        <f t="shared" si="9"/>
        <v>57</v>
      </c>
      <c r="CI8" s="29">
        <f t="shared" si="9"/>
        <v>13</v>
      </c>
      <c r="CJ8" s="29">
        <f t="shared" si="9"/>
        <v>30</v>
      </c>
      <c r="CK8" s="29">
        <f t="shared" si="9"/>
        <v>24</v>
      </c>
      <c r="CL8" s="29">
        <f t="shared" si="9"/>
        <v>33</v>
      </c>
      <c r="CM8" s="29">
        <f t="shared" si="9"/>
        <v>42</v>
      </c>
      <c r="CN8" s="29">
        <f t="shared" si="9"/>
        <v>28</v>
      </c>
      <c r="CO8" s="29">
        <f t="shared" si="9"/>
        <v>68</v>
      </c>
      <c r="CP8" s="29">
        <f t="shared" si="9"/>
        <v>55</v>
      </c>
      <c r="CQ8" s="29">
        <f t="shared" si="9"/>
        <v>54</v>
      </c>
      <c r="CR8" s="29">
        <f t="shared" si="9"/>
        <v>48</v>
      </c>
      <c r="CS8" s="29">
        <f t="shared" si="9"/>
        <v>89</v>
      </c>
      <c r="CT8" s="29">
        <f t="shared" si="9"/>
        <v>38</v>
      </c>
      <c r="CU8" s="29">
        <f t="shared" si="9"/>
        <v>50</v>
      </c>
      <c r="CV8" s="29">
        <f t="shared" si="9"/>
        <v>49</v>
      </c>
      <c r="CW8" s="29">
        <f t="shared" si="9"/>
        <v>74</v>
      </c>
      <c r="CX8" s="29">
        <f t="shared" si="9"/>
        <v>94</v>
      </c>
      <c r="CY8" s="29">
        <f t="shared" si="9"/>
        <v>59</v>
      </c>
      <c r="CZ8" s="29">
        <f t="shared" si="9"/>
        <v>41</v>
      </c>
      <c r="DA8" s="29">
        <f t="shared" si="9"/>
        <v>31</v>
      </c>
      <c r="DB8" s="29">
        <f t="shared" si="9"/>
        <v>26</v>
      </c>
      <c r="DC8" s="29">
        <f t="shared" si="9"/>
        <v>53</v>
      </c>
      <c r="DD8" s="29">
        <f t="shared" si="9"/>
        <v>133</v>
      </c>
      <c r="DE8" s="29">
        <f t="shared" si="9"/>
        <v>79</v>
      </c>
      <c r="DF8" s="29">
        <f t="shared" si="9"/>
        <v>40</v>
      </c>
      <c r="DG8" s="29">
        <f t="shared" si="9"/>
        <v>46</v>
      </c>
      <c r="DH8" s="29">
        <f t="shared" si="9"/>
        <v>50</v>
      </c>
      <c r="DI8" s="29">
        <f t="shared" si="9"/>
        <v>99</v>
      </c>
      <c r="DJ8" s="29">
        <f t="shared" si="9"/>
        <v>21</v>
      </c>
      <c r="DK8" s="29">
        <f t="shared" si="9"/>
        <v>24</v>
      </c>
      <c r="DL8" s="29">
        <f t="shared" si="9"/>
        <v>51</v>
      </c>
      <c r="DM8" s="29">
        <f t="shared" si="9"/>
        <v>10</v>
      </c>
      <c r="DN8" s="29">
        <f t="shared" si="9"/>
        <v>7</v>
      </c>
      <c r="DO8" s="29">
        <f t="shared" si="9"/>
        <v>15</v>
      </c>
      <c r="DP8" s="29">
        <f t="shared" si="9"/>
        <v>3</v>
      </c>
      <c r="DQ8" s="29">
        <f t="shared" si="9"/>
        <v>8</v>
      </c>
      <c r="DR8" s="29">
        <f t="shared" si="9"/>
        <v>7</v>
      </c>
      <c r="DS8" s="29">
        <f t="shared" si="9"/>
        <v>13</v>
      </c>
      <c r="DT8" s="29">
        <f t="shared" si="9"/>
        <v>4</v>
      </c>
      <c r="DU8" s="29">
        <f t="shared" si="9"/>
        <v>8</v>
      </c>
      <c r="DV8" s="29">
        <f t="shared" si="9"/>
        <v>35</v>
      </c>
      <c r="DW8" s="29">
        <f t="shared" si="9"/>
        <v>138</v>
      </c>
      <c r="DX8" s="29">
        <f t="shared" si="9"/>
        <v>58</v>
      </c>
      <c r="DY8" s="29">
        <f t="shared" si="9"/>
        <v>61</v>
      </c>
      <c r="DZ8" s="29">
        <f t="shared" ref="DZ8:GK8" si="10">DZ20</f>
        <v>23</v>
      </c>
      <c r="EA8" s="29">
        <f t="shared" si="10"/>
        <v>104</v>
      </c>
      <c r="EB8" s="29">
        <f t="shared" si="10"/>
        <v>50</v>
      </c>
      <c r="EC8" s="29">
        <f t="shared" si="10"/>
        <v>33</v>
      </c>
      <c r="ED8" s="29">
        <f t="shared" si="10"/>
        <v>38</v>
      </c>
      <c r="EE8" s="29">
        <f t="shared" si="10"/>
        <v>48</v>
      </c>
      <c r="EF8" s="29">
        <f t="shared" si="10"/>
        <v>87</v>
      </c>
      <c r="EG8" s="29">
        <f t="shared" si="10"/>
        <v>62</v>
      </c>
      <c r="EH8" s="29">
        <f t="shared" si="10"/>
        <v>66</v>
      </c>
      <c r="EI8" s="29">
        <f t="shared" si="10"/>
        <v>41</v>
      </c>
      <c r="EJ8" s="29">
        <f t="shared" si="10"/>
        <v>4</v>
      </c>
      <c r="EK8" s="29">
        <f t="shared" si="10"/>
        <v>2</v>
      </c>
      <c r="EL8" s="29">
        <f t="shared" si="10"/>
        <v>5</v>
      </c>
      <c r="EM8" s="29">
        <f t="shared" si="10"/>
        <v>4</v>
      </c>
      <c r="EN8" s="29">
        <f t="shared" si="10"/>
        <v>5</v>
      </c>
      <c r="EO8" s="29">
        <f t="shared" si="10"/>
        <v>9</v>
      </c>
      <c r="EP8" s="29">
        <f t="shared" si="10"/>
        <v>13</v>
      </c>
      <c r="EQ8" s="29">
        <f t="shared" si="10"/>
        <v>4</v>
      </c>
      <c r="ER8" s="29">
        <f t="shared" si="10"/>
        <v>8</v>
      </c>
      <c r="ES8" s="29">
        <f t="shared" si="10"/>
        <v>19</v>
      </c>
      <c r="ET8" s="29">
        <f t="shared" si="10"/>
        <v>390</v>
      </c>
      <c r="EU8" s="29">
        <f t="shared" si="10"/>
        <v>300</v>
      </c>
      <c r="EV8" s="29">
        <f t="shared" si="10"/>
        <v>90</v>
      </c>
      <c r="EW8" s="29">
        <f t="shared" si="10"/>
        <v>32</v>
      </c>
      <c r="EX8" s="29">
        <f t="shared" si="10"/>
        <v>71</v>
      </c>
      <c r="EY8" s="29">
        <f t="shared" si="10"/>
        <v>75</v>
      </c>
      <c r="EZ8" s="29">
        <f t="shared" si="10"/>
        <v>168</v>
      </c>
      <c r="FA8" s="29">
        <f t="shared" si="10"/>
        <v>24</v>
      </c>
      <c r="FB8" s="29">
        <f t="shared" si="10"/>
        <v>73</v>
      </c>
      <c r="FC8" s="29">
        <f t="shared" si="10"/>
        <v>59</v>
      </c>
      <c r="FD8" s="29">
        <f t="shared" si="10"/>
        <v>18</v>
      </c>
      <c r="FE8" s="29">
        <f t="shared" si="10"/>
        <v>91</v>
      </c>
      <c r="FF8" s="29">
        <f t="shared" si="10"/>
        <v>55</v>
      </c>
      <c r="FG8" s="29">
        <f t="shared" si="10"/>
        <v>33</v>
      </c>
      <c r="FH8" s="29">
        <f t="shared" si="10"/>
        <v>37</v>
      </c>
      <c r="FI8" s="29">
        <f t="shared" si="10"/>
        <v>35</v>
      </c>
      <c r="FJ8" s="29">
        <f t="shared" si="10"/>
        <v>170</v>
      </c>
      <c r="FK8" s="29">
        <f t="shared" si="10"/>
        <v>18</v>
      </c>
      <c r="FL8" s="29">
        <f t="shared" si="10"/>
        <v>74</v>
      </c>
      <c r="FM8" s="29">
        <f t="shared" si="10"/>
        <v>62</v>
      </c>
      <c r="FN8" s="29">
        <f t="shared" si="10"/>
        <v>75</v>
      </c>
      <c r="FO8" s="29">
        <f t="shared" si="10"/>
        <v>63</v>
      </c>
      <c r="FP8" s="29">
        <f t="shared" si="10"/>
        <v>57</v>
      </c>
      <c r="FQ8" s="29">
        <f t="shared" si="10"/>
        <v>44</v>
      </c>
      <c r="FR8" s="29">
        <f t="shared" si="10"/>
        <v>42</v>
      </c>
      <c r="FS8" s="29">
        <f t="shared" si="10"/>
        <v>60</v>
      </c>
      <c r="FT8" s="29">
        <f t="shared" si="10"/>
        <v>13</v>
      </c>
      <c r="FU8" s="29">
        <f t="shared" si="10"/>
        <v>21</v>
      </c>
      <c r="FV8" s="29">
        <f t="shared" si="10"/>
        <v>45</v>
      </c>
      <c r="FW8" s="29">
        <f t="shared" si="10"/>
        <v>34</v>
      </c>
      <c r="FX8" s="29">
        <f t="shared" si="10"/>
        <v>34</v>
      </c>
      <c r="FY8" s="29">
        <f t="shared" si="10"/>
        <v>13</v>
      </c>
      <c r="FZ8" s="29">
        <f t="shared" si="10"/>
        <v>40</v>
      </c>
      <c r="GA8" s="29">
        <f t="shared" si="10"/>
        <v>49</v>
      </c>
      <c r="GB8" s="29">
        <f t="shared" si="10"/>
        <v>45</v>
      </c>
      <c r="GC8" s="29">
        <f t="shared" si="10"/>
        <v>33</v>
      </c>
      <c r="GD8" s="29">
        <f t="shared" si="10"/>
        <v>16</v>
      </c>
      <c r="GE8" s="29">
        <f t="shared" si="10"/>
        <v>24</v>
      </c>
      <c r="GF8" s="29">
        <f t="shared" si="10"/>
        <v>44</v>
      </c>
      <c r="GG8" s="29">
        <f t="shared" si="10"/>
        <v>21</v>
      </c>
      <c r="GH8" s="29">
        <f t="shared" si="10"/>
        <v>60</v>
      </c>
      <c r="GI8" s="29">
        <f t="shared" si="10"/>
        <v>70</v>
      </c>
      <c r="GJ8" s="29">
        <f t="shared" si="10"/>
        <v>44</v>
      </c>
      <c r="GK8" s="29">
        <f t="shared" si="10"/>
        <v>77</v>
      </c>
      <c r="GL8" s="29">
        <f t="shared" ref="GL8:IW8" si="11">GL20</f>
        <v>29</v>
      </c>
      <c r="GM8" s="29">
        <f t="shared" si="11"/>
        <v>25</v>
      </c>
      <c r="GN8" s="29">
        <f t="shared" si="11"/>
        <v>28</v>
      </c>
      <c r="GO8" s="29">
        <f t="shared" si="11"/>
        <v>67</v>
      </c>
      <c r="GP8" s="29">
        <f t="shared" si="11"/>
        <v>42</v>
      </c>
      <c r="GQ8" s="29">
        <f t="shared" si="11"/>
        <v>30</v>
      </c>
      <c r="GR8" s="29">
        <f t="shared" si="11"/>
        <v>84</v>
      </c>
      <c r="GS8" s="29">
        <f t="shared" si="11"/>
        <v>20</v>
      </c>
      <c r="GT8" s="29">
        <f t="shared" si="11"/>
        <v>22</v>
      </c>
      <c r="GU8" s="29">
        <f t="shared" si="11"/>
        <v>52</v>
      </c>
      <c r="GV8" s="29">
        <f t="shared" si="11"/>
        <v>57</v>
      </c>
      <c r="GW8" s="29">
        <f t="shared" si="11"/>
        <v>37</v>
      </c>
      <c r="GX8" s="29">
        <f t="shared" si="11"/>
        <v>44</v>
      </c>
      <c r="GY8" s="29">
        <f t="shared" si="11"/>
        <v>44</v>
      </c>
      <c r="GZ8" s="29">
        <f t="shared" si="11"/>
        <v>18</v>
      </c>
      <c r="HA8" s="29">
        <f t="shared" si="11"/>
        <v>52</v>
      </c>
      <c r="HB8" s="29">
        <f t="shared" si="11"/>
        <v>55</v>
      </c>
      <c r="HC8" s="29">
        <f t="shared" si="11"/>
        <v>52</v>
      </c>
      <c r="HD8" s="29">
        <f t="shared" si="11"/>
        <v>47</v>
      </c>
      <c r="HE8" s="29">
        <f t="shared" si="11"/>
        <v>52</v>
      </c>
      <c r="HF8" s="29">
        <f t="shared" si="11"/>
        <v>61</v>
      </c>
      <c r="HG8" s="29">
        <f t="shared" si="11"/>
        <v>91</v>
      </c>
      <c r="HH8" s="29">
        <f t="shared" si="11"/>
        <v>41</v>
      </c>
      <c r="HI8" s="29">
        <f t="shared" si="11"/>
        <v>113</v>
      </c>
      <c r="HJ8" s="29">
        <f t="shared" si="11"/>
        <v>69</v>
      </c>
      <c r="HK8" s="29">
        <f t="shared" si="11"/>
        <v>45</v>
      </c>
      <c r="HL8" s="29">
        <f t="shared" si="11"/>
        <v>11</v>
      </c>
      <c r="HM8" s="29">
        <f t="shared" si="11"/>
        <v>36</v>
      </c>
      <c r="HN8" s="29">
        <f t="shared" si="11"/>
        <v>41</v>
      </c>
      <c r="HO8" s="29">
        <f t="shared" si="11"/>
        <v>52</v>
      </c>
      <c r="HP8" s="29">
        <f t="shared" si="11"/>
        <v>49</v>
      </c>
      <c r="HQ8" s="29">
        <f t="shared" si="11"/>
        <v>18</v>
      </c>
      <c r="HR8" s="29">
        <f t="shared" si="11"/>
        <v>26</v>
      </c>
      <c r="HS8" s="29">
        <f t="shared" si="11"/>
        <v>34</v>
      </c>
      <c r="HT8" s="29">
        <f t="shared" si="11"/>
        <v>32</v>
      </c>
      <c r="HU8" s="29">
        <f t="shared" si="11"/>
        <v>44</v>
      </c>
      <c r="HV8" s="29">
        <f t="shared" si="11"/>
        <v>28</v>
      </c>
      <c r="HW8" s="29">
        <f t="shared" si="11"/>
        <v>25</v>
      </c>
      <c r="HX8" s="29">
        <f t="shared" si="11"/>
        <v>52</v>
      </c>
      <c r="HY8" s="29">
        <f t="shared" si="11"/>
        <v>22</v>
      </c>
      <c r="HZ8" s="29">
        <f t="shared" si="11"/>
        <v>57</v>
      </c>
      <c r="IA8" s="29">
        <f t="shared" si="11"/>
        <v>31</v>
      </c>
      <c r="IB8" s="29">
        <f t="shared" si="11"/>
        <v>68</v>
      </c>
      <c r="IC8" s="29">
        <f t="shared" si="11"/>
        <v>43</v>
      </c>
      <c r="ID8" s="29">
        <f t="shared" si="11"/>
        <v>107</v>
      </c>
      <c r="IE8" s="29">
        <f t="shared" si="11"/>
        <v>54</v>
      </c>
      <c r="IF8" s="29">
        <f t="shared" si="11"/>
        <v>60</v>
      </c>
      <c r="IG8" s="29">
        <f t="shared" si="11"/>
        <v>72</v>
      </c>
      <c r="IH8" s="29">
        <f t="shared" si="11"/>
        <v>47</v>
      </c>
      <c r="II8" s="29">
        <f t="shared" si="11"/>
        <v>29</v>
      </c>
      <c r="IJ8" s="29">
        <f t="shared" si="11"/>
        <v>31</v>
      </c>
      <c r="IK8" s="29">
        <f t="shared" si="11"/>
        <v>23</v>
      </c>
      <c r="IL8" s="29">
        <f t="shared" si="11"/>
        <v>29</v>
      </c>
      <c r="IM8" s="29">
        <f t="shared" si="11"/>
        <v>23</v>
      </c>
      <c r="IN8" s="29">
        <f t="shared" si="11"/>
        <v>54</v>
      </c>
      <c r="IO8" s="29">
        <f t="shared" si="11"/>
        <v>32</v>
      </c>
      <c r="IP8" s="29">
        <f t="shared" si="11"/>
        <v>20</v>
      </c>
      <c r="IQ8" s="29">
        <f t="shared" si="11"/>
        <v>56</v>
      </c>
      <c r="IR8" s="29">
        <f t="shared" si="11"/>
        <v>37</v>
      </c>
      <c r="IS8" s="29">
        <f t="shared" si="11"/>
        <v>36</v>
      </c>
      <c r="IT8" s="29">
        <f t="shared" si="11"/>
        <v>28</v>
      </c>
      <c r="IU8" s="29">
        <f t="shared" si="11"/>
        <v>48</v>
      </c>
      <c r="IV8" s="29">
        <f t="shared" si="11"/>
        <v>50</v>
      </c>
      <c r="IW8" s="29">
        <f t="shared" si="11"/>
        <v>46</v>
      </c>
      <c r="IX8" s="29">
        <f t="shared" ref="IX8:LI8" si="12">IX20</f>
        <v>93</v>
      </c>
      <c r="IY8" s="29">
        <f t="shared" si="12"/>
        <v>56</v>
      </c>
      <c r="IZ8" s="29">
        <f t="shared" si="12"/>
        <v>42</v>
      </c>
      <c r="JA8" s="29">
        <f t="shared" si="12"/>
        <v>92</v>
      </c>
      <c r="JB8" s="29">
        <f t="shared" si="12"/>
        <v>52</v>
      </c>
      <c r="JC8" s="29">
        <f t="shared" si="12"/>
        <v>35</v>
      </c>
      <c r="JD8" s="29">
        <f t="shared" si="12"/>
        <v>69</v>
      </c>
      <c r="JE8" s="29">
        <f t="shared" si="12"/>
        <v>44</v>
      </c>
      <c r="JF8" s="29">
        <f t="shared" si="12"/>
        <v>30</v>
      </c>
      <c r="JG8" s="29">
        <f t="shared" si="12"/>
        <v>59</v>
      </c>
      <c r="JH8" s="29">
        <f t="shared" si="12"/>
        <v>51</v>
      </c>
      <c r="JI8" s="29">
        <f t="shared" si="12"/>
        <v>40</v>
      </c>
      <c r="JJ8" s="29">
        <f t="shared" si="12"/>
        <v>26</v>
      </c>
      <c r="JK8" s="29">
        <f t="shared" si="12"/>
        <v>25</v>
      </c>
      <c r="JL8" s="29">
        <f t="shared" si="12"/>
        <v>49</v>
      </c>
      <c r="JM8" s="29">
        <f t="shared" si="12"/>
        <v>66</v>
      </c>
      <c r="JN8" s="29">
        <f t="shared" si="12"/>
        <v>30</v>
      </c>
      <c r="JO8" s="29">
        <f t="shared" si="12"/>
        <v>43</v>
      </c>
      <c r="JP8" s="29">
        <f t="shared" si="12"/>
        <v>20</v>
      </c>
      <c r="JQ8" s="29">
        <f t="shared" si="12"/>
        <v>27</v>
      </c>
      <c r="JR8" s="29">
        <f t="shared" si="12"/>
        <v>15</v>
      </c>
      <c r="JS8" s="29">
        <f t="shared" si="12"/>
        <v>39</v>
      </c>
      <c r="JT8" s="29">
        <f t="shared" si="12"/>
        <v>80</v>
      </c>
      <c r="JU8" s="29">
        <f t="shared" si="12"/>
        <v>40</v>
      </c>
      <c r="JV8" s="29">
        <f t="shared" si="12"/>
        <v>52</v>
      </c>
      <c r="JW8" s="29">
        <f t="shared" si="12"/>
        <v>72</v>
      </c>
      <c r="JX8" s="29">
        <f t="shared" si="12"/>
        <v>59</v>
      </c>
      <c r="JY8" s="29">
        <f t="shared" si="12"/>
        <v>63</v>
      </c>
      <c r="JZ8" s="29">
        <f t="shared" si="12"/>
        <v>42</v>
      </c>
      <c r="KA8" s="29">
        <f t="shared" si="12"/>
        <v>48</v>
      </c>
      <c r="KB8" s="29">
        <f t="shared" si="12"/>
        <v>31</v>
      </c>
      <c r="KC8" s="29">
        <f t="shared" si="12"/>
        <v>48</v>
      </c>
      <c r="KD8" s="29">
        <f t="shared" si="12"/>
        <v>32</v>
      </c>
      <c r="KE8" s="29">
        <f t="shared" si="12"/>
        <v>19</v>
      </c>
      <c r="KF8" s="29">
        <f t="shared" si="12"/>
        <v>44</v>
      </c>
      <c r="KG8" s="29">
        <f t="shared" si="12"/>
        <v>44</v>
      </c>
      <c r="KH8" s="29">
        <f t="shared" si="12"/>
        <v>42</v>
      </c>
      <c r="KI8" s="29">
        <f t="shared" si="12"/>
        <v>44</v>
      </c>
      <c r="KJ8" s="29">
        <f t="shared" si="12"/>
        <v>19</v>
      </c>
      <c r="KK8" s="29">
        <f t="shared" si="12"/>
        <v>48</v>
      </c>
      <c r="KL8" s="29">
        <f t="shared" si="12"/>
        <v>45</v>
      </c>
      <c r="KM8" s="29">
        <f t="shared" si="12"/>
        <v>61</v>
      </c>
      <c r="KN8" s="29">
        <f t="shared" si="12"/>
        <v>61</v>
      </c>
      <c r="KO8" s="29">
        <f t="shared" si="12"/>
        <v>40</v>
      </c>
      <c r="KP8" s="29">
        <f t="shared" si="12"/>
        <v>31</v>
      </c>
      <c r="KQ8" s="29">
        <f t="shared" si="12"/>
        <v>35</v>
      </c>
      <c r="KR8" s="29">
        <f t="shared" si="12"/>
        <v>37</v>
      </c>
      <c r="KS8" s="29">
        <f t="shared" si="12"/>
        <v>76</v>
      </c>
      <c r="KT8" s="29">
        <f t="shared" si="12"/>
        <v>42</v>
      </c>
      <c r="KU8" s="29">
        <f t="shared" si="12"/>
        <v>48</v>
      </c>
      <c r="KV8" s="29">
        <f t="shared" si="12"/>
        <v>42</v>
      </c>
      <c r="KW8" s="29">
        <f t="shared" si="12"/>
        <v>65</v>
      </c>
      <c r="KX8" s="29">
        <f t="shared" si="12"/>
        <v>21</v>
      </c>
      <c r="KY8" s="29">
        <f t="shared" si="12"/>
        <v>56</v>
      </c>
      <c r="KZ8" s="29">
        <f t="shared" si="12"/>
        <v>27</v>
      </c>
      <c r="LA8" s="29">
        <f t="shared" si="12"/>
        <v>51</v>
      </c>
      <c r="LB8" s="29">
        <f t="shared" si="12"/>
        <v>35</v>
      </c>
      <c r="LC8" s="29">
        <f t="shared" si="12"/>
        <v>29</v>
      </c>
      <c r="LD8" s="29">
        <f t="shared" si="12"/>
        <v>43</v>
      </c>
      <c r="LE8" s="29">
        <f t="shared" si="12"/>
        <v>40</v>
      </c>
      <c r="LF8" s="29">
        <f t="shared" si="12"/>
        <v>18</v>
      </c>
      <c r="LG8" s="29">
        <f t="shared" si="12"/>
        <v>46</v>
      </c>
      <c r="LH8" s="29">
        <f t="shared" si="12"/>
        <v>47</v>
      </c>
      <c r="LI8" s="29">
        <f t="shared" si="12"/>
        <v>35</v>
      </c>
      <c r="LJ8" s="29">
        <f t="shared" ref="LJ8:NU8" si="13">LJ20</f>
        <v>44</v>
      </c>
      <c r="LK8" s="29">
        <f t="shared" si="13"/>
        <v>15</v>
      </c>
      <c r="LL8" s="29">
        <f t="shared" si="13"/>
        <v>16</v>
      </c>
      <c r="LM8" s="29">
        <f t="shared" si="13"/>
        <v>15</v>
      </c>
      <c r="LN8" s="29">
        <f t="shared" si="13"/>
        <v>26</v>
      </c>
      <c r="LO8" s="29">
        <f t="shared" si="13"/>
        <v>33</v>
      </c>
      <c r="LP8" s="29">
        <f t="shared" si="13"/>
        <v>12</v>
      </c>
      <c r="LQ8" s="29">
        <f t="shared" si="13"/>
        <v>17</v>
      </c>
      <c r="LR8" s="29">
        <f t="shared" si="13"/>
        <v>16</v>
      </c>
      <c r="LS8" s="29">
        <f t="shared" si="13"/>
        <v>27</v>
      </c>
      <c r="LT8" s="29">
        <f t="shared" si="13"/>
        <v>31</v>
      </c>
      <c r="LU8" s="29">
        <f t="shared" si="13"/>
        <v>22</v>
      </c>
      <c r="LV8" s="29">
        <f t="shared" si="13"/>
        <v>30</v>
      </c>
      <c r="LW8" s="29">
        <f t="shared" si="13"/>
        <v>30</v>
      </c>
      <c r="LX8" s="29">
        <f t="shared" si="13"/>
        <v>40</v>
      </c>
      <c r="LY8" s="29">
        <f t="shared" si="13"/>
        <v>28</v>
      </c>
      <c r="LZ8" s="29">
        <f t="shared" si="13"/>
        <v>37</v>
      </c>
      <c r="MA8" s="29">
        <f t="shared" si="13"/>
        <v>66</v>
      </c>
      <c r="MB8" s="29">
        <f t="shared" si="13"/>
        <v>38</v>
      </c>
      <c r="MC8" s="29">
        <f t="shared" si="13"/>
        <v>31</v>
      </c>
      <c r="MD8" s="29">
        <f t="shared" si="13"/>
        <v>50</v>
      </c>
      <c r="ME8" s="29">
        <f t="shared" si="13"/>
        <v>40</v>
      </c>
      <c r="MF8" s="29">
        <f t="shared" si="13"/>
        <v>25</v>
      </c>
      <c r="MG8" s="29">
        <f t="shared" si="13"/>
        <v>20</v>
      </c>
      <c r="MH8" s="29">
        <f t="shared" si="13"/>
        <v>40</v>
      </c>
      <c r="MI8" s="29">
        <f t="shared" si="13"/>
        <v>31</v>
      </c>
      <c r="MJ8" s="29">
        <f t="shared" si="13"/>
        <v>85</v>
      </c>
      <c r="MK8" s="29">
        <f t="shared" si="13"/>
        <v>32</v>
      </c>
      <c r="ML8" s="29">
        <f t="shared" si="13"/>
        <v>17</v>
      </c>
      <c r="MM8" s="29">
        <f t="shared" si="13"/>
        <v>88</v>
      </c>
      <c r="MN8" s="29">
        <f t="shared" si="13"/>
        <v>29</v>
      </c>
      <c r="MO8" s="29">
        <f t="shared" si="13"/>
        <v>22</v>
      </c>
      <c r="MP8" s="29">
        <f t="shared" si="13"/>
        <v>83</v>
      </c>
      <c r="MQ8" s="29">
        <f t="shared" si="13"/>
        <v>39</v>
      </c>
      <c r="MR8" s="29">
        <f t="shared" si="13"/>
        <v>33</v>
      </c>
      <c r="MS8" s="29">
        <f t="shared" si="13"/>
        <v>21</v>
      </c>
      <c r="MT8" s="29">
        <f t="shared" si="13"/>
        <v>26</v>
      </c>
      <c r="MU8" s="29">
        <f t="shared" si="13"/>
        <v>41</v>
      </c>
      <c r="MV8" s="29">
        <f t="shared" si="13"/>
        <v>29</v>
      </c>
      <c r="MW8" s="29">
        <f t="shared" si="13"/>
        <v>32</v>
      </c>
      <c r="MX8" s="29">
        <f t="shared" si="13"/>
        <v>32</v>
      </c>
      <c r="MY8" s="29">
        <f t="shared" si="13"/>
        <v>50</v>
      </c>
      <c r="MZ8" s="29">
        <f t="shared" si="13"/>
        <v>33</v>
      </c>
      <c r="NA8" s="29">
        <f t="shared" si="13"/>
        <v>52</v>
      </c>
      <c r="NB8" s="29">
        <f t="shared" si="13"/>
        <v>22</v>
      </c>
      <c r="NC8" s="29">
        <f t="shared" si="13"/>
        <v>33</v>
      </c>
      <c r="ND8" s="29">
        <f t="shared" si="13"/>
        <v>20</v>
      </c>
      <c r="NE8" s="29">
        <f t="shared" si="13"/>
        <v>28</v>
      </c>
      <c r="NF8" s="29">
        <f t="shared" si="13"/>
        <v>19</v>
      </c>
      <c r="NG8" s="29">
        <f t="shared" si="13"/>
        <v>25</v>
      </c>
      <c r="NH8" s="29">
        <f t="shared" si="13"/>
        <v>44</v>
      </c>
      <c r="NI8" s="29">
        <f t="shared" si="13"/>
        <v>24</v>
      </c>
      <c r="NJ8" s="29">
        <f t="shared" si="13"/>
        <v>36</v>
      </c>
      <c r="NK8" s="29">
        <f t="shared" si="13"/>
        <v>19</v>
      </c>
      <c r="NL8" s="29">
        <f t="shared" si="13"/>
        <v>31</v>
      </c>
      <c r="NM8" s="29">
        <f t="shared" si="13"/>
        <v>44</v>
      </c>
      <c r="NN8" s="29">
        <f t="shared" si="13"/>
        <v>32</v>
      </c>
      <c r="NO8" s="29">
        <f t="shared" si="13"/>
        <v>48</v>
      </c>
      <c r="NP8" s="29">
        <f t="shared" si="13"/>
        <v>19</v>
      </c>
      <c r="NQ8" s="29">
        <f t="shared" si="13"/>
        <v>45</v>
      </c>
      <c r="NR8" s="29">
        <f t="shared" si="13"/>
        <v>19</v>
      </c>
      <c r="NS8" s="29">
        <f t="shared" si="13"/>
        <v>45</v>
      </c>
      <c r="NT8" s="29">
        <f t="shared" si="13"/>
        <v>63</v>
      </c>
      <c r="NU8" s="29">
        <f t="shared" si="13"/>
        <v>44</v>
      </c>
      <c r="NV8" s="29">
        <f t="shared" ref="NV8:QG8" si="14">NV20</f>
        <v>41</v>
      </c>
      <c r="NW8" s="29">
        <f t="shared" si="14"/>
        <v>28</v>
      </c>
      <c r="NX8" s="29">
        <f t="shared" si="14"/>
        <v>63</v>
      </c>
      <c r="NY8" s="29">
        <f t="shared" si="14"/>
        <v>33</v>
      </c>
      <c r="NZ8" s="29">
        <f t="shared" si="14"/>
        <v>30</v>
      </c>
      <c r="OA8" s="29">
        <f t="shared" si="14"/>
        <v>55</v>
      </c>
      <c r="OB8" s="29">
        <f t="shared" si="14"/>
        <v>31</v>
      </c>
      <c r="OC8" s="29">
        <f t="shared" si="14"/>
        <v>43</v>
      </c>
      <c r="OD8" s="29">
        <f t="shared" si="14"/>
        <v>28</v>
      </c>
      <c r="OE8" s="29">
        <f t="shared" si="14"/>
        <v>45</v>
      </c>
      <c r="OF8" s="29">
        <f t="shared" si="14"/>
        <v>29</v>
      </c>
      <c r="OG8" s="29">
        <f t="shared" si="14"/>
        <v>28</v>
      </c>
      <c r="OH8" s="29">
        <f t="shared" si="14"/>
        <v>14</v>
      </c>
      <c r="OI8" s="29">
        <f t="shared" si="14"/>
        <v>24</v>
      </c>
      <c r="OJ8" s="29">
        <f t="shared" si="14"/>
        <v>31</v>
      </c>
      <c r="OK8" s="29">
        <f t="shared" si="14"/>
        <v>47</v>
      </c>
      <c r="OL8" s="29">
        <f t="shared" si="14"/>
        <v>59</v>
      </c>
      <c r="OM8" s="29">
        <f t="shared" si="14"/>
        <v>58</v>
      </c>
      <c r="ON8" s="29">
        <f t="shared" si="14"/>
        <v>33</v>
      </c>
      <c r="OO8" s="29">
        <f t="shared" si="14"/>
        <v>68</v>
      </c>
      <c r="OP8" s="29">
        <f t="shared" si="14"/>
        <v>31</v>
      </c>
      <c r="OQ8" s="29">
        <f t="shared" si="14"/>
        <v>36</v>
      </c>
      <c r="OR8" s="29">
        <f t="shared" si="14"/>
        <v>43</v>
      </c>
      <c r="OS8" s="29">
        <f t="shared" si="14"/>
        <v>19</v>
      </c>
      <c r="OT8" s="29">
        <f t="shared" si="14"/>
        <v>40</v>
      </c>
      <c r="OU8" s="29">
        <f t="shared" si="14"/>
        <v>47</v>
      </c>
      <c r="OV8" s="29">
        <f t="shared" si="14"/>
        <v>27</v>
      </c>
      <c r="OW8" s="29">
        <f t="shared" si="14"/>
        <v>25</v>
      </c>
      <c r="OX8" s="29">
        <f t="shared" si="14"/>
        <v>11</v>
      </c>
      <c r="OY8" s="29">
        <f t="shared" si="14"/>
        <v>23</v>
      </c>
      <c r="OZ8" s="29">
        <f t="shared" si="14"/>
        <v>17</v>
      </c>
      <c r="PA8" s="29">
        <f t="shared" si="14"/>
        <v>48</v>
      </c>
      <c r="PB8" s="29">
        <f t="shared" si="14"/>
        <v>47</v>
      </c>
      <c r="PC8" s="29">
        <f t="shared" si="14"/>
        <v>10</v>
      </c>
      <c r="PD8" s="29">
        <f t="shared" si="14"/>
        <v>44</v>
      </c>
      <c r="PE8" s="29">
        <f t="shared" si="14"/>
        <v>70</v>
      </c>
      <c r="PF8" s="29">
        <f t="shared" si="14"/>
        <v>24</v>
      </c>
      <c r="PG8" s="29">
        <f t="shared" si="14"/>
        <v>45</v>
      </c>
      <c r="PH8" s="29">
        <f t="shared" si="14"/>
        <v>37</v>
      </c>
      <c r="PI8" s="29">
        <f t="shared" si="14"/>
        <v>51</v>
      </c>
      <c r="PJ8" s="29">
        <f t="shared" si="14"/>
        <v>26</v>
      </c>
      <c r="PK8" s="29">
        <f t="shared" si="14"/>
        <v>17</v>
      </c>
      <c r="PL8" s="29">
        <f t="shared" si="14"/>
        <v>22</v>
      </c>
      <c r="PM8" s="29">
        <f t="shared" si="14"/>
        <v>43</v>
      </c>
      <c r="PN8" s="29">
        <f t="shared" si="14"/>
        <v>44</v>
      </c>
      <c r="PO8" s="29">
        <f t="shared" si="14"/>
        <v>17</v>
      </c>
      <c r="PP8" s="29">
        <f t="shared" si="14"/>
        <v>13</v>
      </c>
      <c r="PQ8" s="29">
        <f t="shared" si="14"/>
        <v>29</v>
      </c>
      <c r="PR8" s="29">
        <f t="shared" si="14"/>
        <v>43</v>
      </c>
      <c r="PS8" s="29">
        <f t="shared" si="14"/>
        <v>26</v>
      </c>
      <c r="PT8" s="29">
        <f t="shared" si="14"/>
        <v>28</v>
      </c>
      <c r="PU8" s="29">
        <f t="shared" si="14"/>
        <v>34</v>
      </c>
      <c r="PV8" s="29">
        <f t="shared" si="14"/>
        <v>42</v>
      </c>
      <c r="PW8" s="29">
        <f t="shared" si="14"/>
        <v>21</v>
      </c>
      <c r="PX8" s="29">
        <f t="shared" si="14"/>
        <v>29</v>
      </c>
      <c r="PY8" s="29">
        <f t="shared" si="14"/>
        <v>36</v>
      </c>
      <c r="PZ8" s="29">
        <f t="shared" si="14"/>
        <v>38</v>
      </c>
      <c r="QA8" s="29">
        <f t="shared" si="14"/>
        <v>31</v>
      </c>
      <c r="QB8" s="29">
        <f t="shared" si="14"/>
        <v>51</v>
      </c>
      <c r="QC8" s="29">
        <f t="shared" si="14"/>
        <v>28</v>
      </c>
      <c r="QD8" s="29">
        <f t="shared" si="14"/>
        <v>21</v>
      </c>
      <c r="QE8" s="29">
        <f t="shared" si="14"/>
        <v>44</v>
      </c>
      <c r="QF8" s="29">
        <f t="shared" si="14"/>
        <v>34</v>
      </c>
      <c r="QG8" s="29">
        <f t="shared" si="14"/>
        <v>45</v>
      </c>
      <c r="QH8" s="29">
        <f t="shared" ref="QH8:SK8" si="15">QH20</f>
        <v>28</v>
      </c>
      <c r="QI8" s="29">
        <f t="shared" si="15"/>
        <v>39</v>
      </c>
      <c r="QJ8" s="29">
        <f t="shared" si="15"/>
        <v>33</v>
      </c>
      <c r="QK8" s="29">
        <f t="shared" si="15"/>
        <v>27</v>
      </c>
      <c r="QL8" s="29">
        <f t="shared" si="15"/>
        <v>99</v>
      </c>
      <c r="QM8" s="29">
        <f t="shared" si="15"/>
        <v>52</v>
      </c>
      <c r="QN8" s="29">
        <f t="shared" si="15"/>
        <v>73</v>
      </c>
      <c r="QO8" s="29">
        <f t="shared" si="15"/>
        <v>61</v>
      </c>
      <c r="QP8" s="29">
        <f t="shared" si="15"/>
        <v>28</v>
      </c>
      <c r="QQ8" s="29">
        <f t="shared" si="15"/>
        <v>22</v>
      </c>
      <c r="QR8" s="29">
        <f t="shared" si="15"/>
        <v>29</v>
      </c>
      <c r="QS8" s="29">
        <f t="shared" si="15"/>
        <v>24</v>
      </c>
      <c r="QT8" s="29">
        <f t="shared" si="15"/>
        <v>53</v>
      </c>
      <c r="QU8" s="29">
        <f t="shared" si="15"/>
        <v>27</v>
      </c>
      <c r="QV8" s="29">
        <f t="shared" si="15"/>
        <v>92</v>
      </c>
      <c r="QW8" s="29">
        <f t="shared" si="15"/>
        <v>15</v>
      </c>
      <c r="QX8" s="29">
        <f t="shared" si="15"/>
        <v>24</v>
      </c>
      <c r="QY8" s="29">
        <f t="shared" si="15"/>
        <v>37</v>
      </c>
      <c r="QZ8" s="29">
        <f t="shared" si="15"/>
        <v>44</v>
      </c>
      <c r="RA8" s="29">
        <f t="shared" si="15"/>
        <v>40</v>
      </c>
      <c r="RB8" s="29">
        <f t="shared" si="15"/>
        <v>15</v>
      </c>
      <c r="RC8" s="29">
        <f t="shared" si="15"/>
        <v>65</v>
      </c>
      <c r="RD8" s="29">
        <f t="shared" si="15"/>
        <v>41</v>
      </c>
      <c r="RE8" s="29">
        <f t="shared" si="15"/>
        <v>14</v>
      </c>
      <c r="RF8" s="29">
        <f t="shared" si="15"/>
        <v>43</v>
      </c>
      <c r="RG8" s="29">
        <f t="shared" si="15"/>
        <v>23</v>
      </c>
      <c r="RH8" s="29">
        <f t="shared" si="15"/>
        <v>34</v>
      </c>
      <c r="RI8" s="29">
        <f t="shared" si="15"/>
        <v>54</v>
      </c>
      <c r="RJ8" s="29">
        <f t="shared" si="15"/>
        <v>40</v>
      </c>
      <c r="RK8" s="29">
        <f t="shared" si="15"/>
        <v>27</v>
      </c>
      <c r="RL8" s="29">
        <f t="shared" si="15"/>
        <v>45</v>
      </c>
      <c r="RM8" s="29">
        <f t="shared" si="15"/>
        <v>14</v>
      </c>
      <c r="RN8" s="29">
        <f t="shared" si="15"/>
        <v>40</v>
      </c>
      <c r="RO8" s="29">
        <f t="shared" si="15"/>
        <v>17</v>
      </c>
      <c r="RP8" s="29">
        <f t="shared" si="15"/>
        <v>25</v>
      </c>
      <c r="RQ8" s="29">
        <f t="shared" si="15"/>
        <v>21</v>
      </c>
      <c r="RR8" s="29">
        <f t="shared" si="15"/>
        <v>37</v>
      </c>
      <c r="RS8" s="29">
        <f t="shared" si="15"/>
        <v>35</v>
      </c>
      <c r="RT8" s="29">
        <f t="shared" si="15"/>
        <v>19</v>
      </c>
      <c r="RU8" s="29">
        <f t="shared" si="15"/>
        <v>7</v>
      </c>
      <c r="RV8" s="29">
        <f t="shared" si="15"/>
        <v>27</v>
      </c>
      <c r="RW8" s="29">
        <f t="shared" si="15"/>
        <v>14</v>
      </c>
      <c r="RX8" s="29">
        <f t="shared" si="15"/>
        <v>23</v>
      </c>
      <c r="RY8" s="29">
        <f t="shared" si="15"/>
        <v>32</v>
      </c>
      <c r="RZ8" s="29">
        <f t="shared" si="15"/>
        <v>32</v>
      </c>
      <c r="SA8" s="29">
        <f t="shared" si="15"/>
        <v>6</v>
      </c>
      <c r="SB8" s="29">
        <f t="shared" si="15"/>
        <v>31</v>
      </c>
      <c r="SC8" s="29">
        <f t="shared" si="15"/>
        <v>17</v>
      </c>
      <c r="SD8" s="29">
        <f t="shared" si="15"/>
        <v>38</v>
      </c>
      <c r="SE8" s="29">
        <f t="shared" si="15"/>
        <v>40</v>
      </c>
      <c r="SF8" s="29">
        <f t="shared" si="15"/>
        <v>15</v>
      </c>
      <c r="SG8" s="29">
        <f t="shared" si="15"/>
        <v>42</v>
      </c>
      <c r="SH8" s="29">
        <f t="shared" si="15"/>
        <v>28</v>
      </c>
      <c r="SI8" s="29">
        <f t="shared" si="15"/>
        <v>37</v>
      </c>
      <c r="SJ8" s="29">
        <f t="shared" si="15"/>
        <v>34</v>
      </c>
      <c r="SK8" s="29">
        <f t="shared" si="15"/>
        <v>36</v>
      </c>
      <c r="SL8" s="17"/>
      <c r="SM8" s="17"/>
      <c r="SN8" s="17"/>
      <c r="SO8" s="17"/>
    </row>
    <row r="9" spans="1:509">
      <c r="A9" s="17" t="s">
        <v>8</v>
      </c>
      <c r="B9" s="17">
        <v>29</v>
      </c>
      <c r="C9" s="17">
        <v>17</v>
      </c>
      <c r="D9" s="17">
        <v>37</v>
      </c>
      <c r="E9" s="17">
        <v>20</v>
      </c>
      <c r="F9" s="17">
        <v>30</v>
      </c>
      <c r="G9" s="17">
        <v>15</v>
      </c>
      <c r="H9" s="17">
        <v>22</v>
      </c>
      <c r="I9" s="17">
        <v>18</v>
      </c>
      <c r="J9" s="17">
        <v>42</v>
      </c>
      <c r="K9" s="17">
        <v>29</v>
      </c>
      <c r="L9" s="17">
        <v>21</v>
      </c>
      <c r="M9" s="17">
        <v>47</v>
      </c>
      <c r="N9" s="17">
        <v>29</v>
      </c>
      <c r="O9" s="17">
        <v>16</v>
      </c>
      <c r="P9" s="17">
        <v>26</v>
      </c>
      <c r="Q9" s="17">
        <v>38</v>
      </c>
      <c r="R9" s="17">
        <v>48</v>
      </c>
      <c r="S9" s="17">
        <v>54</v>
      </c>
      <c r="T9" s="17">
        <v>41</v>
      </c>
      <c r="U9" s="17">
        <v>81</v>
      </c>
      <c r="V9" s="17">
        <v>27</v>
      </c>
      <c r="W9" s="17">
        <v>39</v>
      </c>
      <c r="X9" s="17">
        <v>18</v>
      </c>
      <c r="Y9" s="17">
        <v>23</v>
      </c>
      <c r="Z9" s="17">
        <v>32</v>
      </c>
      <c r="AA9" s="17">
        <v>29</v>
      </c>
      <c r="AB9" s="17">
        <v>42</v>
      </c>
      <c r="AC9" s="17">
        <v>23</v>
      </c>
      <c r="AD9" s="17">
        <v>46</v>
      </c>
      <c r="AE9" s="17">
        <v>16</v>
      </c>
      <c r="AF9" s="17">
        <v>15</v>
      </c>
      <c r="AG9" s="17">
        <v>38</v>
      </c>
      <c r="AH9" s="17">
        <v>25</v>
      </c>
      <c r="AI9" s="17">
        <v>11</v>
      </c>
      <c r="AJ9" s="17">
        <v>41</v>
      </c>
      <c r="AK9" s="17">
        <v>13</v>
      </c>
      <c r="AL9" s="17">
        <v>14</v>
      </c>
      <c r="AM9" s="17">
        <v>17</v>
      </c>
      <c r="AN9" s="17">
        <v>10</v>
      </c>
      <c r="AO9" s="17">
        <v>46</v>
      </c>
      <c r="AP9" s="17">
        <v>43</v>
      </c>
      <c r="AQ9" s="17">
        <v>34</v>
      </c>
      <c r="AR9" s="17">
        <v>25</v>
      </c>
      <c r="AS9" s="17">
        <v>5</v>
      </c>
      <c r="AT9" s="17">
        <v>8</v>
      </c>
      <c r="AU9" s="17">
        <v>10</v>
      </c>
      <c r="AV9" s="17">
        <v>11</v>
      </c>
      <c r="AW9" s="17">
        <v>3</v>
      </c>
      <c r="AX9" s="17">
        <v>0</v>
      </c>
      <c r="AY9" s="17">
        <v>2</v>
      </c>
      <c r="AZ9" s="17">
        <v>25</v>
      </c>
      <c r="BA9" s="17">
        <v>27</v>
      </c>
      <c r="BB9" s="17">
        <v>67</v>
      </c>
      <c r="BC9" s="17">
        <v>60</v>
      </c>
      <c r="BD9" s="17">
        <v>85</v>
      </c>
      <c r="BE9" s="17">
        <v>73</v>
      </c>
      <c r="BF9" s="17">
        <v>106</v>
      </c>
      <c r="BG9" s="17">
        <v>42</v>
      </c>
      <c r="BH9" s="17">
        <v>39</v>
      </c>
      <c r="BI9" s="17">
        <v>57</v>
      </c>
      <c r="BJ9" s="17">
        <v>82</v>
      </c>
      <c r="BK9" s="17">
        <v>22</v>
      </c>
      <c r="BL9" s="17">
        <v>52</v>
      </c>
      <c r="BM9" s="17">
        <v>50</v>
      </c>
      <c r="BN9" s="17">
        <v>30</v>
      </c>
      <c r="BO9" s="17">
        <v>45</v>
      </c>
      <c r="BP9" s="17">
        <v>50</v>
      </c>
      <c r="BQ9" s="17">
        <v>20</v>
      </c>
      <c r="BR9" s="17">
        <v>49</v>
      </c>
      <c r="BS9" s="17">
        <v>31</v>
      </c>
      <c r="BT9" s="17">
        <v>35</v>
      </c>
      <c r="BU9" s="17">
        <v>116</v>
      </c>
      <c r="BV9" s="17">
        <v>60</v>
      </c>
      <c r="BW9" s="17">
        <v>54</v>
      </c>
      <c r="BX9" s="17">
        <v>13</v>
      </c>
      <c r="BY9" s="17">
        <v>40</v>
      </c>
      <c r="BZ9" s="17">
        <v>51</v>
      </c>
      <c r="CA9" s="17">
        <v>42</v>
      </c>
      <c r="CB9" s="17">
        <v>56</v>
      </c>
      <c r="CC9" s="17">
        <v>42</v>
      </c>
      <c r="CD9" s="17">
        <v>24</v>
      </c>
      <c r="CE9" s="17">
        <v>47</v>
      </c>
      <c r="CF9" s="17">
        <v>31</v>
      </c>
      <c r="CG9" s="17">
        <v>66</v>
      </c>
      <c r="CH9" s="17">
        <v>52</v>
      </c>
      <c r="CI9" s="17">
        <v>13</v>
      </c>
      <c r="CJ9" s="17">
        <v>28</v>
      </c>
      <c r="CK9" s="17">
        <v>25</v>
      </c>
      <c r="CL9" s="17">
        <v>33</v>
      </c>
      <c r="CM9" s="17">
        <v>42</v>
      </c>
      <c r="CN9" s="17">
        <v>29</v>
      </c>
      <c r="CO9" s="17">
        <v>60</v>
      </c>
      <c r="CP9" s="17">
        <v>44</v>
      </c>
      <c r="CQ9" s="17">
        <v>47</v>
      </c>
      <c r="CR9" s="17">
        <v>45</v>
      </c>
      <c r="CS9" s="17">
        <v>76</v>
      </c>
      <c r="CT9" s="17">
        <v>32</v>
      </c>
      <c r="CU9" s="17">
        <v>43</v>
      </c>
      <c r="CV9" s="17">
        <v>46</v>
      </c>
      <c r="CW9" s="17">
        <v>68</v>
      </c>
      <c r="CX9" s="17">
        <v>89</v>
      </c>
      <c r="CY9" s="17">
        <v>57</v>
      </c>
      <c r="CZ9" s="17">
        <v>38</v>
      </c>
      <c r="DA9" s="17">
        <v>29</v>
      </c>
      <c r="DB9" s="17">
        <v>30</v>
      </c>
      <c r="DC9" s="17">
        <v>50</v>
      </c>
      <c r="DD9" s="17">
        <v>124</v>
      </c>
      <c r="DE9" s="17">
        <v>69</v>
      </c>
      <c r="DF9" s="17">
        <v>42</v>
      </c>
      <c r="DG9" s="17">
        <v>45</v>
      </c>
      <c r="DH9" s="17">
        <v>47</v>
      </c>
      <c r="DI9" s="17">
        <v>96</v>
      </c>
      <c r="DJ9" s="17">
        <v>21</v>
      </c>
      <c r="DK9" s="17">
        <v>21</v>
      </c>
      <c r="DL9" s="17">
        <v>50</v>
      </c>
      <c r="DM9" s="17">
        <v>10</v>
      </c>
      <c r="DN9" s="17">
        <v>6</v>
      </c>
      <c r="DO9" s="17">
        <v>16</v>
      </c>
      <c r="DP9" s="17">
        <v>3</v>
      </c>
      <c r="DQ9" s="17">
        <v>8</v>
      </c>
      <c r="DR9" s="17">
        <v>6</v>
      </c>
      <c r="DS9" s="17">
        <v>11</v>
      </c>
      <c r="DT9" s="17">
        <v>4</v>
      </c>
      <c r="DU9" s="17">
        <v>7</v>
      </c>
      <c r="DV9" s="17">
        <v>32</v>
      </c>
      <c r="DW9" s="17">
        <v>123</v>
      </c>
      <c r="DX9" s="17">
        <v>52</v>
      </c>
      <c r="DY9" s="17">
        <v>57</v>
      </c>
      <c r="DZ9" s="17">
        <v>18</v>
      </c>
      <c r="EA9" s="17">
        <v>92</v>
      </c>
      <c r="EB9" s="17">
        <v>46</v>
      </c>
      <c r="EC9" s="17">
        <v>32</v>
      </c>
      <c r="ED9" s="17">
        <v>36</v>
      </c>
      <c r="EE9" s="17">
        <v>44</v>
      </c>
      <c r="EF9" s="17">
        <v>83</v>
      </c>
      <c r="EG9" s="17">
        <v>50</v>
      </c>
      <c r="EH9" s="17">
        <v>62</v>
      </c>
      <c r="EI9" s="17">
        <v>30</v>
      </c>
      <c r="EJ9" s="17">
        <v>5</v>
      </c>
      <c r="EK9" s="17">
        <v>2</v>
      </c>
      <c r="EL9" s="17">
        <v>5</v>
      </c>
      <c r="EM9" s="17">
        <v>4</v>
      </c>
      <c r="EN9" s="17">
        <v>5</v>
      </c>
      <c r="EO9" s="17">
        <v>9</v>
      </c>
      <c r="EP9" s="17">
        <v>13</v>
      </c>
      <c r="EQ9" s="17">
        <v>4</v>
      </c>
      <c r="ER9" s="17">
        <v>8</v>
      </c>
      <c r="ES9" s="17">
        <v>20</v>
      </c>
      <c r="ET9" s="17">
        <v>385</v>
      </c>
      <c r="EU9" s="17">
        <v>291</v>
      </c>
      <c r="EV9" s="17">
        <v>83</v>
      </c>
      <c r="EW9" s="17">
        <v>30</v>
      </c>
      <c r="EX9" s="17">
        <v>66</v>
      </c>
      <c r="EY9" s="17">
        <v>73</v>
      </c>
      <c r="EZ9" s="17">
        <v>164</v>
      </c>
      <c r="FA9" s="17">
        <v>25</v>
      </c>
      <c r="FB9" s="17">
        <v>66</v>
      </c>
      <c r="FC9" s="17">
        <v>53</v>
      </c>
      <c r="FD9" s="17">
        <v>15</v>
      </c>
      <c r="FE9" s="17">
        <v>77</v>
      </c>
      <c r="FF9" s="17">
        <v>49</v>
      </c>
      <c r="FG9" s="17">
        <v>32</v>
      </c>
      <c r="FH9" s="17">
        <v>33</v>
      </c>
      <c r="FI9" s="17">
        <v>30</v>
      </c>
      <c r="FJ9" s="17">
        <v>156</v>
      </c>
      <c r="FK9" s="17">
        <v>17</v>
      </c>
      <c r="FL9" s="17">
        <v>70</v>
      </c>
      <c r="FM9" s="17">
        <v>57</v>
      </c>
      <c r="FN9" s="17">
        <v>68</v>
      </c>
      <c r="FO9" s="17">
        <v>56</v>
      </c>
      <c r="FP9" s="17">
        <v>54</v>
      </c>
      <c r="FQ9" s="17">
        <v>42</v>
      </c>
      <c r="FR9" s="17">
        <v>37</v>
      </c>
      <c r="FS9" s="17">
        <v>50</v>
      </c>
      <c r="FT9" s="17">
        <v>11</v>
      </c>
      <c r="FU9" s="17">
        <v>20</v>
      </c>
      <c r="FV9" s="17">
        <v>43</v>
      </c>
      <c r="FW9" s="17">
        <v>28</v>
      </c>
      <c r="FX9" s="17">
        <v>30</v>
      </c>
      <c r="FY9" s="17">
        <v>13</v>
      </c>
      <c r="FZ9" s="17">
        <v>41</v>
      </c>
      <c r="GA9" s="17">
        <v>44</v>
      </c>
      <c r="GB9" s="17">
        <v>44</v>
      </c>
      <c r="GC9" s="17">
        <v>28</v>
      </c>
      <c r="GD9" s="17">
        <v>12</v>
      </c>
      <c r="GE9" s="17">
        <v>25</v>
      </c>
      <c r="GF9" s="17">
        <v>42</v>
      </c>
      <c r="GG9" s="17">
        <v>22</v>
      </c>
      <c r="GH9" s="17">
        <v>54</v>
      </c>
      <c r="GI9" s="17">
        <v>63</v>
      </c>
      <c r="GJ9" s="17">
        <v>39</v>
      </c>
      <c r="GK9" s="17">
        <v>73</v>
      </c>
      <c r="GL9" s="17">
        <v>29</v>
      </c>
      <c r="GM9" s="17">
        <v>25</v>
      </c>
      <c r="GN9" s="17">
        <v>25</v>
      </c>
      <c r="GO9" s="17">
        <v>63</v>
      </c>
      <c r="GP9" s="17">
        <v>40</v>
      </c>
      <c r="GQ9" s="17">
        <v>27</v>
      </c>
      <c r="GR9" s="17">
        <v>81</v>
      </c>
      <c r="GS9" s="17">
        <v>19</v>
      </c>
      <c r="GT9" s="17">
        <v>20</v>
      </c>
      <c r="GU9" s="17">
        <v>47</v>
      </c>
      <c r="GV9" s="17">
        <v>53</v>
      </c>
      <c r="GW9" s="17">
        <v>35</v>
      </c>
      <c r="GX9" s="17">
        <v>40</v>
      </c>
      <c r="GY9" s="17">
        <v>42</v>
      </c>
      <c r="GZ9" s="17">
        <v>16</v>
      </c>
      <c r="HA9" s="17">
        <v>43</v>
      </c>
      <c r="HB9" s="17">
        <v>50</v>
      </c>
      <c r="HC9" s="17">
        <v>45</v>
      </c>
      <c r="HD9" s="17">
        <v>43</v>
      </c>
      <c r="HE9" s="17">
        <v>40</v>
      </c>
      <c r="HF9" s="17">
        <v>56</v>
      </c>
      <c r="HG9" s="17">
        <v>90</v>
      </c>
      <c r="HH9" s="17">
        <v>38</v>
      </c>
      <c r="HI9" s="17">
        <v>107</v>
      </c>
      <c r="HJ9" s="17">
        <v>60</v>
      </c>
      <c r="HK9" s="17">
        <v>42</v>
      </c>
      <c r="HL9" s="17">
        <v>11</v>
      </c>
      <c r="HM9" s="17">
        <v>36</v>
      </c>
      <c r="HN9" s="17">
        <v>37</v>
      </c>
      <c r="HO9" s="17">
        <v>55</v>
      </c>
      <c r="HP9" s="17">
        <v>48</v>
      </c>
      <c r="HQ9" s="17">
        <v>17</v>
      </c>
      <c r="HR9" s="17">
        <v>28</v>
      </c>
      <c r="HS9" s="17">
        <v>32</v>
      </c>
      <c r="HT9" s="17">
        <v>34</v>
      </c>
      <c r="HU9" s="17">
        <v>39</v>
      </c>
      <c r="HV9" s="17">
        <v>25</v>
      </c>
      <c r="HW9" s="17">
        <v>23</v>
      </c>
      <c r="HX9" s="17">
        <v>43</v>
      </c>
      <c r="HY9" s="17">
        <v>22</v>
      </c>
      <c r="HZ9" s="17">
        <v>58</v>
      </c>
      <c r="IA9" s="17">
        <v>28</v>
      </c>
      <c r="IB9" s="17">
        <v>56</v>
      </c>
      <c r="IC9" s="17">
        <v>42</v>
      </c>
      <c r="ID9" s="17">
        <v>102</v>
      </c>
      <c r="IE9" s="17">
        <v>48</v>
      </c>
      <c r="IF9" s="17">
        <v>54</v>
      </c>
      <c r="IG9" s="17">
        <v>68</v>
      </c>
      <c r="IH9" s="17">
        <v>41</v>
      </c>
      <c r="II9" s="17">
        <v>27</v>
      </c>
      <c r="IJ9" s="17">
        <v>29</v>
      </c>
      <c r="IK9" s="17">
        <v>21</v>
      </c>
      <c r="IL9" s="17">
        <v>26</v>
      </c>
      <c r="IM9" s="17">
        <v>22</v>
      </c>
      <c r="IN9" s="17">
        <v>50</v>
      </c>
      <c r="IO9" s="17">
        <v>33</v>
      </c>
      <c r="IP9" s="17">
        <v>17</v>
      </c>
      <c r="IQ9" s="17">
        <v>49</v>
      </c>
      <c r="IR9" s="17">
        <v>36</v>
      </c>
      <c r="IS9" s="17">
        <v>31</v>
      </c>
      <c r="IT9" s="17">
        <v>31</v>
      </c>
      <c r="IU9" s="17">
        <v>39</v>
      </c>
      <c r="IV9" s="17">
        <v>48</v>
      </c>
      <c r="IW9" s="17">
        <v>40</v>
      </c>
      <c r="IX9" s="17">
        <v>81</v>
      </c>
      <c r="IY9" s="17">
        <v>55</v>
      </c>
      <c r="IZ9" s="17">
        <v>38</v>
      </c>
      <c r="JA9" s="17">
        <v>90</v>
      </c>
      <c r="JB9" s="17">
        <v>49</v>
      </c>
      <c r="JC9" s="17">
        <v>31</v>
      </c>
      <c r="JD9" s="17">
        <v>67</v>
      </c>
      <c r="JE9" s="17">
        <v>41</v>
      </c>
      <c r="JF9" s="17">
        <v>24</v>
      </c>
      <c r="JG9" s="17">
        <v>65</v>
      </c>
      <c r="JH9" s="17">
        <v>46</v>
      </c>
      <c r="JI9" s="17">
        <v>33</v>
      </c>
      <c r="JJ9" s="17">
        <v>25</v>
      </c>
      <c r="JK9" s="17">
        <v>22</v>
      </c>
      <c r="JL9" s="17">
        <v>42</v>
      </c>
      <c r="JM9" s="17">
        <v>66</v>
      </c>
      <c r="JN9" s="17">
        <v>31</v>
      </c>
      <c r="JO9" s="17">
        <v>38</v>
      </c>
      <c r="JP9" s="17">
        <v>16</v>
      </c>
      <c r="JQ9" s="17">
        <v>28</v>
      </c>
      <c r="JR9" s="17">
        <v>13</v>
      </c>
      <c r="JS9" s="17">
        <v>33</v>
      </c>
      <c r="JT9" s="17">
        <v>65</v>
      </c>
      <c r="JU9" s="17">
        <v>32</v>
      </c>
      <c r="JV9" s="17">
        <v>48</v>
      </c>
      <c r="JW9" s="17">
        <v>67</v>
      </c>
      <c r="JX9" s="17">
        <v>47</v>
      </c>
      <c r="JY9" s="17">
        <v>62</v>
      </c>
      <c r="JZ9" s="17">
        <v>43</v>
      </c>
      <c r="KA9" s="17">
        <v>46</v>
      </c>
      <c r="KB9" s="17">
        <v>26</v>
      </c>
      <c r="KC9" s="17">
        <v>42</v>
      </c>
      <c r="KD9" s="17">
        <v>29</v>
      </c>
      <c r="KE9" s="17">
        <v>16</v>
      </c>
      <c r="KF9" s="17">
        <v>45</v>
      </c>
      <c r="KG9" s="17">
        <v>40</v>
      </c>
      <c r="KH9" s="17">
        <v>36</v>
      </c>
      <c r="KI9" s="17">
        <v>43</v>
      </c>
      <c r="KJ9" s="17">
        <v>18</v>
      </c>
      <c r="KK9" s="17">
        <v>48</v>
      </c>
      <c r="KL9" s="17">
        <v>39</v>
      </c>
      <c r="KM9" s="17">
        <v>58</v>
      </c>
      <c r="KN9" s="17">
        <v>56</v>
      </c>
      <c r="KO9" s="17">
        <v>40</v>
      </c>
      <c r="KP9" s="17">
        <v>30</v>
      </c>
      <c r="KQ9" s="17">
        <v>35</v>
      </c>
      <c r="KR9" s="17">
        <v>36</v>
      </c>
      <c r="KS9" s="17">
        <v>75</v>
      </c>
      <c r="KT9" s="17">
        <v>35</v>
      </c>
      <c r="KU9" s="17">
        <v>45</v>
      </c>
      <c r="KV9" s="17">
        <v>42</v>
      </c>
      <c r="KW9" s="17">
        <v>58</v>
      </c>
      <c r="KX9" s="17">
        <v>22</v>
      </c>
      <c r="KY9" s="17">
        <v>53</v>
      </c>
      <c r="KZ9" s="17">
        <v>25</v>
      </c>
      <c r="LA9" s="17">
        <v>52</v>
      </c>
      <c r="LB9" s="17">
        <v>29</v>
      </c>
      <c r="LC9" s="17">
        <v>26</v>
      </c>
      <c r="LD9" s="17">
        <v>44</v>
      </c>
      <c r="LE9" s="17">
        <v>33</v>
      </c>
      <c r="LF9" s="17">
        <v>19</v>
      </c>
      <c r="LG9" s="17">
        <v>43</v>
      </c>
      <c r="LH9" s="17">
        <v>47</v>
      </c>
      <c r="LI9" s="17">
        <v>28</v>
      </c>
      <c r="LJ9" s="17">
        <v>42</v>
      </c>
      <c r="LK9" s="17">
        <v>13</v>
      </c>
      <c r="LL9" s="17">
        <v>16</v>
      </c>
      <c r="LM9" s="17">
        <v>15</v>
      </c>
      <c r="LN9" s="17">
        <v>26</v>
      </c>
      <c r="LO9" s="17">
        <v>34</v>
      </c>
      <c r="LP9" s="17">
        <v>12</v>
      </c>
      <c r="LQ9" s="17">
        <v>15</v>
      </c>
      <c r="LR9" s="17">
        <v>17</v>
      </c>
      <c r="LS9" s="17">
        <v>26</v>
      </c>
      <c r="LT9" s="17">
        <v>32</v>
      </c>
      <c r="LU9" s="17">
        <v>19</v>
      </c>
      <c r="LV9" s="17">
        <v>30</v>
      </c>
      <c r="LW9" s="17">
        <v>28</v>
      </c>
      <c r="LX9" s="17">
        <v>37</v>
      </c>
      <c r="LY9" s="17">
        <v>29</v>
      </c>
      <c r="LZ9" s="17">
        <v>35</v>
      </c>
      <c r="MA9" s="17">
        <v>63</v>
      </c>
      <c r="MB9" s="17">
        <v>35</v>
      </c>
      <c r="MC9" s="17">
        <v>26</v>
      </c>
      <c r="MD9" s="17">
        <v>53</v>
      </c>
      <c r="ME9" s="17">
        <v>33</v>
      </c>
      <c r="MF9" s="17">
        <v>24</v>
      </c>
      <c r="MG9" s="17">
        <v>19</v>
      </c>
      <c r="MH9" s="17">
        <v>38</v>
      </c>
      <c r="MI9" s="17">
        <v>33</v>
      </c>
      <c r="MJ9" s="17">
        <v>74</v>
      </c>
      <c r="MK9" s="17">
        <v>27</v>
      </c>
      <c r="ML9" s="17">
        <v>19</v>
      </c>
      <c r="MM9" s="17">
        <v>80</v>
      </c>
      <c r="MN9" s="17">
        <v>28</v>
      </c>
      <c r="MO9" s="17">
        <v>21</v>
      </c>
      <c r="MP9" s="17">
        <v>84</v>
      </c>
      <c r="MQ9" s="17">
        <v>34</v>
      </c>
      <c r="MR9" s="17">
        <v>32</v>
      </c>
      <c r="MS9" s="17">
        <v>21</v>
      </c>
      <c r="MT9" s="17">
        <v>24</v>
      </c>
      <c r="MU9" s="17">
        <v>35</v>
      </c>
      <c r="MV9" s="17">
        <v>25</v>
      </c>
      <c r="MW9" s="17">
        <v>31</v>
      </c>
      <c r="MX9" s="17">
        <v>33</v>
      </c>
      <c r="MY9" s="17">
        <v>52</v>
      </c>
      <c r="MZ9" s="17">
        <v>33</v>
      </c>
      <c r="NA9" s="17">
        <v>53</v>
      </c>
      <c r="NB9" s="17">
        <v>21</v>
      </c>
      <c r="NC9" s="17">
        <v>30</v>
      </c>
      <c r="ND9" s="17">
        <v>20</v>
      </c>
      <c r="NE9" s="17">
        <v>28</v>
      </c>
      <c r="NF9" s="17">
        <v>19</v>
      </c>
      <c r="NG9" s="17">
        <v>24</v>
      </c>
      <c r="NH9" s="17">
        <v>38</v>
      </c>
      <c r="NI9" s="17">
        <v>23</v>
      </c>
      <c r="NJ9" s="17">
        <v>33</v>
      </c>
      <c r="NK9" s="17">
        <v>19</v>
      </c>
      <c r="NL9" s="17">
        <v>31</v>
      </c>
      <c r="NM9" s="17">
        <v>41</v>
      </c>
      <c r="NN9" s="17">
        <v>29</v>
      </c>
      <c r="NO9" s="17">
        <v>40</v>
      </c>
      <c r="NP9" s="17">
        <v>19</v>
      </c>
      <c r="NQ9" s="17">
        <v>40</v>
      </c>
      <c r="NR9" s="17">
        <v>16</v>
      </c>
      <c r="NS9" s="17">
        <v>42</v>
      </c>
      <c r="NT9" s="17">
        <v>64</v>
      </c>
      <c r="NU9" s="17">
        <v>38</v>
      </c>
      <c r="NV9" s="17">
        <v>45</v>
      </c>
      <c r="NW9" s="17">
        <v>24</v>
      </c>
      <c r="NX9" s="17">
        <v>53</v>
      </c>
      <c r="NY9" s="17">
        <v>30</v>
      </c>
      <c r="NZ9" s="17">
        <v>27</v>
      </c>
      <c r="OA9" s="17">
        <v>49</v>
      </c>
      <c r="OB9" s="17">
        <v>28</v>
      </c>
      <c r="OC9" s="17">
        <v>39</v>
      </c>
      <c r="OD9" s="17">
        <v>28</v>
      </c>
      <c r="OE9" s="17">
        <v>34</v>
      </c>
      <c r="OF9" s="17">
        <v>28</v>
      </c>
      <c r="OG9" s="17">
        <v>24</v>
      </c>
      <c r="OH9" s="17">
        <v>13</v>
      </c>
      <c r="OI9" s="17">
        <v>22</v>
      </c>
      <c r="OJ9" s="17">
        <v>29</v>
      </c>
      <c r="OK9" s="17">
        <v>42</v>
      </c>
      <c r="OL9" s="17">
        <v>50</v>
      </c>
      <c r="OM9" s="17">
        <v>48</v>
      </c>
      <c r="ON9" s="17">
        <v>33</v>
      </c>
      <c r="OO9" s="17">
        <v>65</v>
      </c>
      <c r="OP9" s="17">
        <v>27</v>
      </c>
      <c r="OQ9" s="17">
        <v>36</v>
      </c>
      <c r="OR9" s="17">
        <v>42</v>
      </c>
      <c r="OS9" s="17">
        <v>20</v>
      </c>
      <c r="OT9" s="17">
        <v>36</v>
      </c>
      <c r="OU9" s="17">
        <v>47</v>
      </c>
      <c r="OV9" s="17">
        <v>27</v>
      </c>
      <c r="OW9" s="17">
        <v>26</v>
      </c>
      <c r="OX9" s="17">
        <v>11</v>
      </c>
      <c r="OY9" s="17">
        <v>24</v>
      </c>
      <c r="OZ9" s="17">
        <v>19</v>
      </c>
      <c r="PA9" s="17">
        <v>43</v>
      </c>
      <c r="PB9" s="17">
        <v>43</v>
      </c>
      <c r="PC9" s="17">
        <v>10</v>
      </c>
      <c r="PD9" s="17">
        <v>39</v>
      </c>
      <c r="PE9" s="17">
        <v>67</v>
      </c>
      <c r="PF9" s="17">
        <v>23</v>
      </c>
      <c r="PG9" s="17">
        <v>43</v>
      </c>
      <c r="PH9" s="17">
        <v>36</v>
      </c>
      <c r="PI9" s="17">
        <v>50</v>
      </c>
      <c r="PJ9" s="17">
        <v>26</v>
      </c>
      <c r="PK9" s="17">
        <v>16</v>
      </c>
      <c r="PL9" s="17">
        <v>21</v>
      </c>
      <c r="PM9" s="17">
        <v>40</v>
      </c>
      <c r="PN9" s="17">
        <v>44</v>
      </c>
      <c r="PO9" s="17">
        <v>16</v>
      </c>
      <c r="PP9" s="17">
        <v>13</v>
      </c>
      <c r="PQ9" s="17">
        <v>33</v>
      </c>
      <c r="PR9" s="17">
        <v>42</v>
      </c>
      <c r="PS9" s="17">
        <v>21</v>
      </c>
      <c r="PT9" s="17">
        <v>27</v>
      </c>
      <c r="PU9" s="17">
        <v>33</v>
      </c>
      <c r="PV9" s="17">
        <v>42</v>
      </c>
      <c r="PW9" s="17">
        <v>20</v>
      </c>
      <c r="PX9" s="17">
        <v>24</v>
      </c>
      <c r="PY9" s="17">
        <v>34</v>
      </c>
      <c r="PZ9" s="17">
        <v>36</v>
      </c>
      <c r="QA9" s="17">
        <v>30</v>
      </c>
      <c r="QB9" s="17">
        <v>50</v>
      </c>
      <c r="QC9" s="17">
        <v>31</v>
      </c>
      <c r="QD9" s="17">
        <v>20</v>
      </c>
      <c r="QE9" s="17">
        <v>42</v>
      </c>
      <c r="QF9" s="17">
        <v>33</v>
      </c>
      <c r="QG9" s="17">
        <v>43</v>
      </c>
      <c r="QH9" s="17">
        <v>27</v>
      </c>
      <c r="QI9" s="17">
        <v>35</v>
      </c>
      <c r="QJ9" s="17">
        <v>32</v>
      </c>
      <c r="QK9" s="17">
        <v>25</v>
      </c>
      <c r="QL9" s="17">
        <v>89</v>
      </c>
      <c r="QM9" s="17">
        <v>47</v>
      </c>
      <c r="QN9" s="17">
        <v>65</v>
      </c>
      <c r="QO9" s="17">
        <v>53</v>
      </c>
      <c r="QP9" s="17">
        <v>22</v>
      </c>
      <c r="QQ9" s="17">
        <v>17</v>
      </c>
      <c r="QR9" s="17">
        <v>29</v>
      </c>
      <c r="QS9" s="17">
        <v>22</v>
      </c>
      <c r="QT9" s="17">
        <v>48</v>
      </c>
      <c r="QU9" s="17">
        <v>27</v>
      </c>
      <c r="QV9" s="17">
        <v>88</v>
      </c>
      <c r="QW9" s="17">
        <v>13</v>
      </c>
      <c r="QX9" s="17">
        <v>23</v>
      </c>
      <c r="QY9" s="17">
        <v>34</v>
      </c>
      <c r="QZ9" s="17">
        <v>45</v>
      </c>
      <c r="RA9" s="17">
        <v>39</v>
      </c>
      <c r="RB9" s="17">
        <v>14</v>
      </c>
      <c r="RC9" s="17">
        <v>63</v>
      </c>
      <c r="RD9" s="17">
        <v>40</v>
      </c>
      <c r="RE9" s="17">
        <v>12</v>
      </c>
      <c r="RF9" s="17">
        <v>41</v>
      </c>
      <c r="RG9" s="17">
        <v>23</v>
      </c>
      <c r="RH9" s="17">
        <v>32</v>
      </c>
      <c r="RI9" s="17">
        <v>53</v>
      </c>
      <c r="RJ9" s="17">
        <v>37</v>
      </c>
      <c r="RK9" s="17">
        <v>25</v>
      </c>
      <c r="RL9" s="17">
        <v>39</v>
      </c>
      <c r="RM9" s="17">
        <v>12</v>
      </c>
      <c r="RN9" s="17">
        <v>38</v>
      </c>
      <c r="RO9" s="17">
        <v>17</v>
      </c>
      <c r="RP9" s="17">
        <v>24</v>
      </c>
      <c r="RQ9" s="17">
        <v>21</v>
      </c>
      <c r="RR9" s="17">
        <v>36</v>
      </c>
      <c r="RS9" s="17">
        <v>34</v>
      </c>
      <c r="RT9" s="17">
        <v>16</v>
      </c>
      <c r="RU9" s="17">
        <v>7</v>
      </c>
      <c r="RV9" s="17">
        <v>27</v>
      </c>
      <c r="RW9" s="17">
        <v>11</v>
      </c>
      <c r="RX9" s="17">
        <v>22</v>
      </c>
      <c r="RY9" s="17">
        <v>31</v>
      </c>
      <c r="RZ9" s="17">
        <v>32</v>
      </c>
      <c r="SA9" s="17">
        <v>7</v>
      </c>
      <c r="SB9" s="17">
        <v>29</v>
      </c>
      <c r="SC9" s="17">
        <v>17</v>
      </c>
      <c r="SD9" s="17">
        <v>36</v>
      </c>
      <c r="SE9" s="17">
        <v>40</v>
      </c>
      <c r="SF9" s="17">
        <v>17</v>
      </c>
      <c r="SG9" s="17">
        <v>43</v>
      </c>
      <c r="SH9" s="17">
        <v>29</v>
      </c>
      <c r="SI9" s="17">
        <v>35</v>
      </c>
      <c r="SJ9" s="17">
        <v>36</v>
      </c>
      <c r="SK9" s="17">
        <v>33</v>
      </c>
      <c r="SL9" s="17"/>
      <c r="SM9" s="17"/>
      <c r="SN9" s="17"/>
      <c r="SO9" s="17"/>
    </row>
    <row r="10" spans="1:509" s="59" customFormat="1">
      <c r="A10" s="24" t="s">
        <v>18</v>
      </c>
      <c r="B10" s="24">
        <v>30</v>
      </c>
      <c r="C10" s="24">
        <v>17</v>
      </c>
      <c r="D10" s="24">
        <v>37</v>
      </c>
      <c r="E10" s="24">
        <v>20</v>
      </c>
      <c r="F10" s="24">
        <v>30</v>
      </c>
      <c r="G10" s="24">
        <v>15</v>
      </c>
      <c r="H10" s="24">
        <v>23</v>
      </c>
      <c r="I10" s="24">
        <v>19</v>
      </c>
      <c r="J10" s="24">
        <v>42</v>
      </c>
      <c r="K10" s="24">
        <v>29</v>
      </c>
      <c r="L10" s="24">
        <v>21</v>
      </c>
      <c r="M10" s="24">
        <v>47</v>
      </c>
      <c r="N10" s="24">
        <v>29</v>
      </c>
      <c r="O10" s="24">
        <v>16</v>
      </c>
      <c r="P10" s="24">
        <v>27</v>
      </c>
      <c r="Q10" s="24">
        <v>38</v>
      </c>
      <c r="R10" s="24">
        <v>48</v>
      </c>
      <c r="S10" s="24">
        <v>52</v>
      </c>
      <c r="T10" s="24">
        <v>42</v>
      </c>
      <c r="U10" s="24">
        <v>81</v>
      </c>
      <c r="V10" s="24">
        <v>27</v>
      </c>
      <c r="W10" s="24">
        <v>39</v>
      </c>
      <c r="X10" s="24">
        <v>18</v>
      </c>
      <c r="Y10" s="24">
        <v>23</v>
      </c>
      <c r="Z10" s="24">
        <v>31</v>
      </c>
      <c r="AA10" s="24">
        <v>29</v>
      </c>
      <c r="AB10" s="24">
        <v>43</v>
      </c>
      <c r="AC10" s="24">
        <v>23</v>
      </c>
      <c r="AD10" s="24">
        <v>46</v>
      </c>
      <c r="AE10" s="24">
        <v>17</v>
      </c>
      <c r="AF10" s="24">
        <v>15</v>
      </c>
      <c r="AG10" s="24">
        <v>39</v>
      </c>
      <c r="AH10" s="24">
        <v>25</v>
      </c>
      <c r="AI10" s="24">
        <v>12</v>
      </c>
      <c r="AJ10" s="24">
        <v>41</v>
      </c>
      <c r="AK10" s="24">
        <v>13</v>
      </c>
      <c r="AL10" s="24">
        <v>14</v>
      </c>
      <c r="AM10" s="24">
        <v>17</v>
      </c>
      <c r="AN10" s="24">
        <v>10</v>
      </c>
      <c r="AO10" s="24">
        <v>46</v>
      </c>
      <c r="AP10" s="24">
        <v>43</v>
      </c>
      <c r="AQ10" s="24">
        <v>34</v>
      </c>
      <c r="AR10" s="24">
        <v>25</v>
      </c>
      <c r="AS10" s="24">
        <v>5</v>
      </c>
      <c r="AT10" s="24">
        <v>8</v>
      </c>
      <c r="AU10" s="24">
        <v>10</v>
      </c>
      <c r="AV10" s="24">
        <v>11</v>
      </c>
      <c r="AW10" s="24">
        <v>3</v>
      </c>
      <c r="AX10" s="24">
        <v>0</v>
      </c>
      <c r="AY10" s="24">
        <v>2</v>
      </c>
      <c r="AZ10" s="24">
        <v>25</v>
      </c>
      <c r="BA10" s="24">
        <v>27</v>
      </c>
      <c r="BB10" s="24">
        <v>67</v>
      </c>
      <c r="BC10" s="24">
        <v>61</v>
      </c>
      <c r="BD10" s="24">
        <v>85</v>
      </c>
      <c r="BE10" s="24">
        <v>74</v>
      </c>
      <c r="BF10" s="24">
        <v>107</v>
      </c>
      <c r="BG10" s="24">
        <v>42</v>
      </c>
      <c r="BH10" s="24">
        <v>39</v>
      </c>
      <c r="BI10" s="24">
        <v>57</v>
      </c>
      <c r="BJ10" s="24">
        <v>82</v>
      </c>
      <c r="BK10" s="24">
        <v>22</v>
      </c>
      <c r="BL10" s="24">
        <v>53</v>
      </c>
      <c r="BM10" s="24">
        <v>50</v>
      </c>
      <c r="BN10" s="24">
        <v>30</v>
      </c>
      <c r="BO10" s="24">
        <v>45</v>
      </c>
      <c r="BP10" s="24">
        <v>50</v>
      </c>
      <c r="BQ10" s="24">
        <v>21</v>
      </c>
      <c r="BR10" s="24">
        <v>49</v>
      </c>
      <c r="BS10" s="24">
        <v>31</v>
      </c>
      <c r="BT10" s="24">
        <v>36</v>
      </c>
      <c r="BU10" s="24">
        <v>118</v>
      </c>
      <c r="BV10" s="24">
        <v>61</v>
      </c>
      <c r="BW10" s="24">
        <v>53</v>
      </c>
      <c r="BX10" s="24">
        <v>13</v>
      </c>
      <c r="BY10" s="24">
        <v>40</v>
      </c>
      <c r="BZ10" s="24">
        <v>52</v>
      </c>
      <c r="CA10" s="24">
        <v>45</v>
      </c>
      <c r="CB10" s="24">
        <v>56</v>
      </c>
      <c r="CC10" s="24">
        <v>42</v>
      </c>
      <c r="CD10" s="24">
        <v>25</v>
      </c>
      <c r="CE10" s="24">
        <v>48</v>
      </c>
      <c r="CF10" s="24">
        <v>31</v>
      </c>
      <c r="CG10" s="24">
        <v>68</v>
      </c>
      <c r="CH10" s="24">
        <v>53</v>
      </c>
      <c r="CI10" s="24">
        <v>13</v>
      </c>
      <c r="CJ10" s="24">
        <v>28</v>
      </c>
      <c r="CK10" s="24">
        <v>24</v>
      </c>
      <c r="CL10" s="24">
        <v>33</v>
      </c>
      <c r="CM10" s="24">
        <v>42</v>
      </c>
      <c r="CN10" s="24">
        <v>30</v>
      </c>
      <c r="CO10" s="24">
        <v>60</v>
      </c>
      <c r="CP10" s="24">
        <v>45</v>
      </c>
      <c r="CQ10" s="24">
        <v>47</v>
      </c>
      <c r="CR10" s="24">
        <v>45</v>
      </c>
      <c r="CS10" s="24">
        <v>76</v>
      </c>
      <c r="CT10" s="24">
        <v>32</v>
      </c>
      <c r="CU10" s="24">
        <v>43</v>
      </c>
      <c r="CV10" s="24">
        <v>47</v>
      </c>
      <c r="CW10" s="24">
        <v>68</v>
      </c>
      <c r="CX10" s="24">
        <v>89</v>
      </c>
      <c r="CY10" s="24">
        <v>57</v>
      </c>
      <c r="CZ10" s="24">
        <v>38</v>
      </c>
      <c r="DA10" s="24">
        <v>29</v>
      </c>
      <c r="DB10" s="24">
        <v>23</v>
      </c>
      <c r="DC10" s="24">
        <v>51</v>
      </c>
      <c r="DD10" s="24">
        <v>124</v>
      </c>
      <c r="DE10" s="24">
        <v>69</v>
      </c>
      <c r="DF10" s="24">
        <v>42</v>
      </c>
      <c r="DG10" s="24">
        <v>45</v>
      </c>
      <c r="DH10" s="24">
        <v>46</v>
      </c>
      <c r="DI10" s="24">
        <v>97</v>
      </c>
      <c r="DJ10" s="24">
        <v>22</v>
      </c>
      <c r="DK10" s="24">
        <v>21</v>
      </c>
      <c r="DL10" s="24">
        <v>50</v>
      </c>
      <c r="DM10" s="24">
        <v>10</v>
      </c>
      <c r="DN10" s="24">
        <v>6</v>
      </c>
      <c r="DO10" s="24">
        <v>16</v>
      </c>
      <c r="DP10" s="24">
        <v>3</v>
      </c>
      <c r="DQ10" s="24">
        <v>8</v>
      </c>
      <c r="DR10" s="24">
        <v>6</v>
      </c>
      <c r="DS10" s="24">
        <v>11</v>
      </c>
      <c r="DT10" s="24">
        <v>4</v>
      </c>
      <c r="DU10" s="24">
        <v>8</v>
      </c>
      <c r="DV10" s="24">
        <v>32</v>
      </c>
      <c r="DW10" s="24">
        <v>125</v>
      </c>
      <c r="DX10" s="24">
        <v>53</v>
      </c>
      <c r="DY10" s="24">
        <v>57</v>
      </c>
      <c r="DZ10" s="24">
        <v>18</v>
      </c>
      <c r="EA10" s="24">
        <v>92</v>
      </c>
      <c r="EB10" s="24">
        <v>47</v>
      </c>
      <c r="EC10" s="24">
        <v>32</v>
      </c>
      <c r="ED10" s="24">
        <v>37</v>
      </c>
      <c r="EE10" s="24">
        <v>44</v>
      </c>
      <c r="EF10" s="24">
        <v>83</v>
      </c>
      <c r="EG10" s="24">
        <v>52</v>
      </c>
      <c r="EH10" s="24">
        <v>62</v>
      </c>
      <c r="EI10" s="24">
        <v>31</v>
      </c>
      <c r="EJ10" s="24">
        <v>5</v>
      </c>
      <c r="EK10" s="24">
        <v>2</v>
      </c>
      <c r="EL10" s="24">
        <v>5</v>
      </c>
      <c r="EM10" s="24">
        <v>4</v>
      </c>
      <c r="EN10" s="24">
        <v>5</v>
      </c>
      <c r="EO10" s="24">
        <v>9</v>
      </c>
      <c r="EP10" s="24">
        <v>13</v>
      </c>
      <c r="EQ10" s="24">
        <v>4</v>
      </c>
      <c r="ER10" s="24">
        <v>8</v>
      </c>
      <c r="ES10" s="24">
        <v>20</v>
      </c>
      <c r="ET10" s="24">
        <v>390</v>
      </c>
      <c r="EU10" s="24">
        <v>291</v>
      </c>
      <c r="EV10" s="24">
        <v>83</v>
      </c>
      <c r="EW10" s="24">
        <v>30</v>
      </c>
      <c r="EX10" s="24">
        <v>69</v>
      </c>
      <c r="EY10" s="24">
        <v>73</v>
      </c>
      <c r="EZ10" s="24">
        <v>164</v>
      </c>
      <c r="FA10" s="24">
        <v>25</v>
      </c>
      <c r="FB10" s="24">
        <v>66</v>
      </c>
      <c r="FC10" s="24">
        <v>54</v>
      </c>
      <c r="FD10" s="24">
        <v>15</v>
      </c>
      <c r="FE10" s="24">
        <v>80</v>
      </c>
      <c r="FF10" s="24">
        <v>50</v>
      </c>
      <c r="FG10" s="24">
        <v>32</v>
      </c>
      <c r="FH10" s="24">
        <v>33</v>
      </c>
      <c r="FI10" s="24">
        <v>30</v>
      </c>
      <c r="FJ10" s="24">
        <v>156</v>
      </c>
      <c r="FK10" s="24">
        <v>17</v>
      </c>
      <c r="FL10" s="24">
        <v>72</v>
      </c>
      <c r="FM10" s="24">
        <v>58</v>
      </c>
      <c r="FN10" s="24">
        <v>68</v>
      </c>
      <c r="FO10" s="24">
        <v>57</v>
      </c>
      <c r="FP10" s="24">
        <v>55</v>
      </c>
      <c r="FQ10" s="24">
        <v>42</v>
      </c>
      <c r="FR10" s="24">
        <v>37</v>
      </c>
      <c r="FS10" s="24">
        <v>52</v>
      </c>
      <c r="FT10" s="24">
        <v>11</v>
      </c>
      <c r="FU10" s="24">
        <v>20</v>
      </c>
      <c r="FV10" s="24">
        <v>43</v>
      </c>
      <c r="FW10" s="24">
        <v>28</v>
      </c>
      <c r="FX10" s="24">
        <v>30</v>
      </c>
      <c r="FY10" s="24">
        <v>13</v>
      </c>
      <c r="FZ10" s="24">
        <v>41</v>
      </c>
      <c r="GA10" s="24">
        <v>44</v>
      </c>
      <c r="GB10" s="24">
        <v>45</v>
      </c>
      <c r="GC10" s="24">
        <v>28</v>
      </c>
      <c r="GD10" s="24">
        <v>12</v>
      </c>
      <c r="GE10" s="24">
        <v>25</v>
      </c>
      <c r="GF10" s="24">
        <v>42</v>
      </c>
      <c r="GG10" s="24">
        <v>22</v>
      </c>
      <c r="GH10" s="24">
        <v>54</v>
      </c>
      <c r="GI10" s="24">
        <v>63</v>
      </c>
      <c r="GJ10" s="24">
        <v>39</v>
      </c>
      <c r="GK10" s="24">
        <v>73</v>
      </c>
      <c r="GL10" s="24">
        <v>29</v>
      </c>
      <c r="GM10" s="24">
        <v>26</v>
      </c>
      <c r="GN10" s="24">
        <v>25</v>
      </c>
      <c r="GO10" s="24">
        <v>64</v>
      </c>
      <c r="GP10" s="24">
        <v>41</v>
      </c>
      <c r="GQ10" s="24">
        <v>27</v>
      </c>
      <c r="GR10" s="24">
        <v>81</v>
      </c>
      <c r="GS10" s="24">
        <v>19</v>
      </c>
      <c r="GT10" s="24">
        <v>20</v>
      </c>
      <c r="GU10" s="24">
        <v>48</v>
      </c>
      <c r="GV10" s="24">
        <v>53</v>
      </c>
      <c r="GW10" s="24">
        <v>35</v>
      </c>
      <c r="GX10" s="24">
        <v>39</v>
      </c>
      <c r="GY10" s="24">
        <v>43</v>
      </c>
      <c r="GZ10" s="24">
        <v>16</v>
      </c>
      <c r="HA10" s="24">
        <v>43</v>
      </c>
      <c r="HB10" s="24">
        <v>50</v>
      </c>
      <c r="HC10" s="24">
        <v>45</v>
      </c>
      <c r="HD10" s="24">
        <v>43</v>
      </c>
      <c r="HE10" s="24">
        <v>40</v>
      </c>
      <c r="HF10" s="24">
        <v>56</v>
      </c>
      <c r="HG10" s="24">
        <v>89</v>
      </c>
      <c r="HH10" s="24">
        <v>38</v>
      </c>
      <c r="HI10" s="24">
        <v>108</v>
      </c>
      <c r="HJ10" s="24">
        <v>61</v>
      </c>
      <c r="HK10" s="24">
        <v>42</v>
      </c>
      <c r="HL10" s="24">
        <v>11</v>
      </c>
      <c r="HM10" s="24">
        <v>36</v>
      </c>
      <c r="HN10" s="24">
        <v>37</v>
      </c>
      <c r="HO10" s="24">
        <v>55</v>
      </c>
      <c r="HP10" s="24">
        <v>49</v>
      </c>
      <c r="HQ10" s="24">
        <v>17</v>
      </c>
      <c r="HR10" s="24">
        <v>28</v>
      </c>
      <c r="HS10" s="24">
        <v>32</v>
      </c>
      <c r="HT10" s="24">
        <v>34</v>
      </c>
      <c r="HU10" s="24">
        <v>40</v>
      </c>
      <c r="HV10" s="24">
        <v>26</v>
      </c>
      <c r="HW10" s="24">
        <v>23</v>
      </c>
      <c r="HX10" s="24">
        <v>43</v>
      </c>
      <c r="HY10" s="24">
        <v>22</v>
      </c>
      <c r="HZ10" s="24">
        <v>58</v>
      </c>
      <c r="IA10" s="24">
        <v>28</v>
      </c>
      <c r="IB10" s="24">
        <v>57</v>
      </c>
      <c r="IC10" s="24">
        <v>42</v>
      </c>
      <c r="ID10" s="24">
        <v>102</v>
      </c>
      <c r="IE10" s="24">
        <v>48</v>
      </c>
      <c r="IF10" s="24">
        <v>54</v>
      </c>
      <c r="IG10" s="24">
        <v>68</v>
      </c>
      <c r="IH10" s="24">
        <v>42</v>
      </c>
      <c r="II10" s="24">
        <v>27</v>
      </c>
      <c r="IJ10" s="24">
        <v>29</v>
      </c>
      <c r="IK10" s="24">
        <v>21</v>
      </c>
      <c r="IL10" s="24">
        <v>26</v>
      </c>
      <c r="IM10" s="24">
        <v>22</v>
      </c>
      <c r="IN10" s="24">
        <v>50</v>
      </c>
      <c r="IO10" s="24">
        <v>34</v>
      </c>
      <c r="IP10" s="24">
        <v>17</v>
      </c>
      <c r="IQ10" s="24">
        <v>51</v>
      </c>
      <c r="IR10" s="24">
        <v>36</v>
      </c>
      <c r="IS10" s="24">
        <v>31</v>
      </c>
      <c r="IT10" s="24">
        <v>31</v>
      </c>
      <c r="IU10" s="24">
        <v>40</v>
      </c>
      <c r="IV10" s="24">
        <v>49</v>
      </c>
      <c r="IW10" s="24">
        <v>40</v>
      </c>
      <c r="IX10" s="24">
        <v>80</v>
      </c>
      <c r="IY10" s="24">
        <v>55</v>
      </c>
      <c r="IZ10" s="24">
        <v>38</v>
      </c>
      <c r="JA10" s="24">
        <v>91</v>
      </c>
      <c r="JB10" s="24">
        <v>50</v>
      </c>
      <c r="JC10" s="24">
        <v>31</v>
      </c>
      <c r="JD10" s="24">
        <v>67</v>
      </c>
      <c r="JE10" s="24">
        <v>41</v>
      </c>
      <c r="JF10" s="24">
        <v>24</v>
      </c>
      <c r="JG10" s="24">
        <v>65</v>
      </c>
      <c r="JH10" s="24">
        <v>46</v>
      </c>
      <c r="JI10" s="24">
        <v>33</v>
      </c>
      <c r="JJ10" s="24">
        <v>25</v>
      </c>
      <c r="JK10" s="24">
        <v>22</v>
      </c>
      <c r="JL10" s="24">
        <v>42</v>
      </c>
      <c r="JM10" s="24">
        <v>66</v>
      </c>
      <c r="JN10" s="24">
        <v>31</v>
      </c>
      <c r="JO10" s="24">
        <v>39</v>
      </c>
      <c r="JP10" s="24">
        <v>17</v>
      </c>
      <c r="JQ10" s="24">
        <v>28</v>
      </c>
      <c r="JR10" s="24">
        <v>13</v>
      </c>
      <c r="JS10" s="24">
        <v>33</v>
      </c>
      <c r="JT10" s="24">
        <v>66</v>
      </c>
      <c r="JU10" s="24">
        <v>32</v>
      </c>
      <c r="JV10" s="24">
        <v>48</v>
      </c>
      <c r="JW10" s="24">
        <v>67</v>
      </c>
      <c r="JX10" s="24">
        <v>47</v>
      </c>
      <c r="JY10" s="24">
        <v>62</v>
      </c>
      <c r="JZ10" s="24">
        <v>43</v>
      </c>
      <c r="KA10" s="24">
        <v>47</v>
      </c>
      <c r="KB10" s="24">
        <v>27</v>
      </c>
      <c r="KC10" s="24">
        <v>43</v>
      </c>
      <c r="KD10" s="24">
        <v>30</v>
      </c>
      <c r="KE10" s="24">
        <v>16</v>
      </c>
      <c r="KF10" s="24">
        <v>44</v>
      </c>
      <c r="KG10" s="24">
        <v>40</v>
      </c>
      <c r="KH10" s="24">
        <v>36</v>
      </c>
      <c r="KI10" s="24">
        <v>43</v>
      </c>
      <c r="KJ10" s="24">
        <v>18</v>
      </c>
      <c r="KK10" s="24">
        <v>48</v>
      </c>
      <c r="KL10" s="24">
        <v>39</v>
      </c>
      <c r="KM10" s="24">
        <v>58</v>
      </c>
      <c r="KN10" s="24">
        <v>58</v>
      </c>
      <c r="KO10" s="24">
        <v>40</v>
      </c>
      <c r="KP10" s="24">
        <v>33</v>
      </c>
      <c r="KQ10" s="24">
        <v>35</v>
      </c>
      <c r="KR10" s="24">
        <v>36</v>
      </c>
      <c r="KS10" s="24">
        <v>76</v>
      </c>
      <c r="KT10" s="24">
        <v>35</v>
      </c>
      <c r="KU10" s="24">
        <v>45</v>
      </c>
      <c r="KV10" s="24">
        <v>42</v>
      </c>
      <c r="KW10" s="24">
        <v>58</v>
      </c>
      <c r="KX10" s="24">
        <v>23</v>
      </c>
      <c r="KY10" s="24">
        <v>53</v>
      </c>
      <c r="KZ10" s="24">
        <v>25</v>
      </c>
      <c r="LA10" s="24">
        <v>52</v>
      </c>
      <c r="LB10" s="24">
        <v>30</v>
      </c>
      <c r="LC10" s="24">
        <v>26</v>
      </c>
      <c r="LD10" s="24">
        <v>44</v>
      </c>
      <c r="LE10" s="24">
        <v>33</v>
      </c>
      <c r="LF10" s="24">
        <v>19</v>
      </c>
      <c r="LG10" s="24">
        <v>43</v>
      </c>
      <c r="LH10" s="24">
        <v>47</v>
      </c>
      <c r="LI10" s="24">
        <v>29</v>
      </c>
      <c r="LJ10" s="24">
        <v>43</v>
      </c>
      <c r="LK10" s="24">
        <v>13</v>
      </c>
      <c r="LL10" s="24">
        <v>16</v>
      </c>
      <c r="LM10" s="24">
        <v>15</v>
      </c>
      <c r="LN10" s="24">
        <v>26</v>
      </c>
      <c r="LO10" s="24">
        <v>34</v>
      </c>
      <c r="LP10" s="24">
        <v>12</v>
      </c>
      <c r="LQ10" s="24">
        <v>15</v>
      </c>
      <c r="LR10" s="24">
        <v>17</v>
      </c>
      <c r="LS10" s="24">
        <v>27</v>
      </c>
      <c r="LT10" s="24">
        <v>32</v>
      </c>
      <c r="LU10" s="24">
        <v>19</v>
      </c>
      <c r="LV10" s="24">
        <v>30</v>
      </c>
      <c r="LW10" s="24">
        <v>28</v>
      </c>
      <c r="LX10" s="24">
        <v>37</v>
      </c>
      <c r="LY10" s="24">
        <v>29</v>
      </c>
      <c r="LZ10" s="24">
        <v>35</v>
      </c>
      <c r="MA10" s="24">
        <v>63</v>
      </c>
      <c r="MB10" s="24">
        <v>35</v>
      </c>
      <c r="MC10" s="24">
        <v>26</v>
      </c>
      <c r="MD10" s="24">
        <v>54</v>
      </c>
      <c r="ME10" s="24">
        <v>33</v>
      </c>
      <c r="MF10" s="24">
        <v>24</v>
      </c>
      <c r="MG10" s="24">
        <v>19</v>
      </c>
      <c r="MH10" s="24">
        <v>39</v>
      </c>
      <c r="MI10" s="24">
        <v>33</v>
      </c>
      <c r="MJ10" s="24">
        <v>74</v>
      </c>
      <c r="MK10" s="24">
        <v>27</v>
      </c>
      <c r="ML10" s="24">
        <v>19</v>
      </c>
      <c r="MM10" s="24">
        <v>82</v>
      </c>
      <c r="MN10" s="24">
        <v>28</v>
      </c>
      <c r="MO10" s="24">
        <v>21</v>
      </c>
      <c r="MP10" s="24">
        <v>85</v>
      </c>
      <c r="MQ10" s="24">
        <v>34</v>
      </c>
      <c r="MR10" s="24">
        <v>32</v>
      </c>
      <c r="MS10" s="24">
        <v>21</v>
      </c>
      <c r="MT10" s="24">
        <v>24</v>
      </c>
      <c r="MU10" s="24">
        <v>36</v>
      </c>
      <c r="MV10" s="24">
        <v>25</v>
      </c>
      <c r="MW10" s="24">
        <v>31</v>
      </c>
      <c r="MX10" s="24">
        <v>33</v>
      </c>
      <c r="MY10" s="24">
        <v>52</v>
      </c>
      <c r="MZ10" s="24">
        <v>33</v>
      </c>
      <c r="NA10" s="24">
        <v>53</v>
      </c>
      <c r="NB10" s="24">
        <v>21</v>
      </c>
      <c r="NC10" s="24">
        <v>30</v>
      </c>
      <c r="ND10" s="24">
        <v>20</v>
      </c>
      <c r="NE10" s="24">
        <v>28</v>
      </c>
      <c r="NF10" s="24">
        <v>19</v>
      </c>
      <c r="NG10" s="24">
        <v>24</v>
      </c>
      <c r="NH10" s="24">
        <v>38</v>
      </c>
      <c r="NI10" s="24">
        <v>23</v>
      </c>
      <c r="NJ10" s="24">
        <v>33</v>
      </c>
      <c r="NK10" s="24">
        <v>19</v>
      </c>
      <c r="NL10" s="24">
        <v>32</v>
      </c>
      <c r="NM10" s="24">
        <v>41</v>
      </c>
      <c r="NN10" s="24">
        <v>29</v>
      </c>
      <c r="NO10" s="24">
        <v>40</v>
      </c>
      <c r="NP10" s="24">
        <v>19</v>
      </c>
      <c r="NQ10" s="24">
        <v>40</v>
      </c>
      <c r="NR10" s="24">
        <v>16</v>
      </c>
      <c r="NS10" s="24">
        <v>43</v>
      </c>
      <c r="NT10" s="24">
        <v>64</v>
      </c>
      <c r="NU10" s="24">
        <v>38</v>
      </c>
      <c r="NV10" s="24">
        <v>45</v>
      </c>
      <c r="NW10" s="24">
        <v>24</v>
      </c>
      <c r="NX10" s="24">
        <v>54</v>
      </c>
      <c r="NY10" s="24">
        <v>30</v>
      </c>
      <c r="NZ10" s="24">
        <v>27</v>
      </c>
      <c r="OA10" s="24">
        <v>49</v>
      </c>
      <c r="OB10" s="24">
        <v>28</v>
      </c>
      <c r="OC10" s="24">
        <v>39</v>
      </c>
      <c r="OD10" s="24">
        <v>28</v>
      </c>
      <c r="OE10" s="24">
        <v>37</v>
      </c>
      <c r="OF10" s="24">
        <v>28</v>
      </c>
      <c r="OG10" s="24">
        <v>24</v>
      </c>
      <c r="OH10" s="24">
        <v>13</v>
      </c>
      <c r="OI10" s="24">
        <v>22</v>
      </c>
      <c r="OJ10" s="24">
        <v>29</v>
      </c>
      <c r="OK10" s="24">
        <v>43</v>
      </c>
      <c r="OL10" s="24">
        <v>50</v>
      </c>
      <c r="OM10" s="24">
        <v>49</v>
      </c>
      <c r="ON10" s="24">
        <v>33</v>
      </c>
      <c r="OO10" s="24">
        <v>65</v>
      </c>
      <c r="OP10" s="24">
        <v>27</v>
      </c>
      <c r="OQ10" s="24">
        <v>36</v>
      </c>
      <c r="OR10" s="24">
        <v>42</v>
      </c>
      <c r="OS10" s="24">
        <v>20</v>
      </c>
      <c r="OT10" s="24">
        <v>36</v>
      </c>
      <c r="OU10" s="24">
        <v>47</v>
      </c>
      <c r="OV10" s="24">
        <v>27</v>
      </c>
      <c r="OW10" s="24">
        <v>26</v>
      </c>
      <c r="OX10" s="24">
        <v>11</v>
      </c>
      <c r="OY10" s="24">
        <v>25</v>
      </c>
      <c r="OZ10" s="24">
        <v>19</v>
      </c>
      <c r="PA10" s="24">
        <v>43</v>
      </c>
      <c r="PB10" s="24">
        <v>43</v>
      </c>
      <c r="PC10" s="24">
        <v>10</v>
      </c>
      <c r="PD10" s="24">
        <v>39</v>
      </c>
      <c r="PE10" s="24">
        <v>67</v>
      </c>
      <c r="PF10" s="24">
        <v>23</v>
      </c>
      <c r="PG10" s="24">
        <v>43</v>
      </c>
      <c r="PH10" s="24">
        <v>36</v>
      </c>
      <c r="PI10" s="24">
        <v>50</v>
      </c>
      <c r="PJ10" s="24">
        <v>26</v>
      </c>
      <c r="PK10" s="24">
        <v>17</v>
      </c>
      <c r="PL10" s="24">
        <v>21</v>
      </c>
      <c r="PM10" s="24">
        <v>40</v>
      </c>
      <c r="PN10" s="24">
        <v>44</v>
      </c>
      <c r="PO10" s="24">
        <v>16</v>
      </c>
      <c r="PP10" s="24">
        <v>14</v>
      </c>
      <c r="PQ10" s="24">
        <v>33</v>
      </c>
      <c r="PR10" s="24">
        <v>42</v>
      </c>
      <c r="PS10" s="24">
        <v>21</v>
      </c>
      <c r="PT10" s="24">
        <v>27</v>
      </c>
      <c r="PU10" s="24">
        <v>33</v>
      </c>
      <c r="PV10" s="24">
        <v>42</v>
      </c>
      <c r="PW10" s="24">
        <v>20</v>
      </c>
      <c r="PX10" s="24">
        <v>24</v>
      </c>
      <c r="PY10" s="24">
        <v>34</v>
      </c>
      <c r="PZ10" s="24">
        <v>37</v>
      </c>
      <c r="QA10" s="24">
        <v>30</v>
      </c>
      <c r="QB10" s="24">
        <v>51</v>
      </c>
      <c r="QC10" s="24">
        <v>31</v>
      </c>
      <c r="QD10" s="24">
        <v>20</v>
      </c>
      <c r="QE10" s="24">
        <v>42</v>
      </c>
      <c r="QF10" s="24">
        <v>33</v>
      </c>
      <c r="QG10" s="24">
        <v>43</v>
      </c>
      <c r="QH10" s="24">
        <v>27</v>
      </c>
      <c r="QI10" s="24">
        <v>35</v>
      </c>
      <c r="QJ10" s="24">
        <v>32</v>
      </c>
      <c r="QK10" s="24">
        <v>26</v>
      </c>
      <c r="QL10" s="24">
        <v>90</v>
      </c>
      <c r="QM10" s="24">
        <v>47</v>
      </c>
      <c r="QN10" s="24">
        <v>66</v>
      </c>
      <c r="QO10" s="24">
        <v>53</v>
      </c>
      <c r="QP10" s="24">
        <v>22</v>
      </c>
      <c r="QQ10" s="24">
        <v>17</v>
      </c>
      <c r="QR10" s="24">
        <v>29</v>
      </c>
      <c r="QS10" s="24">
        <v>23</v>
      </c>
      <c r="QT10" s="24">
        <v>49</v>
      </c>
      <c r="QU10" s="24">
        <v>29</v>
      </c>
      <c r="QV10" s="24">
        <v>85</v>
      </c>
      <c r="QW10" s="24">
        <v>13</v>
      </c>
      <c r="QX10" s="24">
        <v>23</v>
      </c>
      <c r="QY10" s="24">
        <v>35</v>
      </c>
      <c r="QZ10" s="24">
        <v>45</v>
      </c>
      <c r="RA10" s="24">
        <v>39</v>
      </c>
      <c r="RB10" s="24">
        <v>14</v>
      </c>
      <c r="RC10" s="24">
        <v>63</v>
      </c>
      <c r="RD10" s="24">
        <v>40</v>
      </c>
      <c r="RE10" s="24">
        <v>12</v>
      </c>
      <c r="RF10" s="24">
        <v>41</v>
      </c>
      <c r="RG10" s="24">
        <v>23</v>
      </c>
      <c r="RH10" s="24">
        <v>32</v>
      </c>
      <c r="RI10" s="24">
        <v>53</v>
      </c>
      <c r="RJ10" s="24">
        <v>37</v>
      </c>
      <c r="RK10" s="24">
        <v>26</v>
      </c>
      <c r="RL10" s="24">
        <v>39</v>
      </c>
      <c r="RM10" s="24">
        <v>12</v>
      </c>
      <c r="RN10" s="24">
        <v>38</v>
      </c>
      <c r="RO10" s="24">
        <v>17</v>
      </c>
      <c r="RP10" s="24">
        <v>25</v>
      </c>
      <c r="RQ10" s="24">
        <v>21</v>
      </c>
      <c r="RR10" s="24">
        <v>36</v>
      </c>
      <c r="RS10" s="24">
        <v>34</v>
      </c>
      <c r="RT10" s="24">
        <v>17</v>
      </c>
      <c r="RU10" s="24">
        <v>8</v>
      </c>
      <c r="RV10" s="24">
        <v>27</v>
      </c>
      <c r="RW10" s="24">
        <v>12</v>
      </c>
      <c r="RX10" s="24">
        <v>22</v>
      </c>
      <c r="RY10" s="24">
        <v>31</v>
      </c>
      <c r="RZ10" s="24">
        <v>32</v>
      </c>
      <c r="SA10" s="24">
        <v>7</v>
      </c>
      <c r="SB10" s="24">
        <v>29</v>
      </c>
      <c r="SC10" s="24">
        <v>17</v>
      </c>
      <c r="SD10" s="24">
        <v>37</v>
      </c>
      <c r="SE10" s="24">
        <v>39</v>
      </c>
      <c r="SF10" s="24">
        <v>17</v>
      </c>
      <c r="SG10" s="24">
        <v>43</v>
      </c>
      <c r="SH10" s="24">
        <v>29</v>
      </c>
      <c r="SI10" s="24">
        <v>35</v>
      </c>
      <c r="SJ10" s="24">
        <v>36</v>
      </c>
      <c r="SK10" s="24">
        <v>33</v>
      </c>
      <c r="SL10" s="24"/>
      <c r="SM10" s="24"/>
      <c r="SN10" s="24"/>
      <c r="SO10" s="24"/>
    </row>
    <row r="11" spans="1:509">
      <c r="A11" s="17" t="s">
        <v>19</v>
      </c>
      <c r="B11" s="17">
        <v>30</v>
      </c>
      <c r="C11" s="17">
        <v>18</v>
      </c>
      <c r="D11" s="17">
        <v>37</v>
      </c>
      <c r="E11" s="17">
        <v>20</v>
      </c>
      <c r="F11" s="17">
        <v>29</v>
      </c>
      <c r="G11" s="17">
        <v>15</v>
      </c>
      <c r="H11" s="17">
        <v>25</v>
      </c>
      <c r="I11" s="17">
        <v>19</v>
      </c>
      <c r="J11" s="17">
        <v>42</v>
      </c>
      <c r="K11" s="17">
        <v>29</v>
      </c>
      <c r="L11" s="17">
        <v>22</v>
      </c>
      <c r="M11" s="17">
        <v>45</v>
      </c>
      <c r="N11" s="17">
        <v>29</v>
      </c>
      <c r="O11" s="17">
        <v>16</v>
      </c>
      <c r="P11" s="17">
        <v>26</v>
      </c>
      <c r="Q11" s="17">
        <v>37</v>
      </c>
      <c r="R11" s="17">
        <v>50</v>
      </c>
      <c r="S11" s="17">
        <v>51</v>
      </c>
      <c r="T11" s="17">
        <v>42</v>
      </c>
      <c r="U11" s="17">
        <v>81</v>
      </c>
      <c r="V11" s="17">
        <v>27</v>
      </c>
      <c r="W11" s="17">
        <v>39</v>
      </c>
      <c r="X11" s="17">
        <v>18</v>
      </c>
      <c r="Y11" s="17">
        <v>24</v>
      </c>
      <c r="Z11" s="17">
        <v>31</v>
      </c>
      <c r="AA11" s="17">
        <v>29</v>
      </c>
      <c r="AB11" s="17">
        <v>43</v>
      </c>
      <c r="AC11" s="17">
        <v>23</v>
      </c>
      <c r="AD11" s="17">
        <v>45</v>
      </c>
      <c r="AE11" s="17">
        <v>17</v>
      </c>
      <c r="AF11" s="17">
        <v>15</v>
      </c>
      <c r="AG11" s="17">
        <v>39</v>
      </c>
      <c r="AH11" s="17">
        <v>26</v>
      </c>
      <c r="AI11" s="17">
        <v>11</v>
      </c>
      <c r="AJ11" s="17">
        <v>41</v>
      </c>
      <c r="AK11" s="17">
        <v>13</v>
      </c>
      <c r="AL11" s="17">
        <v>14</v>
      </c>
      <c r="AM11" s="17">
        <v>17</v>
      </c>
      <c r="AN11" s="17">
        <v>10</v>
      </c>
      <c r="AO11" s="17">
        <v>47</v>
      </c>
      <c r="AP11" s="17">
        <v>43</v>
      </c>
      <c r="AQ11" s="17">
        <v>34</v>
      </c>
      <c r="AR11" s="17">
        <v>25</v>
      </c>
      <c r="AS11" s="17">
        <v>5</v>
      </c>
      <c r="AT11" s="17">
        <v>8</v>
      </c>
      <c r="AU11" s="17">
        <v>10</v>
      </c>
      <c r="AV11" s="17">
        <v>11</v>
      </c>
      <c r="AW11" s="17">
        <v>3</v>
      </c>
      <c r="AX11" s="17">
        <v>0</v>
      </c>
      <c r="AY11" s="17">
        <v>2</v>
      </c>
      <c r="AZ11" s="17">
        <v>26</v>
      </c>
      <c r="BA11" s="17">
        <v>28</v>
      </c>
      <c r="BB11" s="17">
        <v>68</v>
      </c>
      <c r="BC11" s="17">
        <v>63</v>
      </c>
      <c r="BD11" s="17">
        <v>86</v>
      </c>
      <c r="BE11" s="17">
        <v>75</v>
      </c>
      <c r="BF11" s="17">
        <v>109</v>
      </c>
      <c r="BG11" s="17">
        <v>43</v>
      </c>
      <c r="BH11" s="17">
        <v>40</v>
      </c>
      <c r="BI11" s="17">
        <v>57</v>
      </c>
      <c r="BJ11" s="17">
        <v>82</v>
      </c>
      <c r="BK11" s="17">
        <v>22</v>
      </c>
      <c r="BL11" s="17">
        <v>53</v>
      </c>
      <c r="BM11" s="17">
        <v>50</v>
      </c>
      <c r="BN11" s="17">
        <v>31</v>
      </c>
      <c r="BO11" s="17">
        <v>45</v>
      </c>
      <c r="BP11" s="17">
        <v>51</v>
      </c>
      <c r="BQ11" s="17">
        <v>23</v>
      </c>
      <c r="BR11" s="17">
        <v>49</v>
      </c>
      <c r="BS11" s="17">
        <v>29</v>
      </c>
      <c r="BT11" s="17">
        <v>36</v>
      </c>
      <c r="BU11" s="17">
        <v>121</v>
      </c>
      <c r="BV11" s="17">
        <v>63</v>
      </c>
      <c r="BW11" s="17">
        <v>54</v>
      </c>
      <c r="BX11" s="17">
        <v>12</v>
      </c>
      <c r="BY11" s="17">
        <v>40</v>
      </c>
      <c r="BZ11" s="17">
        <v>56</v>
      </c>
      <c r="CA11" s="17">
        <v>48</v>
      </c>
      <c r="CB11" s="17">
        <v>55</v>
      </c>
      <c r="CC11" s="17">
        <v>45</v>
      </c>
      <c r="CD11" s="17">
        <v>25</v>
      </c>
      <c r="CE11" s="17">
        <v>47</v>
      </c>
      <c r="CF11" s="17">
        <v>30</v>
      </c>
      <c r="CG11" s="17">
        <v>67</v>
      </c>
      <c r="CH11" s="17">
        <v>54</v>
      </c>
      <c r="CI11" s="17">
        <v>13</v>
      </c>
      <c r="CJ11" s="17">
        <v>28</v>
      </c>
      <c r="CK11" s="17">
        <v>24</v>
      </c>
      <c r="CL11" s="17">
        <v>33</v>
      </c>
      <c r="CM11" s="17">
        <v>42</v>
      </c>
      <c r="CN11" s="17">
        <v>30</v>
      </c>
      <c r="CO11" s="17">
        <v>59</v>
      </c>
      <c r="CP11" s="17">
        <v>46</v>
      </c>
      <c r="CQ11" s="17">
        <v>48</v>
      </c>
      <c r="CR11" s="17">
        <v>45</v>
      </c>
      <c r="CS11" s="17">
        <v>78</v>
      </c>
      <c r="CT11" s="17">
        <v>33</v>
      </c>
      <c r="CU11" s="17">
        <v>44</v>
      </c>
      <c r="CV11" s="17">
        <v>48</v>
      </c>
      <c r="CW11" s="17">
        <v>68</v>
      </c>
      <c r="CX11" s="17">
        <v>92</v>
      </c>
      <c r="CY11" s="17">
        <v>57</v>
      </c>
      <c r="CZ11" s="17">
        <v>39</v>
      </c>
      <c r="DA11" s="17">
        <v>28</v>
      </c>
      <c r="DB11" s="17">
        <v>23</v>
      </c>
      <c r="DC11" s="17">
        <v>50</v>
      </c>
      <c r="DD11" s="17">
        <v>125</v>
      </c>
      <c r="DE11" s="17">
        <v>69</v>
      </c>
      <c r="DF11" s="17">
        <v>41</v>
      </c>
      <c r="DG11" s="17">
        <v>43</v>
      </c>
      <c r="DH11" s="17">
        <v>47</v>
      </c>
      <c r="DI11" s="17">
        <v>96</v>
      </c>
      <c r="DJ11" s="17">
        <v>22</v>
      </c>
      <c r="DK11" s="17">
        <v>22</v>
      </c>
      <c r="DL11" s="17">
        <v>49</v>
      </c>
      <c r="DM11" s="17">
        <v>10</v>
      </c>
      <c r="DN11" s="17">
        <v>6</v>
      </c>
      <c r="DO11" s="17">
        <v>15</v>
      </c>
      <c r="DP11" s="17">
        <v>3</v>
      </c>
      <c r="DQ11" s="17">
        <v>8</v>
      </c>
      <c r="DR11" s="17">
        <v>6</v>
      </c>
      <c r="DS11" s="17">
        <v>10</v>
      </c>
      <c r="DT11" s="17">
        <v>4</v>
      </c>
      <c r="DU11" s="17">
        <v>8</v>
      </c>
      <c r="DV11" s="17">
        <v>31</v>
      </c>
      <c r="DW11" s="17">
        <v>128</v>
      </c>
      <c r="DX11" s="17">
        <v>55</v>
      </c>
      <c r="DY11" s="17">
        <v>59</v>
      </c>
      <c r="DZ11" s="17">
        <v>19</v>
      </c>
      <c r="EA11" s="17">
        <v>94</v>
      </c>
      <c r="EB11" s="17">
        <v>47</v>
      </c>
      <c r="EC11" s="17">
        <v>32</v>
      </c>
      <c r="ED11" s="17">
        <v>38</v>
      </c>
      <c r="EE11" s="17">
        <v>45</v>
      </c>
      <c r="EF11" s="17">
        <v>84</v>
      </c>
      <c r="EG11" s="17">
        <v>53</v>
      </c>
      <c r="EH11" s="17">
        <v>63</v>
      </c>
      <c r="EI11" s="17">
        <v>31</v>
      </c>
      <c r="EJ11" s="17">
        <v>5</v>
      </c>
      <c r="EK11" s="17">
        <v>2</v>
      </c>
      <c r="EL11" s="17">
        <v>5</v>
      </c>
      <c r="EM11" s="17">
        <v>4</v>
      </c>
      <c r="EN11" s="17">
        <v>4</v>
      </c>
      <c r="EO11" s="17">
        <v>9</v>
      </c>
      <c r="EP11" s="17">
        <v>13</v>
      </c>
      <c r="EQ11" s="17">
        <v>4</v>
      </c>
      <c r="ER11" s="17">
        <v>8</v>
      </c>
      <c r="ES11" s="17">
        <v>20</v>
      </c>
      <c r="ET11" s="17">
        <v>387</v>
      </c>
      <c r="EU11" s="17">
        <v>291</v>
      </c>
      <c r="EV11" s="17">
        <v>82</v>
      </c>
      <c r="EW11" s="17">
        <v>31</v>
      </c>
      <c r="EX11" s="17">
        <v>69</v>
      </c>
      <c r="EY11" s="17">
        <v>73</v>
      </c>
      <c r="EZ11" s="17">
        <v>164</v>
      </c>
      <c r="FA11" s="17">
        <v>25</v>
      </c>
      <c r="FB11" s="17">
        <v>67</v>
      </c>
      <c r="FC11" s="17">
        <v>54</v>
      </c>
      <c r="FD11" s="17">
        <v>15</v>
      </c>
      <c r="FE11" s="17">
        <v>81</v>
      </c>
      <c r="FF11" s="17">
        <v>50</v>
      </c>
      <c r="FG11" s="17">
        <v>33</v>
      </c>
      <c r="FH11" s="17">
        <v>33</v>
      </c>
      <c r="FI11" s="17">
        <v>31</v>
      </c>
      <c r="FJ11" s="17">
        <v>156</v>
      </c>
      <c r="FK11" s="17">
        <v>18</v>
      </c>
      <c r="FL11" s="17">
        <v>72</v>
      </c>
      <c r="FM11" s="17">
        <v>58</v>
      </c>
      <c r="FN11" s="17">
        <v>68</v>
      </c>
      <c r="FO11" s="17">
        <v>59</v>
      </c>
      <c r="FP11" s="17">
        <v>55</v>
      </c>
      <c r="FQ11" s="17">
        <v>42</v>
      </c>
      <c r="FR11" s="17">
        <v>37</v>
      </c>
      <c r="FS11" s="17">
        <v>53</v>
      </c>
      <c r="FT11" s="17">
        <v>11</v>
      </c>
      <c r="FU11" s="17">
        <v>20</v>
      </c>
      <c r="FV11" s="17">
        <v>43</v>
      </c>
      <c r="FW11" s="17">
        <v>29</v>
      </c>
      <c r="FX11" s="17">
        <v>30</v>
      </c>
      <c r="FY11" s="17">
        <v>13</v>
      </c>
      <c r="FZ11" s="17">
        <v>39</v>
      </c>
      <c r="GA11" s="17">
        <v>44</v>
      </c>
      <c r="GB11" s="17">
        <v>42</v>
      </c>
      <c r="GC11" s="17">
        <v>27</v>
      </c>
      <c r="GD11" s="17">
        <v>13</v>
      </c>
      <c r="GE11" s="17">
        <v>25</v>
      </c>
      <c r="GF11" s="17">
        <v>40</v>
      </c>
      <c r="GG11" s="17">
        <v>22</v>
      </c>
      <c r="GH11" s="17">
        <v>53</v>
      </c>
      <c r="GI11" s="17">
        <v>60</v>
      </c>
      <c r="GJ11" s="17">
        <v>38</v>
      </c>
      <c r="GK11" s="17">
        <v>73</v>
      </c>
      <c r="GL11" s="17">
        <v>29</v>
      </c>
      <c r="GM11" s="17">
        <v>26</v>
      </c>
      <c r="GN11" s="17">
        <v>25</v>
      </c>
      <c r="GO11" s="17">
        <v>64</v>
      </c>
      <c r="GP11" s="17">
        <v>41</v>
      </c>
      <c r="GQ11" s="17">
        <v>27</v>
      </c>
      <c r="GR11" s="17">
        <v>81</v>
      </c>
      <c r="GS11" s="17">
        <v>20</v>
      </c>
      <c r="GT11" s="17">
        <v>21</v>
      </c>
      <c r="GU11" s="17">
        <v>48</v>
      </c>
      <c r="GV11" s="17">
        <v>54</v>
      </c>
      <c r="GW11" s="17">
        <v>36</v>
      </c>
      <c r="GX11" s="17">
        <v>39</v>
      </c>
      <c r="GY11" s="17">
        <v>42</v>
      </c>
      <c r="GZ11" s="17">
        <v>17</v>
      </c>
      <c r="HA11" s="17">
        <v>45</v>
      </c>
      <c r="HB11" s="17">
        <v>48</v>
      </c>
      <c r="HC11" s="17">
        <v>45</v>
      </c>
      <c r="HD11" s="17">
        <v>43</v>
      </c>
      <c r="HE11" s="17">
        <v>40</v>
      </c>
      <c r="HF11" s="17">
        <v>55</v>
      </c>
      <c r="HG11" s="17">
        <v>89</v>
      </c>
      <c r="HH11" s="17">
        <v>39</v>
      </c>
      <c r="HI11" s="17">
        <v>107</v>
      </c>
      <c r="HJ11" s="17">
        <v>63</v>
      </c>
      <c r="HK11" s="17">
        <v>42</v>
      </c>
      <c r="HL11" s="17">
        <v>10</v>
      </c>
      <c r="HM11" s="17">
        <v>36</v>
      </c>
      <c r="HN11" s="17">
        <v>36</v>
      </c>
      <c r="HO11" s="17">
        <v>54</v>
      </c>
      <c r="HP11" s="17">
        <v>50</v>
      </c>
      <c r="HQ11" s="17">
        <v>17</v>
      </c>
      <c r="HR11" s="17">
        <v>27</v>
      </c>
      <c r="HS11" s="17">
        <v>32</v>
      </c>
      <c r="HT11" s="17">
        <v>32</v>
      </c>
      <c r="HU11" s="17">
        <v>40</v>
      </c>
      <c r="HV11" s="17">
        <v>26</v>
      </c>
      <c r="HW11" s="17">
        <v>24</v>
      </c>
      <c r="HX11" s="17">
        <v>44</v>
      </c>
      <c r="HY11" s="17">
        <v>22</v>
      </c>
      <c r="HZ11" s="17">
        <v>58</v>
      </c>
      <c r="IA11" s="17">
        <v>28</v>
      </c>
      <c r="IB11" s="17">
        <v>58</v>
      </c>
      <c r="IC11" s="17">
        <v>41</v>
      </c>
      <c r="ID11" s="17">
        <v>102</v>
      </c>
      <c r="IE11" s="17">
        <v>48</v>
      </c>
      <c r="IF11" s="17">
        <v>54</v>
      </c>
      <c r="IG11" s="17">
        <v>67</v>
      </c>
      <c r="IH11" s="17">
        <v>43</v>
      </c>
      <c r="II11" s="17">
        <v>27</v>
      </c>
      <c r="IJ11" s="17">
        <v>30</v>
      </c>
      <c r="IK11" s="17">
        <v>21</v>
      </c>
      <c r="IL11" s="17">
        <v>26</v>
      </c>
      <c r="IM11" s="17">
        <v>22</v>
      </c>
      <c r="IN11" s="17">
        <v>50</v>
      </c>
      <c r="IO11" s="17">
        <v>34</v>
      </c>
      <c r="IP11" s="17">
        <v>18</v>
      </c>
      <c r="IQ11" s="17">
        <v>50</v>
      </c>
      <c r="IR11" s="17">
        <v>35</v>
      </c>
      <c r="IS11" s="17">
        <v>31</v>
      </c>
      <c r="IT11" s="17">
        <v>28</v>
      </c>
      <c r="IU11" s="17">
        <v>40</v>
      </c>
      <c r="IV11" s="17">
        <v>49</v>
      </c>
      <c r="IW11" s="17">
        <v>42</v>
      </c>
      <c r="IX11" s="17">
        <v>83</v>
      </c>
      <c r="IY11" s="17">
        <v>54</v>
      </c>
      <c r="IZ11" s="17">
        <v>38</v>
      </c>
      <c r="JA11" s="17">
        <v>90</v>
      </c>
      <c r="JB11" s="17">
        <v>48</v>
      </c>
      <c r="JC11" s="17">
        <v>31</v>
      </c>
      <c r="JD11" s="17">
        <v>66</v>
      </c>
      <c r="JE11" s="17">
        <v>43</v>
      </c>
      <c r="JF11" s="17">
        <v>25</v>
      </c>
      <c r="JG11" s="17">
        <v>61</v>
      </c>
      <c r="JH11" s="17">
        <v>45</v>
      </c>
      <c r="JI11" s="17">
        <v>33</v>
      </c>
      <c r="JJ11" s="17">
        <v>25</v>
      </c>
      <c r="JK11" s="17">
        <v>22</v>
      </c>
      <c r="JL11" s="17">
        <v>43</v>
      </c>
      <c r="JM11" s="17">
        <v>65</v>
      </c>
      <c r="JN11" s="17">
        <v>31</v>
      </c>
      <c r="JO11" s="17">
        <v>40</v>
      </c>
      <c r="JP11" s="17">
        <v>17</v>
      </c>
      <c r="JQ11" s="17">
        <v>28</v>
      </c>
      <c r="JR11" s="17">
        <v>13</v>
      </c>
      <c r="JS11" s="17">
        <v>33</v>
      </c>
      <c r="JT11" s="17">
        <v>66</v>
      </c>
      <c r="JU11" s="17">
        <v>33</v>
      </c>
      <c r="JV11" s="17">
        <v>47</v>
      </c>
      <c r="JW11" s="17">
        <v>68</v>
      </c>
      <c r="JX11" s="17">
        <v>49</v>
      </c>
      <c r="JY11" s="17">
        <v>61</v>
      </c>
      <c r="JZ11" s="17">
        <v>44</v>
      </c>
      <c r="KA11" s="17">
        <v>47</v>
      </c>
      <c r="KB11" s="17">
        <v>26</v>
      </c>
      <c r="KC11" s="17">
        <v>43</v>
      </c>
      <c r="KD11" s="17">
        <v>30</v>
      </c>
      <c r="KE11" s="17">
        <v>17</v>
      </c>
      <c r="KF11" s="17">
        <v>44</v>
      </c>
      <c r="KG11" s="17">
        <v>40</v>
      </c>
      <c r="KH11" s="17">
        <v>35</v>
      </c>
      <c r="KI11" s="17">
        <v>43</v>
      </c>
      <c r="KJ11" s="17">
        <v>19</v>
      </c>
      <c r="KK11" s="17">
        <v>47</v>
      </c>
      <c r="KL11" s="17">
        <v>39</v>
      </c>
      <c r="KM11" s="17">
        <v>55</v>
      </c>
      <c r="KN11" s="17">
        <v>60</v>
      </c>
      <c r="KO11" s="17">
        <v>40</v>
      </c>
      <c r="KP11" s="17">
        <v>31</v>
      </c>
      <c r="KQ11" s="17">
        <v>35</v>
      </c>
      <c r="KR11" s="17">
        <v>37</v>
      </c>
      <c r="KS11" s="17">
        <v>75</v>
      </c>
      <c r="KT11" s="17">
        <v>36</v>
      </c>
      <c r="KU11" s="17">
        <v>45</v>
      </c>
      <c r="KV11" s="17">
        <v>42</v>
      </c>
      <c r="KW11" s="17">
        <v>58</v>
      </c>
      <c r="KX11" s="17">
        <v>20</v>
      </c>
      <c r="KY11" s="17">
        <v>53</v>
      </c>
      <c r="KZ11" s="17">
        <v>24</v>
      </c>
      <c r="LA11" s="17">
        <v>51</v>
      </c>
      <c r="LB11" s="17">
        <v>30</v>
      </c>
      <c r="LC11" s="17">
        <v>26</v>
      </c>
      <c r="LD11" s="17">
        <v>43</v>
      </c>
      <c r="LE11" s="17">
        <v>35</v>
      </c>
      <c r="LF11" s="17">
        <v>19</v>
      </c>
      <c r="LG11" s="17">
        <v>42</v>
      </c>
      <c r="LH11" s="17">
        <v>47</v>
      </c>
      <c r="LI11" s="17">
        <v>29</v>
      </c>
      <c r="LJ11" s="17">
        <v>42</v>
      </c>
      <c r="LK11" s="17">
        <v>13</v>
      </c>
      <c r="LL11" s="17">
        <v>16</v>
      </c>
      <c r="LM11" s="17">
        <v>15</v>
      </c>
      <c r="LN11" s="17">
        <v>26</v>
      </c>
      <c r="LO11" s="17">
        <v>34</v>
      </c>
      <c r="LP11" s="17">
        <v>12</v>
      </c>
      <c r="LQ11" s="17">
        <v>15</v>
      </c>
      <c r="LR11" s="17">
        <v>16</v>
      </c>
      <c r="LS11" s="17">
        <v>27</v>
      </c>
      <c r="LT11" s="17">
        <v>30</v>
      </c>
      <c r="LU11" s="17">
        <v>20</v>
      </c>
      <c r="LV11" s="17">
        <v>30</v>
      </c>
      <c r="LW11" s="17">
        <v>29</v>
      </c>
      <c r="LX11" s="17">
        <v>37</v>
      </c>
      <c r="LY11" s="17">
        <v>28</v>
      </c>
      <c r="LZ11" s="17">
        <v>35</v>
      </c>
      <c r="MA11" s="17">
        <v>64</v>
      </c>
      <c r="MB11" s="17">
        <v>35</v>
      </c>
      <c r="MC11" s="17">
        <v>26</v>
      </c>
      <c r="MD11" s="17">
        <v>53</v>
      </c>
      <c r="ME11" s="17">
        <v>34</v>
      </c>
      <c r="MF11" s="17">
        <v>24</v>
      </c>
      <c r="MG11" s="17">
        <v>19</v>
      </c>
      <c r="MH11" s="17">
        <v>39</v>
      </c>
      <c r="MI11" s="17">
        <v>32</v>
      </c>
      <c r="MJ11" s="17">
        <v>73</v>
      </c>
      <c r="MK11" s="17">
        <v>27</v>
      </c>
      <c r="ML11" s="17">
        <v>18</v>
      </c>
      <c r="MM11" s="17">
        <v>82</v>
      </c>
      <c r="MN11" s="17">
        <v>28</v>
      </c>
      <c r="MO11" s="17">
        <v>21</v>
      </c>
      <c r="MP11" s="17">
        <v>81</v>
      </c>
      <c r="MQ11" s="17">
        <v>34</v>
      </c>
      <c r="MR11" s="17">
        <v>32</v>
      </c>
      <c r="MS11" s="17">
        <v>22</v>
      </c>
      <c r="MT11" s="17">
        <v>24</v>
      </c>
      <c r="MU11" s="17">
        <v>37</v>
      </c>
      <c r="MV11" s="17">
        <v>25</v>
      </c>
      <c r="MW11" s="17">
        <v>31</v>
      </c>
      <c r="MX11" s="17">
        <v>33</v>
      </c>
      <c r="MY11" s="17">
        <v>51</v>
      </c>
      <c r="MZ11" s="17">
        <v>34</v>
      </c>
      <c r="NA11" s="17">
        <v>51</v>
      </c>
      <c r="NB11" s="17">
        <v>21</v>
      </c>
      <c r="NC11" s="17">
        <v>33</v>
      </c>
      <c r="ND11" s="17">
        <v>20</v>
      </c>
      <c r="NE11" s="17">
        <v>27</v>
      </c>
      <c r="NF11" s="17">
        <v>19</v>
      </c>
      <c r="NG11" s="17">
        <v>24</v>
      </c>
      <c r="NH11" s="17">
        <v>38</v>
      </c>
      <c r="NI11" s="17">
        <v>23</v>
      </c>
      <c r="NJ11" s="17">
        <v>33</v>
      </c>
      <c r="NK11" s="17">
        <v>20</v>
      </c>
      <c r="NL11" s="17">
        <v>32</v>
      </c>
      <c r="NM11" s="17">
        <v>41</v>
      </c>
      <c r="NN11" s="17">
        <v>31</v>
      </c>
      <c r="NO11" s="17">
        <v>40</v>
      </c>
      <c r="NP11" s="17">
        <v>19</v>
      </c>
      <c r="NQ11" s="17">
        <v>40</v>
      </c>
      <c r="NR11" s="17">
        <v>16</v>
      </c>
      <c r="NS11" s="17">
        <v>42</v>
      </c>
      <c r="NT11" s="17">
        <v>64</v>
      </c>
      <c r="NU11" s="17">
        <v>38</v>
      </c>
      <c r="NV11" s="17">
        <v>44</v>
      </c>
      <c r="NW11" s="17">
        <v>25</v>
      </c>
      <c r="NX11" s="17">
        <v>55</v>
      </c>
      <c r="NY11" s="17">
        <v>31</v>
      </c>
      <c r="NZ11" s="17">
        <v>27</v>
      </c>
      <c r="OA11" s="17">
        <v>50</v>
      </c>
      <c r="OB11" s="17">
        <v>27</v>
      </c>
      <c r="OC11" s="17">
        <v>41</v>
      </c>
      <c r="OD11" s="17">
        <v>29</v>
      </c>
      <c r="OE11" s="17">
        <v>36</v>
      </c>
      <c r="OF11" s="17">
        <v>28</v>
      </c>
      <c r="OG11" s="17">
        <v>25</v>
      </c>
      <c r="OH11" s="17">
        <v>13</v>
      </c>
      <c r="OI11" s="17">
        <v>22</v>
      </c>
      <c r="OJ11" s="17">
        <v>29</v>
      </c>
      <c r="OK11" s="17">
        <v>43</v>
      </c>
      <c r="OL11" s="17">
        <v>52</v>
      </c>
      <c r="OM11" s="17">
        <v>52</v>
      </c>
      <c r="ON11" s="17">
        <v>33</v>
      </c>
      <c r="OO11" s="17">
        <v>65</v>
      </c>
      <c r="OP11" s="17">
        <v>28</v>
      </c>
      <c r="OQ11" s="17">
        <v>36</v>
      </c>
      <c r="OR11" s="17">
        <v>42</v>
      </c>
      <c r="OS11" s="17">
        <v>20</v>
      </c>
      <c r="OT11" s="17">
        <v>36</v>
      </c>
      <c r="OU11" s="17">
        <v>48</v>
      </c>
      <c r="OV11" s="17">
        <v>27</v>
      </c>
      <c r="OW11" s="17">
        <v>26</v>
      </c>
      <c r="OX11" s="17">
        <v>11</v>
      </c>
      <c r="OY11" s="17">
        <v>24</v>
      </c>
      <c r="OZ11" s="17">
        <v>19</v>
      </c>
      <c r="PA11" s="17">
        <v>44</v>
      </c>
      <c r="PB11" s="17">
        <v>43</v>
      </c>
      <c r="PC11" s="17">
        <v>10</v>
      </c>
      <c r="PD11" s="17">
        <v>38</v>
      </c>
      <c r="PE11" s="17">
        <v>66</v>
      </c>
      <c r="PF11" s="17">
        <v>23</v>
      </c>
      <c r="PG11" s="17">
        <v>42</v>
      </c>
      <c r="PH11" s="17">
        <v>34</v>
      </c>
      <c r="PI11" s="17">
        <v>49</v>
      </c>
      <c r="PJ11" s="17">
        <v>27</v>
      </c>
      <c r="PK11" s="17">
        <v>17</v>
      </c>
      <c r="PL11" s="17">
        <v>21</v>
      </c>
      <c r="PM11" s="17">
        <v>39</v>
      </c>
      <c r="PN11" s="17">
        <v>44</v>
      </c>
      <c r="PO11" s="17">
        <v>16</v>
      </c>
      <c r="PP11" s="17">
        <v>14</v>
      </c>
      <c r="PQ11" s="17">
        <v>33</v>
      </c>
      <c r="PR11" s="17">
        <v>42</v>
      </c>
      <c r="PS11" s="17">
        <v>21</v>
      </c>
      <c r="PT11" s="17">
        <v>27</v>
      </c>
      <c r="PU11" s="17">
        <v>33</v>
      </c>
      <c r="PV11" s="17">
        <v>43</v>
      </c>
      <c r="PW11" s="17">
        <v>20</v>
      </c>
      <c r="PX11" s="17">
        <v>25</v>
      </c>
      <c r="PY11" s="17">
        <v>34</v>
      </c>
      <c r="PZ11" s="17">
        <v>36</v>
      </c>
      <c r="QA11" s="17">
        <v>30</v>
      </c>
      <c r="QB11" s="17">
        <v>51</v>
      </c>
      <c r="QC11" s="17">
        <v>30</v>
      </c>
      <c r="QD11" s="17">
        <v>21</v>
      </c>
      <c r="QE11" s="17">
        <v>42</v>
      </c>
      <c r="QF11" s="17">
        <v>33</v>
      </c>
      <c r="QG11" s="17">
        <v>43</v>
      </c>
      <c r="QH11" s="17">
        <v>27</v>
      </c>
      <c r="QI11" s="17">
        <v>35</v>
      </c>
      <c r="QJ11" s="17">
        <v>31</v>
      </c>
      <c r="QK11" s="17">
        <v>26</v>
      </c>
      <c r="QL11" s="17">
        <v>90</v>
      </c>
      <c r="QM11" s="17">
        <v>47</v>
      </c>
      <c r="QN11" s="17">
        <v>66</v>
      </c>
      <c r="QO11" s="17">
        <v>54</v>
      </c>
      <c r="QP11" s="17">
        <v>22</v>
      </c>
      <c r="QQ11" s="17">
        <v>17</v>
      </c>
      <c r="QR11" s="17">
        <v>29</v>
      </c>
      <c r="QS11" s="17">
        <v>23</v>
      </c>
      <c r="QT11" s="17">
        <v>49</v>
      </c>
      <c r="QU11" s="17">
        <v>28</v>
      </c>
      <c r="QV11" s="17">
        <v>85</v>
      </c>
      <c r="QW11" s="17">
        <v>13</v>
      </c>
      <c r="QX11" s="17">
        <v>23</v>
      </c>
      <c r="QY11" s="17">
        <v>35</v>
      </c>
      <c r="QZ11" s="17">
        <v>45</v>
      </c>
      <c r="RA11" s="17">
        <v>38</v>
      </c>
      <c r="RB11" s="17">
        <v>14</v>
      </c>
      <c r="RC11" s="17">
        <v>61</v>
      </c>
      <c r="RD11" s="17">
        <v>39</v>
      </c>
      <c r="RE11" s="17">
        <v>12</v>
      </c>
      <c r="RF11" s="17">
        <v>40</v>
      </c>
      <c r="RG11" s="17">
        <v>23</v>
      </c>
      <c r="RH11" s="17">
        <v>31</v>
      </c>
      <c r="RI11" s="17">
        <v>52</v>
      </c>
      <c r="RJ11" s="17">
        <v>38</v>
      </c>
      <c r="RK11" s="17">
        <v>26</v>
      </c>
      <c r="RL11" s="17">
        <v>39</v>
      </c>
      <c r="RM11" s="17">
        <v>12</v>
      </c>
      <c r="RN11" s="17">
        <v>39</v>
      </c>
      <c r="RO11" s="17">
        <v>17</v>
      </c>
      <c r="RP11" s="17">
        <v>26</v>
      </c>
      <c r="RQ11" s="17">
        <v>21</v>
      </c>
      <c r="RR11" s="17">
        <v>35</v>
      </c>
      <c r="RS11" s="17">
        <v>35</v>
      </c>
      <c r="RT11" s="17">
        <v>17</v>
      </c>
      <c r="RU11" s="17">
        <v>7</v>
      </c>
      <c r="RV11" s="17">
        <v>27</v>
      </c>
      <c r="RW11" s="17">
        <v>12</v>
      </c>
      <c r="RX11" s="17">
        <v>22</v>
      </c>
      <c r="RY11" s="17">
        <v>31</v>
      </c>
      <c r="RZ11" s="17">
        <v>32</v>
      </c>
      <c r="SA11" s="17">
        <v>7</v>
      </c>
      <c r="SB11" s="17">
        <v>30</v>
      </c>
      <c r="SC11" s="17">
        <v>17</v>
      </c>
      <c r="SD11" s="17">
        <v>37</v>
      </c>
      <c r="SE11" s="17">
        <v>39</v>
      </c>
      <c r="SF11" s="17">
        <v>17</v>
      </c>
      <c r="SG11" s="17">
        <v>43</v>
      </c>
      <c r="SH11" s="17">
        <v>29</v>
      </c>
      <c r="SI11" s="17">
        <v>35</v>
      </c>
      <c r="SJ11" s="17">
        <v>35</v>
      </c>
      <c r="SK11" s="17">
        <v>33</v>
      </c>
      <c r="SL11" s="17"/>
      <c r="SM11" s="17"/>
      <c r="SN11" s="17"/>
      <c r="SO11" s="17"/>
    </row>
    <row r="12" spans="1:509">
      <c r="A12" s="24" t="s">
        <v>20</v>
      </c>
      <c r="B12" s="24">
        <v>29</v>
      </c>
      <c r="C12" s="24">
        <v>19</v>
      </c>
      <c r="D12" s="24">
        <v>37</v>
      </c>
      <c r="E12" s="24">
        <v>20</v>
      </c>
      <c r="F12" s="24">
        <v>30</v>
      </c>
      <c r="G12" s="24">
        <v>15</v>
      </c>
      <c r="H12" s="24">
        <v>24</v>
      </c>
      <c r="I12" s="24">
        <v>19</v>
      </c>
      <c r="J12" s="24">
        <v>44</v>
      </c>
      <c r="K12" s="24">
        <v>29</v>
      </c>
      <c r="L12" s="24">
        <v>21</v>
      </c>
      <c r="M12" s="24">
        <v>45</v>
      </c>
      <c r="N12" s="24">
        <v>31</v>
      </c>
      <c r="O12" s="24">
        <v>17</v>
      </c>
      <c r="P12" s="24">
        <v>25</v>
      </c>
      <c r="Q12" s="24">
        <v>35</v>
      </c>
      <c r="R12" s="24">
        <v>51</v>
      </c>
      <c r="S12" s="24">
        <v>51</v>
      </c>
      <c r="T12" s="24">
        <v>42</v>
      </c>
      <c r="U12" s="24">
        <v>81</v>
      </c>
      <c r="V12" s="24">
        <v>27</v>
      </c>
      <c r="W12" s="24">
        <v>41</v>
      </c>
      <c r="X12" s="24">
        <v>18</v>
      </c>
      <c r="Y12" s="24">
        <v>24</v>
      </c>
      <c r="Z12" s="24">
        <v>32</v>
      </c>
      <c r="AA12" s="24">
        <v>28</v>
      </c>
      <c r="AB12" s="24">
        <v>42</v>
      </c>
      <c r="AC12" s="24">
        <v>23</v>
      </c>
      <c r="AD12" s="24">
        <v>46</v>
      </c>
      <c r="AE12" s="24">
        <v>17</v>
      </c>
      <c r="AF12" s="24">
        <v>15</v>
      </c>
      <c r="AG12" s="24">
        <v>39</v>
      </c>
      <c r="AH12" s="24">
        <v>26</v>
      </c>
      <c r="AI12" s="24">
        <v>11</v>
      </c>
      <c r="AJ12" s="24">
        <v>41</v>
      </c>
      <c r="AK12" s="24">
        <v>13</v>
      </c>
      <c r="AL12" s="24">
        <v>14</v>
      </c>
      <c r="AM12" s="24">
        <v>16</v>
      </c>
      <c r="AN12" s="24">
        <v>10</v>
      </c>
      <c r="AO12" s="24">
        <v>47</v>
      </c>
      <c r="AP12" s="24">
        <v>44</v>
      </c>
      <c r="AQ12" s="24">
        <v>35</v>
      </c>
      <c r="AR12" s="24">
        <v>24</v>
      </c>
      <c r="AS12" s="24">
        <v>5</v>
      </c>
      <c r="AT12" s="24">
        <v>8</v>
      </c>
      <c r="AU12" s="24">
        <v>10</v>
      </c>
      <c r="AV12" s="24">
        <v>11</v>
      </c>
      <c r="AW12" s="24">
        <v>3</v>
      </c>
      <c r="AX12" s="24">
        <v>0</v>
      </c>
      <c r="AY12" s="24">
        <v>2</v>
      </c>
      <c r="AZ12" s="24">
        <v>26</v>
      </c>
      <c r="BA12" s="24">
        <v>28</v>
      </c>
      <c r="BB12" s="24">
        <v>69</v>
      </c>
      <c r="BC12" s="24">
        <v>63</v>
      </c>
      <c r="BD12" s="24">
        <v>87</v>
      </c>
      <c r="BE12" s="24">
        <v>75</v>
      </c>
      <c r="BF12" s="24">
        <v>110</v>
      </c>
      <c r="BG12" s="24">
        <v>43</v>
      </c>
      <c r="BH12" s="24">
        <v>40</v>
      </c>
      <c r="BI12" s="24">
        <v>57</v>
      </c>
      <c r="BJ12" s="24">
        <v>81</v>
      </c>
      <c r="BK12" s="24">
        <v>22</v>
      </c>
      <c r="BL12" s="24">
        <v>53</v>
      </c>
      <c r="BM12" s="24">
        <v>49</v>
      </c>
      <c r="BN12" s="24">
        <v>31</v>
      </c>
      <c r="BO12" s="24">
        <v>45</v>
      </c>
      <c r="BP12" s="24">
        <v>49</v>
      </c>
      <c r="BQ12" s="24">
        <v>23</v>
      </c>
      <c r="BR12" s="24">
        <v>50</v>
      </c>
      <c r="BS12" s="24">
        <v>28</v>
      </c>
      <c r="BT12" s="24">
        <v>36</v>
      </c>
      <c r="BU12" s="24">
        <v>122</v>
      </c>
      <c r="BV12" s="24">
        <v>63</v>
      </c>
      <c r="BW12" s="24">
        <v>53</v>
      </c>
      <c r="BX12" s="24">
        <v>12</v>
      </c>
      <c r="BY12" s="24">
        <v>40</v>
      </c>
      <c r="BZ12" s="24">
        <v>57</v>
      </c>
      <c r="CA12" s="24">
        <v>48</v>
      </c>
      <c r="CB12" s="24">
        <v>53</v>
      </c>
      <c r="CC12" s="24">
        <v>45</v>
      </c>
      <c r="CD12" s="24">
        <v>25</v>
      </c>
      <c r="CE12" s="24">
        <v>47</v>
      </c>
      <c r="CF12" s="24">
        <v>30</v>
      </c>
      <c r="CG12" s="24">
        <v>67</v>
      </c>
      <c r="CH12" s="24">
        <v>53</v>
      </c>
      <c r="CI12" s="24">
        <v>13</v>
      </c>
      <c r="CJ12" s="24">
        <v>28</v>
      </c>
      <c r="CK12" s="24">
        <v>24</v>
      </c>
      <c r="CL12" s="24">
        <v>33</v>
      </c>
      <c r="CM12" s="24">
        <v>42</v>
      </c>
      <c r="CN12" s="24">
        <v>29</v>
      </c>
      <c r="CO12" s="24">
        <v>60</v>
      </c>
      <c r="CP12" s="24">
        <v>47</v>
      </c>
      <c r="CQ12" s="24">
        <v>48</v>
      </c>
      <c r="CR12" s="24">
        <v>45</v>
      </c>
      <c r="CS12" s="24">
        <v>78</v>
      </c>
      <c r="CT12" s="24">
        <v>37</v>
      </c>
      <c r="CU12" s="24">
        <v>44</v>
      </c>
      <c r="CV12" s="24">
        <v>46</v>
      </c>
      <c r="CW12" s="24">
        <v>68</v>
      </c>
      <c r="CX12" s="24">
        <v>91</v>
      </c>
      <c r="CY12" s="24">
        <v>57</v>
      </c>
      <c r="CZ12" s="24">
        <v>39</v>
      </c>
      <c r="DA12" s="24">
        <v>29</v>
      </c>
      <c r="DB12" s="24">
        <v>23</v>
      </c>
      <c r="DC12" s="24">
        <v>50</v>
      </c>
      <c r="DD12" s="24">
        <v>124</v>
      </c>
      <c r="DE12" s="24">
        <v>69</v>
      </c>
      <c r="DF12" s="24">
        <v>41</v>
      </c>
      <c r="DG12" s="24">
        <v>43</v>
      </c>
      <c r="DH12" s="24">
        <v>47</v>
      </c>
      <c r="DI12" s="24">
        <v>96</v>
      </c>
      <c r="DJ12" s="24">
        <v>22</v>
      </c>
      <c r="DK12" s="24">
        <v>22</v>
      </c>
      <c r="DL12" s="24">
        <v>50</v>
      </c>
      <c r="DM12" s="24">
        <v>10</v>
      </c>
      <c r="DN12" s="24">
        <v>6</v>
      </c>
      <c r="DO12" s="24">
        <v>16</v>
      </c>
      <c r="DP12" s="24">
        <v>3</v>
      </c>
      <c r="DQ12" s="24">
        <v>8</v>
      </c>
      <c r="DR12" s="24">
        <v>6</v>
      </c>
      <c r="DS12" s="24">
        <v>10</v>
      </c>
      <c r="DT12" s="24">
        <v>4</v>
      </c>
      <c r="DU12" s="24">
        <v>8</v>
      </c>
      <c r="DV12" s="24">
        <v>32</v>
      </c>
      <c r="DW12" s="24">
        <v>129</v>
      </c>
      <c r="DX12" s="24">
        <v>54</v>
      </c>
      <c r="DY12" s="24">
        <v>59</v>
      </c>
      <c r="DZ12" s="24">
        <v>19</v>
      </c>
      <c r="EA12" s="24">
        <v>96</v>
      </c>
      <c r="EB12" s="24">
        <v>47</v>
      </c>
      <c r="EC12" s="24">
        <v>32</v>
      </c>
      <c r="ED12" s="24">
        <v>38</v>
      </c>
      <c r="EE12" s="24">
        <v>45</v>
      </c>
      <c r="EF12" s="24">
        <v>84</v>
      </c>
      <c r="EG12" s="24">
        <v>53</v>
      </c>
      <c r="EH12" s="24">
        <v>63</v>
      </c>
      <c r="EI12" s="24">
        <v>31</v>
      </c>
      <c r="EJ12" s="24">
        <v>5</v>
      </c>
      <c r="EK12" s="24">
        <v>2</v>
      </c>
      <c r="EL12" s="24">
        <v>5</v>
      </c>
      <c r="EM12" s="24">
        <v>4</v>
      </c>
      <c r="EN12" s="24">
        <v>4</v>
      </c>
      <c r="EO12" s="24">
        <v>9</v>
      </c>
      <c r="EP12" s="24">
        <v>12</v>
      </c>
      <c r="EQ12" s="24">
        <v>4</v>
      </c>
      <c r="ER12" s="24">
        <v>8</v>
      </c>
      <c r="ES12" s="24">
        <v>20</v>
      </c>
      <c r="ET12" s="24">
        <v>385</v>
      </c>
      <c r="EU12" s="24">
        <v>293</v>
      </c>
      <c r="EV12" s="24">
        <v>82</v>
      </c>
      <c r="EW12" s="24">
        <v>31</v>
      </c>
      <c r="EX12" s="24">
        <v>70</v>
      </c>
      <c r="EY12" s="24">
        <v>73</v>
      </c>
      <c r="EZ12" s="24">
        <v>167</v>
      </c>
      <c r="FA12" s="24">
        <v>25</v>
      </c>
      <c r="FB12" s="24">
        <v>67</v>
      </c>
      <c r="FC12" s="24">
        <v>54</v>
      </c>
      <c r="FD12" s="24">
        <v>15</v>
      </c>
      <c r="FE12" s="24">
        <v>81</v>
      </c>
      <c r="FF12" s="24">
        <v>50</v>
      </c>
      <c r="FG12" s="24">
        <v>33</v>
      </c>
      <c r="FH12" s="24">
        <v>34</v>
      </c>
      <c r="FI12" s="24">
        <v>31</v>
      </c>
      <c r="FJ12" s="24">
        <v>157</v>
      </c>
      <c r="FK12" s="24">
        <v>18</v>
      </c>
      <c r="FL12" s="24">
        <v>72</v>
      </c>
      <c r="FM12" s="24">
        <v>58</v>
      </c>
      <c r="FN12" s="24">
        <v>70</v>
      </c>
      <c r="FO12" s="24">
        <v>60</v>
      </c>
      <c r="FP12" s="24">
        <v>55</v>
      </c>
      <c r="FQ12" s="24">
        <v>43</v>
      </c>
      <c r="FR12" s="24">
        <v>38</v>
      </c>
      <c r="FS12" s="24">
        <v>54</v>
      </c>
      <c r="FT12" s="24">
        <v>11</v>
      </c>
      <c r="FU12" s="24">
        <v>21</v>
      </c>
      <c r="FV12" s="24">
        <v>43</v>
      </c>
      <c r="FW12" s="24">
        <v>29</v>
      </c>
      <c r="FX12" s="24">
        <v>30</v>
      </c>
      <c r="FY12" s="24">
        <v>13</v>
      </c>
      <c r="FZ12" s="24">
        <v>38</v>
      </c>
      <c r="GA12" s="24">
        <v>44</v>
      </c>
      <c r="GB12" s="24">
        <v>43</v>
      </c>
      <c r="GC12" s="24">
        <v>28</v>
      </c>
      <c r="GD12" s="24">
        <v>14</v>
      </c>
      <c r="GE12" s="24">
        <v>25</v>
      </c>
      <c r="GF12" s="24">
        <v>41</v>
      </c>
      <c r="GG12" s="24">
        <v>22</v>
      </c>
      <c r="GH12" s="24">
        <v>53</v>
      </c>
      <c r="GI12" s="24">
        <v>61</v>
      </c>
      <c r="GJ12" s="24">
        <v>38</v>
      </c>
      <c r="GK12" s="24">
        <v>73</v>
      </c>
      <c r="GL12" s="24">
        <v>28</v>
      </c>
      <c r="GM12" s="24">
        <v>26</v>
      </c>
      <c r="GN12" s="24">
        <v>25</v>
      </c>
      <c r="GO12" s="24">
        <v>65</v>
      </c>
      <c r="GP12" s="24">
        <v>40</v>
      </c>
      <c r="GQ12" s="24">
        <v>27</v>
      </c>
      <c r="GR12" s="24">
        <v>80</v>
      </c>
      <c r="GS12" s="24">
        <v>20</v>
      </c>
      <c r="GT12" s="24">
        <v>21</v>
      </c>
      <c r="GU12" s="24">
        <v>48</v>
      </c>
      <c r="GV12" s="24">
        <v>54</v>
      </c>
      <c r="GW12" s="24">
        <v>36</v>
      </c>
      <c r="GX12" s="24">
        <v>39</v>
      </c>
      <c r="GY12" s="24">
        <v>42</v>
      </c>
      <c r="GZ12" s="24">
        <v>17</v>
      </c>
      <c r="HA12" s="24">
        <v>49</v>
      </c>
      <c r="HB12" s="24">
        <v>45</v>
      </c>
      <c r="HC12" s="24">
        <v>46</v>
      </c>
      <c r="HD12" s="24">
        <v>43</v>
      </c>
      <c r="HE12" s="24">
        <v>41</v>
      </c>
      <c r="HF12" s="24">
        <v>55</v>
      </c>
      <c r="HG12" s="24">
        <v>89</v>
      </c>
      <c r="HH12" s="24">
        <v>39</v>
      </c>
      <c r="HI12" s="24">
        <v>107</v>
      </c>
      <c r="HJ12" s="24">
        <v>63</v>
      </c>
      <c r="HK12" s="24">
        <v>42</v>
      </c>
      <c r="HL12" s="24">
        <v>10</v>
      </c>
      <c r="HM12" s="24">
        <v>36</v>
      </c>
      <c r="HN12" s="24">
        <v>36</v>
      </c>
      <c r="HO12" s="24">
        <v>54</v>
      </c>
      <c r="HP12" s="24">
        <v>50</v>
      </c>
      <c r="HQ12" s="24">
        <v>17</v>
      </c>
      <c r="HR12" s="24">
        <v>27</v>
      </c>
      <c r="HS12" s="24">
        <v>32</v>
      </c>
      <c r="HT12" s="24">
        <v>32</v>
      </c>
      <c r="HU12" s="24">
        <v>40</v>
      </c>
      <c r="HV12" s="24">
        <v>26</v>
      </c>
      <c r="HW12" s="24">
        <v>24</v>
      </c>
      <c r="HX12" s="24">
        <v>45</v>
      </c>
      <c r="HY12" s="24">
        <v>22</v>
      </c>
      <c r="HZ12" s="24">
        <v>57</v>
      </c>
      <c r="IA12" s="24">
        <v>28</v>
      </c>
      <c r="IB12" s="24">
        <v>58</v>
      </c>
      <c r="IC12" s="24">
        <v>41</v>
      </c>
      <c r="ID12" s="24">
        <v>102</v>
      </c>
      <c r="IE12" s="24">
        <v>48</v>
      </c>
      <c r="IF12" s="24">
        <v>53</v>
      </c>
      <c r="IG12" s="24">
        <v>66</v>
      </c>
      <c r="IH12" s="24">
        <v>43</v>
      </c>
      <c r="II12" s="24">
        <v>27</v>
      </c>
      <c r="IJ12" s="24">
        <v>30</v>
      </c>
      <c r="IK12" s="24">
        <v>21</v>
      </c>
      <c r="IL12" s="24">
        <v>26</v>
      </c>
      <c r="IM12" s="24">
        <v>22</v>
      </c>
      <c r="IN12" s="24">
        <v>50</v>
      </c>
      <c r="IO12" s="24">
        <v>34</v>
      </c>
      <c r="IP12" s="24">
        <v>18</v>
      </c>
      <c r="IQ12" s="24">
        <v>51</v>
      </c>
      <c r="IR12" s="24">
        <v>34</v>
      </c>
      <c r="IS12" s="24">
        <v>31</v>
      </c>
      <c r="IT12" s="24">
        <v>29</v>
      </c>
      <c r="IU12" s="24">
        <v>40</v>
      </c>
      <c r="IV12" s="24">
        <v>48</v>
      </c>
      <c r="IW12" s="24">
        <v>42</v>
      </c>
      <c r="IX12" s="24">
        <v>84</v>
      </c>
      <c r="IY12" s="24">
        <v>53</v>
      </c>
      <c r="IZ12" s="24">
        <v>38</v>
      </c>
      <c r="JA12" s="24">
        <v>90</v>
      </c>
      <c r="JB12" s="24">
        <v>48</v>
      </c>
      <c r="JC12" s="24">
        <v>31</v>
      </c>
      <c r="JD12" s="24">
        <v>65</v>
      </c>
      <c r="JE12" s="24">
        <v>44</v>
      </c>
      <c r="JF12" s="24">
        <v>26</v>
      </c>
      <c r="JG12" s="24">
        <v>62</v>
      </c>
      <c r="JH12" s="24">
        <v>45</v>
      </c>
      <c r="JI12" s="24">
        <v>34</v>
      </c>
      <c r="JJ12" s="24">
        <v>25</v>
      </c>
      <c r="JK12" s="24">
        <v>22</v>
      </c>
      <c r="JL12" s="24">
        <v>43</v>
      </c>
      <c r="JM12" s="24">
        <v>65</v>
      </c>
      <c r="JN12" s="24">
        <v>31</v>
      </c>
      <c r="JO12" s="24">
        <v>41</v>
      </c>
      <c r="JP12" s="24">
        <v>18</v>
      </c>
      <c r="JQ12" s="24">
        <v>27</v>
      </c>
      <c r="JR12" s="24">
        <v>14</v>
      </c>
      <c r="JS12" s="24">
        <v>33</v>
      </c>
      <c r="JT12" s="24">
        <v>68</v>
      </c>
      <c r="JU12" s="24">
        <v>33</v>
      </c>
      <c r="JV12" s="24">
        <v>47</v>
      </c>
      <c r="JW12" s="24">
        <v>68</v>
      </c>
      <c r="JX12" s="24">
        <v>49</v>
      </c>
      <c r="JY12" s="24">
        <v>61</v>
      </c>
      <c r="JZ12" s="24">
        <v>44</v>
      </c>
      <c r="KA12" s="24">
        <v>47</v>
      </c>
      <c r="KB12" s="24">
        <v>26</v>
      </c>
      <c r="KC12" s="24">
        <v>43</v>
      </c>
      <c r="KD12" s="24">
        <v>31</v>
      </c>
      <c r="KE12" s="24">
        <v>17</v>
      </c>
      <c r="KF12" s="24">
        <v>44</v>
      </c>
      <c r="KG12" s="24">
        <v>41</v>
      </c>
      <c r="KH12" s="24">
        <v>35</v>
      </c>
      <c r="KI12" s="24">
        <v>43</v>
      </c>
      <c r="KJ12" s="24">
        <v>19</v>
      </c>
      <c r="KK12" s="24">
        <v>48</v>
      </c>
      <c r="KL12" s="24">
        <v>39</v>
      </c>
      <c r="KM12" s="24">
        <v>56</v>
      </c>
      <c r="KN12" s="24">
        <v>60</v>
      </c>
      <c r="KO12" s="24">
        <v>39</v>
      </c>
      <c r="KP12" s="24">
        <v>32</v>
      </c>
      <c r="KQ12" s="24">
        <v>35</v>
      </c>
      <c r="KR12" s="24">
        <v>37</v>
      </c>
      <c r="KS12" s="24">
        <v>74</v>
      </c>
      <c r="KT12" s="24">
        <v>36</v>
      </c>
      <c r="KU12" s="24">
        <v>44</v>
      </c>
      <c r="KV12" s="24">
        <v>42</v>
      </c>
      <c r="KW12" s="24">
        <v>58</v>
      </c>
      <c r="KX12" s="24">
        <v>20</v>
      </c>
      <c r="KY12" s="24">
        <v>53</v>
      </c>
      <c r="KZ12" s="24">
        <v>24</v>
      </c>
      <c r="LA12" s="24">
        <v>50</v>
      </c>
      <c r="LB12" s="24">
        <v>30</v>
      </c>
      <c r="LC12" s="24">
        <v>26</v>
      </c>
      <c r="LD12" s="24">
        <v>43</v>
      </c>
      <c r="LE12" s="24">
        <v>35</v>
      </c>
      <c r="LF12" s="24">
        <v>19</v>
      </c>
      <c r="LG12" s="24">
        <v>42</v>
      </c>
      <c r="LH12" s="24">
        <v>47</v>
      </c>
      <c r="LI12" s="24">
        <v>29</v>
      </c>
      <c r="LJ12" s="24">
        <v>42</v>
      </c>
      <c r="LK12" s="24">
        <v>13</v>
      </c>
      <c r="LL12" s="24">
        <v>16</v>
      </c>
      <c r="LM12" s="24">
        <v>15</v>
      </c>
      <c r="LN12" s="24">
        <v>26</v>
      </c>
      <c r="LO12" s="24">
        <v>34</v>
      </c>
      <c r="LP12" s="24">
        <v>12</v>
      </c>
      <c r="LQ12" s="24">
        <v>15</v>
      </c>
      <c r="LR12" s="24">
        <v>16</v>
      </c>
      <c r="LS12" s="24">
        <v>27</v>
      </c>
      <c r="LT12" s="24">
        <v>30</v>
      </c>
      <c r="LU12" s="24">
        <v>20</v>
      </c>
      <c r="LV12" s="24">
        <v>30</v>
      </c>
      <c r="LW12" s="24">
        <v>29</v>
      </c>
      <c r="LX12" s="24">
        <v>37</v>
      </c>
      <c r="LY12" s="24">
        <v>28</v>
      </c>
      <c r="LZ12" s="24">
        <v>34</v>
      </c>
      <c r="MA12" s="24">
        <v>64</v>
      </c>
      <c r="MB12" s="24">
        <v>36</v>
      </c>
      <c r="MC12" s="24">
        <v>26</v>
      </c>
      <c r="MD12" s="24">
        <v>53</v>
      </c>
      <c r="ME12" s="24">
        <v>35</v>
      </c>
      <c r="MF12" s="24">
        <v>24</v>
      </c>
      <c r="MG12" s="24">
        <v>19</v>
      </c>
      <c r="MH12" s="24">
        <v>41</v>
      </c>
      <c r="MI12" s="24">
        <v>32</v>
      </c>
      <c r="MJ12" s="24">
        <v>73</v>
      </c>
      <c r="MK12" s="24">
        <v>27</v>
      </c>
      <c r="ML12" s="24">
        <v>18</v>
      </c>
      <c r="MM12" s="24">
        <v>81</v>
      </c>
      <c r="MN12" s="24">
        <v>28</v>
      </c>
      <c r="MO12" s="24">
        <v>21</v>
      </c>
      <c r="MP12" s="24">
        <v>81</v>
      </c>
      <c r="MQ12" s="24">
        <v>34</v>
      </c>
      <c r="MR12" s="24">
        <v>32</v>
      </c>
      <c r="MS12" s="24">
        <v>22</v>
      </c>
      <c r="MT12" s="24">
        <v>24</v>
      </c>
      <c r="MU12" s="24">
        <v>37</v>
      </c>
      <c r="MV12" s="24">
        <v>25</v>
      </c>
      <c r="MW12" s="24">
        <v>31</v>
      </c>
      <c r="MX12" s="24">
        <v>33</v>
      </c>
      <c r="MY12" s="24">
        <v>51</v>
      </c>
      <c r="MZ12" s="24">
        <v>34</v>
      </c>
      <c r="NA12" s="24">
        <v>50</v>
      </c>
      <c r="NB12" s="24">
        <v>22</v>
      </c>
      <c r="NC12" s="24">
        <v>34</v>
      </c>
      <c r="ND12" s="24">
        <v>20</v>
      </c>
      <c r="NE12" s="24">
        <v>27</v>
      </c>
      <c r="NF12" s="24">
        <v>19</v>
      </c>
      <c r="NG12" s="24">
        <v>24</v>
      </c>
      <c r="NH12" s="24">
        <v>37</v>
      </c>
      <c r="NI12" s="24">
        <v>23</v>
      </c>
      <c r="NJ12" s="24">
        <v>33</v>
      </c>
      <c r="NK12" s="24">
        <v>20</v>
      </c>
      <c r="NL12" s="24">
        <v>33</v>
      </c>
      <c r="NM12" s="24">
        <v>41</v>
      </c>
      <c r="NN12" s="24">
        <v>32</v>
      </c>
      <c r="NO12" s="24">
        <v>40</v>
      </c>
      <c r="NP12" s="24">
        <v>18</v>
      </c>
      <c r="NQ12" s="24">
        <v>41</v>
      </c>
      <c r="NR12" s="24">
        <v>16</v>
      </c>
      <c r="NS12" s="24">
        <v>43</v>
      </c>
      <c r="NT12" s="24">
        <v>65</v>
      </c>
      <c r="NU12" s="24">
        <v>38</v>
      </c>
      <c r="NV12" s="24">
        <v>44</v>
      </c>
      <c r="NW12" s="24">
        <v>25</v>
      </c>
      <c r="NX12" s="24">
        <v>56</v>
      </c>
      <c r="NY12" s="24">
        <v>31</v>
      </c>
      <c r="NZ12" s="24">
        <v>27</v>
      </c>
      <c r="OA12" s="24">
        <v>50</v>
      </c>
      <c r="OB12" s="24">
        <v>27</v>
      </c>
      <c r="OC12" s="24">
        <v>42</v>
      </c>
      <c r="OD12" s="24">
        <v>30</v>
      </c>
      <c r="OE12" s="24">
        <v>37</v>
      </c>
      <c r="OF12" s="24">
        <v>25</v>
      </c>
      <c r="OG12" s="24">
        <v>25</v>
      </c>
      <c r="OH12" s="24">
        <v>13</v>
      </c>
      <c r="OI12" s="24">
        <v>22</v>
      </c>
      <c r="OJ12" s="24">
        <v>29</v>
      </c>
      <c r="OK12" s="24">
        <v>43</v>
      </c>
      <c r="OL12" s="24">
        <v>52</v>
      </c>
      <c r="OM12" s="24">
        <v>52</v>
      </c>
      <c r="ON12" s="24">
        <v>33</v>
      </c>
      <c r="OO12" s="24">
        <v>65</v>
      </c>
      <c r="OP12" s="24">
        <v>28</v>
      </c>
      <c r="OQ12" s="24">
        <v>36</v>
      </c>
      <c r="OR12" s="24">
        <v>42</v>
      </c>
      <c r="OS12" s="24">
        <v>18</v>
      </c>
      <c r="OT12" s="24">
        <v>35</v>
      </c>
      <c r="OU12" s="24">
        <v>48</v>
      </c>
      <c r="OV12" s="24">
        <v>26</v>
      </c>
      <c r="OW12" s="24">
        <v>26</v>
      </c>
      <c r="OX12" s="24">
        <v>11</v>
      </c>
      <c r="OY12" s="24">
        <v>24</v>
      </c>
      <c r="OZ12" s="24">
        <v>19</v>
      </c>
      <c r="PA12" s="24">
        <v>44</v>
      </c>
      <c r="PB12" s="24">
        <v>43</v>
      </c>
      <c r="PC12" s="24">
        <v>10</v>
      </c>
      <c r="PD12" s="24">
        <v>38</v>
      </c>
      <c r="PE12" s="24">
        <v>66</v>
      </c>
      <c r="PF12" s="24">
        <v>23</v>
      </c>
      <c r="PG12" s="24">
        <v>41</v>
      </c>
      <c r="PH12" s="24">
        <v>35</v>
      </c>
      <c r="PI12" s="24">
        <v>49</v>
      </c>
      <c r="PJ12" s="24">
        <v>27</v>
      </c>
      <c r="PK12" s="24">
        <v>17</v>
      </c>
      <c r="PL12" s="24">
        <v>22</v>
      </c>
      <c r="PM12" s="24">
        <v>39</v>
      </c>
      <c r="PN12" s="24">
        <v>44</v>
      </c>
      <c r="PO12" s="24">
        <v>16</v>
      </c>
      <c r="PP12" s="24">
        <v>14</v>
      </c>
      <c r="PQ12" s="24">
        <v>33</v>
      </c>
      <c r="PR12" s="24">
        <v>42</v>
      </c>
      <c r="PS12" s="24">
        <v>21</v>
      </c>
      <c r="PT12" s="24">
        <v>27</v>
      </c>
      <c r="PU12" s="24">
        <v>34</v>
      </c>
      <c r="PV12" s="24">
        <v>42</v>
      </c>
      <c r="PW12" s="24">
        <v>20</v>
      </c>
      <c r="PX12" s="24">
        <v>25</v>
      </c>
      <c r="PY12" s="24">
        <v>34</v>
      </c>
      <c r="PZ12" s="24">
        <v>36</v>
      </c>
      <c r="QA12" s="24">
        <v>30</v>
      </c>
      <c r="QB12" s="24">
        <v>50</v>
      </c>
      <c r="QC12" s="24">
        <v>29</v>
      </c>
      <c r="QD12" s="24">
        <v>21</v>
      </c>
      <c r="QE12" s="24">
        <v>43</v>
      </c>
      <c r="QF12" s="24">
        <v>33</v>
      </c>
      <c r="QG12" s="24">
        <v>43</v>
      </c>
      <c r="QH12" s="24">
        <v>27</v>
      </c>
      <c r="QI12" s="24">
        <v>35</v>
      </c>
      <c r="QJ12" s="24">
        <v>31</v>
      </c>
      <c r="QK12" s="24">
        <v>27</v>
      </c>
      <c r="QL12" s="24">
        <v>91</v>
      </c>
      <c r="QM12" s="24">
        <v>47</v>
      </c>
      <c r="QN12" s="24">
        <v>66</v>
      </c>
      <c r="QO12" s="24">
        <v>54</v>
      </c>
      <c r="QP12" s="24">
        <v>23</v>
      </c>
      <c r="QQ12" s="24">
        <v>17</v>
      </c>
      <c r="QR12" s="24">
        <v>29</v>
      </c>
      <c r="QS12" s="24">
        <v>23</v>
      </c>
      <c r="QT12" s="24">
        <v>49</v>
      </c>
      <c r="QU12" s="24">
        <v>28</v>
      </c>
      <c r="QV12" s="24">
        <v>85</v>
      </c>
      <c r="QW12" s="24">
        <v>13</v>
      </c>
      <c r="QX12" s="24">
        <v>23</v>
      </c>
      <c r="QY12" s="24">
        <v>35</v>
      </c>
      <c r="QZ12" s="24">
        <v>45</v>
      </c>
      <c r="RA12" s="24">
        <v>38</v>
      </c>
      <c r="RB12" s="24">
        <v>14</v>
      </c>
      <c r="RC12" s="24">
        <v>62</v>
      </c>
      <c r="RD12" s="24">
        <v>39</v>
      </c>
      <c r="RE12" s="24">
        <v>12</v>
      </c>
      <c r="RF12" s="24">
        <v>40</v>
      </c>
      <c r="RG12" s="24">
        <v>23</v>
      </c>
      <c r="RH12" s="24">
        <v>31</v>
      </c>
      <c r="RI12" s="24">
        <v>52</v>
      </c>
      <c r="RJ12" s="24">
        <v>38</v>
      </c>
      <c r="RK12" s="24">
        <v>26</v>
      </c>
      <c r="RL12" s="24">
        <v>39</v>
      </c>
      <c r="RM12" s="24">
        <v>13</v>
      </c>
      <c r="RN12" s="24">
        <v>39</v>
      </c>
      <c r="RO12" s="24">
        <v>17</v>
      </c>
      <c r="RP12" s="24">
        <v>26</v>
      </c>
      <c r="RQ12" s="24">
        <v>22</v>
      </c>
      <c r="RR12" s="24">
        <v>34</v>
      </c>
      <c r="RS12" s="24">
        <v>35</v>
      </c>
      <c r="RT12" s="24">
        <v>17</v>
      </c>
      <c r="RU12" s="24">
        <v>7</v>
      </c>
      <c r="RV12" s="24">
        <v>26</v>
      </c>
      <c r="RW12" s="24">
        <v>13</v>
      </c>
      <c r="RX12" s="24">
        <v>21</v>
      </c>
      <c r="RY12" s="24">
        <v>31</v>
      </c>
      <c r="RZ12" s="24">
        <v>32</v>
      </c>
      <c r="SA12" s="24">
        <v>5</v>
      </c>
      <c r="SB12" s="24">
        <v>30</v>
      </c>
      <c r="SC12" s="24">
        <v>17</v>
      </c>
      <c r="SD12" s="24">
        <v>37</v>
      </c>
      <c r="SE12" s="24">
        <v>39</v>
      </c>
      <c r="SF12" s="24">
        <v>16</v>
      </c>
      <c r="SG12" s="24">
        <v>43</v>
      </c>
      <c r="SH12" s="24">
        <v>29</v>
      </c>
      <c r="SI12" s="24">
        <v>36</v>
      </c>
      <c r="SJ12" s="24">
        <v>34</v>
      </c>
      <c r="SK12" s="24">
        <v>34</v>
      </c>
      <c r="SL12" s="17"/>
      <c r="SM12" s="17"/>
      <c r="SN12" s="17"/>
      <c r="SO12" s="17"/>
    </row>
    <row r="13" spans="1:509">
      <c r="A13" s="17" t="s">
        <v>22</v>
      </c>
      <c r="B13" s="17">
        <v>30</v>
      </c>
      <c r="C13" s="17">
        <v>19</v>
      </c>
      <c r="D13" s="17">
        <v>37</v>
      </c>
      <c r="E13" s="17">
        <v>20</v>
      </c>
      <c r="F13" s="17">
        <v>29</v>
      </c>
      <c r="G13" s="17">
        <v>15</v>
      </c>
      <c r="H13" s="17">
        <v>24</v>
      </c>
      <c r="I13" s="17">
        <v>20</v>
      </c>
      <c r="J13" s="17">
        <v>44</v>
      </c>
      <c r="K13" s="17">
        <v>29</v>
      </c>
      <c r="L13" s="17">
        <v>21</v>
      </c>
      <c r="M13" s="17">
        <v>46</v>
      </c>
      <c r="N13" s="17">
        <v>31</v>
      </c>
      <c r="O13" s="17">
        <v>17</v>
      </c>
      <c r="P13" s="17">
        <v>26</v>
      </c>
      <c r="Q13" s="17">
        <v>36</v>
      </c>
      <c r="R13" s="17">
        <v>52</v>
      </c>
      <c r="S13" s="17">
        <v>51</v>
      </c>
      <c r="T13" s="17">
        <v>41</v>
      </c>
      <c r="U13" s="17">
        <v>81</v>
      </c>
      <c r="V13" s="17">
        <v>27</v>
      </c>
      <c r="W13" s="17">
        <v>42</v>
      </c>
      <c r="X13" s="17">
        <v>18</v>
      </c>
      <c r="Y13" s="17">
        <v>24</v>
      </c>
      <c r="Z13" s="17">
        <v>32</v>
      </c>
      <c r="AA13" s="17">
        <v>28</v>
      </c>
      <c r="AB13" s="17">
        <v>42</v>
      </c>
      <c r="AC13" s="17">
        <v>23</v>
      </c>
      <c r="AD13" s="17">
        <v>46</v>
      </c>
      <c r="AE13" s="17">
        <v>17</v>
      </c>
      <c r="AF13" s="17">
        <v>15</v>
      </c>
      <c r="AG13" s="17">
        <v>39</v>
      </c>
      <c r="AH13" s="17">
        <v>26</v>
      </c>
      <c r="AI13" s="17">
        <v>11</v>
      </c>
      <c r="AJ13" s="17">
        <v>43</v>
      </c>
      <c r="AK13" s="17">
        <v>13</v>
      </c>
      <c r="AL13" s="17">
        <v>14</v>
      </c>
      <c r="AM13" s="17">
        <v>16</v>
      </c>
      <c r="AN13" s="17">
        <v>10</v>
      </c>
      <c r="AO13" s="17">
        <v>47</v>
      </c>
      <c r="AP13" s="17">
        <v>44</v>
      </c>
      <c r="AQ13" s="17">
        <v>35</v>
      </c>
      <c r="AR13" s="17">
        <v>24</v>
      </c>
      <c r="AS13" s="17">
        <v>5</v>
      </c>
      <c r="AT13" s="17">
        <v>9</v>
      </c>
      <c r="AU13" s="17">
        <v>10</v>
      </c>
      <c r="AV13" s="17">
        <v>11</v>
      </c>
      <c r="AW13" s="17">
        <v>3</v>
      </c>
      <c r="AX13" s="17">
        <v>0</v>
      </c>
      <c r="AY13" s="17">
        <v>2</v>
      </c>
      <c r="AZ13" s="17">
        <v>26</v>
      </c>
      <c r="BA13" s="17">
        <v>29</v>
      </c>
      <c r="BB13" s="17">
        <v>69</v>
      </c>
      <c r="BC13" s="17">
        <v>63</v>
      </c>
      <c r="BD13" s="17">
        <v>88</v>
      </c>
      <c r="BE13" s="17">
        <v>76</v>
      </c>
      <c r="BF13" s="17">
        <v>110</v>
      </c>
      <c r="BG13" s="17">
        <v>43</v>
      </c>
      <c r="BH13" s="17">
        <v>40</v>
      </c>
      <c r="BI13" s="17">
        <v>57</v>
      </c>
      <c r="BJ13" s="17">
        <v>81</v>
      </c>
      <c r="BK13" s="17">
        <v>22</v>
      </c>
      <c r="BL13" s="17">
        <v>53</v>
      </c>
      <c r="BM13" s="17">
        <v>49</v>
      </c>
      <c r="BN13" s="17">
        <v>31</v>
      </c>
      <c r="BO13" s="17">
        <v>45</v>
      </c>
      <c r="BP13" s="17">
        <v>49</v>
      </c>
      <c r="BQ13" s="17">
        <v>24</v>
      </c>
      <c r="BR13" s="17">
        <v>50</v>
      </c>
      <c r="BS13" s="17">
        <v>29</v>
      </c>
      <c r="BT13" s="17">
        <v>36</v>
      </c>
      <c r="BU13" s="17">
        <v>123</v>
      </c>
      <c r="BV13" s="17">
        <v>63</v>
      </c>
      <c r="BW13" s="17">
        <v>52</v>
      </c>
      <c r="BX13" s="17">
        <v>12</v>
      </c>
      <c r="BY13" s="17">
        <v>40</v>
      </c>
      <c r="BZ13" s="17">
        <v>56</v>
      </c>
      <c r="CA13" s="17">
        <v>48</v>
      </c>
      <c r="CB13" s="17">
        <v>53</v>
      </c>
      <c r="CC13" s="17">
        <v>45</v>
      </c>
      <c r="CD13" s="17">
        <v>25</v>
      </c>
      <c r="CE13" s="17">
        <v>48</v>
      </c>
      <c r="CF13" s="17">
        <v>30</v>
      </c>
      <c r="CG13" s="17">
        <v>67</v>
      </c>
      <c r="CH13" s="17">
        <v>54</v>
      </c>
      <c r="CI13" s="17">
        <v>13</v>
      </c>
      <c r="CJ13" s="17">
        <v>28</v>
      </c>
      <c r="CK13" s="17">
        <v>24</v>
      </c>
      <c r="CL13" s="17">
        <v>33</v>
      </c>
      <c r="CM13" s="17">
        <v>42</v>
      </c>
      <c r="CN13" s="17">
        <v>29</v>
      </c>
      <c r="CO13" s="17">
        <v>61</v>
      </c>
      <c r="CP13" s="17">
        <v>48</v>
      </c>
      <c r="CQ13" s="17">
        <v>48</v>
      </c>
      <c r="CR13" s="17">
        <v>45</v>
      </c>
      <c r="CS13" s="17">
        <v>78</v>
      </c>
      <c r="CT13" s="17">
        <v>37</v>
      </c>
      <c r="CU13" s="17">
        <v>44</v>
      </c>
      <c r="CV13" s="17">
        <v>47</v>
      </c>
      <c r="CW13" s="17">
        <v>69</v>
      </c>
      <c r="CX13" s="17">
        <v>91</v>
      </c>
      <c r="CY13" s="17">
        <v>57</v>
      </c>
      <c r="CZ13" s="17">
        <v>39</v>
      </c>
      <c r="DA13" s="17">
        <v>29</v>
      </c>
      <c r="DB13" s="17">
        <v>23</v>
      </c>
      <c r="DC13" s="17">
        <v>50</v>
      </c>
      <c r="DD13" s="17">
        <v>124</v>
      </c>
      <c r="DE13" s="17">
        <v>69</v>
      </c>
      <c r="DF13" s="17">
        <v>40</v>
      </c>
      <c r="DG13" s="17">
        <v>44</v>
      </c>
      <c r="DH13" s="17">
        <v>47</v>
      </c>
      <c r="DI13" s="17">
        <v>96</v>
      </c>
      <c r="DJ13" s="17">
        <v>22</v>
      </c>
      <c r="DK13" s="17">
        <v>22</v>
      </c>
      <c r="DL13" s="17">
        <v>51</v>
      </c>
      <c r="DM13" s="17">
        <v>10</v>
      </c>
      <c r="DN13" s="17">
        <v>6</v>
      </c>
      <c r="DO13" s="17">
        <v>16</v>
      </c>
      <c r="DP13" s="17">
        <v>3</v>
      </c>
      <c r="DQ13" s="17">
        <v>8</v>
      </c>
      <c r="DR13" s="17">
        <v>6</v>
      </c>
      <c r="DS13" s="17">
        <v>10</v>
      </c>
      <c r="DT13" s="17">
        <v>4</v>
      </c>
      <c r="DU13" s="17">
        <v>8</v>
      </c>
      <c r="DV13" s="17">
        <v>32</v>
      </c>
      <c r="DW13" s="17">
        <v>129</v>
      </c>
      <c r="DX13" s="17">
        <v>54</v>
      </c>
      <c r="DY13" s="17">
        <v>59</v>
      </c>
      <c r="DZ13" s="17">
        <v>19</v>
      </c>
      <c r="EA13" s="17">
        <v>97</v>
      </c>
      <c r="EB13" s="17">
        <v>47</v>
      </c>
      <c r="EC13" s="17">
        <v>32</v>
      </c>
      <c r="ED13" s="17">
        <v>38</v>
      </c>
      <c r="EE13" s="17">
        <v>46</v>
      </c>
      <c r="EF13" s="17">
        <v>84</v>
      </c>
      <c r="EG13" s="17">
        <v>54</v>
      </c>
      <c r="EH13" s="17">
        <v>63</v>
      </c>
      <c r="EI13" s="17">
        <v>32</v>
      </c>
      <c r="EJ13" s="17">
        <v>5</v>
      </c>
      <c r="EK13" s="17">
        <v>2</v>
      </c>
      <c r="EL13" s="17">
        <v>5</v>
      </c>
      <c r="EM13" s="17">
        <v>4</v>
      </c>
      <c r="EN13" s="17">
        <v>4</v>
      </c>
      <c r="EO13" s="17">
        <v>9</v>
      </c>
      <c r="EP13" s="17">
        <v>12</v>
      </c>
      <c r="EQ13" s="17">
        <v>4</v>
      </c>
      <c r="ER13" s="17">
        <v>8</v>
      </c>
      <c r="ES13" s="17">
        <v>20</v>
      </c>
      <c r="ET13" s="17">
        <v>388</v>
      </c>
      <c r="EU13" s="17">
        <v>294</v>
      </c>
      <c r="EV13" s="17">
        <v>85</v>
      </c>
      <c r="EW13" s="17">
        <v>31</v>
      </c>
      <c r="EX13" s="17">
        <v>70</v>
      </c>
      <c r="EY13" s="17">
        <v>73</v>
      </c>
      <c r="EZ13" s="17">
        <v>168</v>
      </c>
      <c r="FA13" s="17">
        <v>25</v>
      </c>
      <c r="FB13" s="17">
        <v>67</v>
      </c>
      <c r="FC13" s="17">
        <v>55</v>
      </c>
      <c r="FD13" s="17">
        <v>17</v>
      </c>
      <c r="FE13" s="17">
        <v>81</v>
      </c>
      <c r="FF13" s="17">
        <v>50</v>
      </c>
      <c r="FG13" s="17">
        <v>33</v>
      </c>
      <c r="FH13" s="17">
        <v>34</v>
      </c>
      <c r="FI13" s="17">
        <v>31</v>
      </c>
      <c r="FJ13" s="17">
        <v>158</v>
      </c>
      <c r="FK13" s="17">
        <v>18</v>
      </c>
      <c r="FL13" s="17">
        <v>72</v>
      </c>
      <c r="FM13" s="17">
        <v>58</v>
      </c>
      <c r="FN13" s="17">
        <v>71</v>
      </c>
      <c r="FO13" s="17">
        <v>60</v>
      </c>
      <c r="FP13" s="17">
        <v>55</v>
      </c>
      <c r="FQ13" s="17">
        <v>44</v>
      </c>
      <c r="FR13" s="17">
        <v>38</v>
      </c>
      <c r="FS13" s="17">
        <v>54</v>
      </c>
      <c r="FT13" s="17">
        <v>11</v>
      </c>
      <c r="FU13" s="17">
        <v>21</v>
      </c>
      <c r="FV13" s="17">
        <v>43</v>
      </c>
      <c r="FW13" s="17">
        <v>29</v>
      </c>
      <c r="FX13" s="17">
        <v>30</v>
      </c>
      <c r="FY13" s="17">
        <v>13</v>
      </c>
      <c r="FZ13" s="17">
        <v>38</v>
      </c>
      <c r="GA13" s="17">
        <v>44</v>
      </c>
      <c r="GB13" s="17">
        <v>44</v>
      </c>
      <c r="GC13" s="17">
        <v>28</v>
      </c>
      <c r="GD13" s="17">
        <v>15</v>
      </c>
      <c r="GE13" s="17">
        <v>25</v>
      </c>
      <c r="GF13" s="17">
        <v>41</v>
      </c>
      <c r="GG13" s="17">
        <v>22</v>
      </c>
      <c r="GH13" s="17">
        <v>52</v>
      </c>
      <c r="GI13" s="17">
        <v>61</v>
      </c>
      <c r="GJ13" s="17">
        <v>38</v>
      </c>
      <c r="GK13" s="17">
        <v>74</v>
      </c>
      <c r="GL13" s="17">
        <v>28</v>
      </c>
      <c r="GM13" s="17">
        <v>26</v>
      </c>
      <c r="GN13" s="17">
        <v>25</v>
      </c>
      <c r="GO13" s="17">
        <v>65</v>
      </c>
      <c r="GP13" s="17">
        <v>40</v>
      </c>
      <c r="GQ13" s="17">
        <v>28</v>
      </c>
      <c r="GR13" s="17">
        <v>80</v>
      </c>
      <c r="GS13" s="17">
        <v>20</v>
      </c>
      <c r="GT13" s="17">
        <v>21</v>
      </c>
      <c r="GU13" s="17">
        <v>48</v>
      </c>
      <c r="GV13" s="17">
        <v>55</v>
      </c>
      <c r="GW13" s="17">
        <v>36</v>
      </c>
      <c r="GX13" s="17">
        <v>39</v>
      </c>
      <c r="GY13" s="17">
        <v>42</v>
      </c>
      <c r="GZ13" s="17">
        <v>17</v>
      </c>
      <c r="HA13" s="17">
        <v>49</v>
      </c>
      <c r="HB13" s="17">
        <v>46</v>
      </c>
      <c r="HC13" s="17">
        <v>46</v>
      </c>
      <c r="HD13" s="17">
        <v>44</v>
      </c>
      <c r="HE13" s="17">
        <v>43</v>
      </c>
      <c r="HF13" s="17">
        <v>55</v>
      </c>
      <c r="HG13" s="17">
        <v>90</v>
      </c>
      <c r="HH13" s="17">
        <v>39</v>
      </c>
      <c r="HI13" s="17">
        <v>108</v>
      </c>
      <c r="HJ13" s="17">
        <v>62</v>
      </c>
      <c r="HK13" s="17">
        <v>43</v>
      </c>
      <c r="HL13" s="17">
        <v>10</v>
      </c>
      <c r="HM13" s="17">
        <v>37</v>
      </c>
      <c r="HN13" s="17">
        <v>36</v>
      </c>
      <c r="HO13" s="17">
        <v>54</v>
      </c>
      <c r="HP13" s="17">
        <v>51</v>
      </c>
      <c r="HQ13" s="17">
        <v>17</v>
      </c>
      <c r="HR13" s="17">
        <v>27</v>
      </c>
      <c r="HS13" s="17">
        <v>32</v>
      </c>
      <c r="HT13" s="17">
        <v>32</v>
      </c>
      <c r="HU13" s="17">
        <v>40</v>
      </c>
      <c r="HV13" s="17">
        <v>26</v>
      </c>
      <c r="HW13" s="17">
        <v>24</v>
      </c>
      <c r="HX13" s="17">
        <v>45</v>
      </c>
      <c r="HY13" s="17">
        <v>22</v>
      </c>
      <c r="HZ13" s="17">
        <v>57</v>
      </c>
      <c r="IA13" s="17">
        <v>28</v>
      </c>
      <c r="IB13" s="17">
        <v>60</v>
      </c>
      <c r="IC13" s="17">
        <v>41</v>
      </c>
      <c r="ID13" s="17">
        <v>101</v>
      </c>
      <c r="IE13" s="17">
        <v>48</v>
      </c>
      <c r="IF13" s="17">
        <v>53</v>
      </c>
      <c r="IG13" s="17">
        <v>66</v>
      </c>
      <c r="IH13" s="17">
        <v>44</v>
      </c>
      <c r="II13" s="17">
        <v>27</v>
      </c>
      <c r="IJ13" s="17">
        <v>30</v>
      </c>
      <c r="IK13" s="17">
        <v>21</v>
      </c>
      <c r="IL13" s="17">
        <v>26</v>
      </c>
      <c r="IM13" s="17">
        <v>22</v>
      </c>
      <c r="IN13" s="17">
        <v>50</v>
      </c>
      <c r="IO13" s="17">
        <v>34</v>
      </c>
      <c r="IP13" s="17">
        <v>18</v>
      </c>
      <c r="IQ13" s="17">
        <v>51</v>
      </c>
      <c r="IR13" s="17">
        <v>34</v>
      </c>
      <c r="IS13" s="17">
        <v>31</v>
      </c>
      <c r="IT13" s="17">
        <v>29</v>
      </c>
      <c r="IU13" s="17">
        <v>40</v>
      </c>
      <c r="IV13" s="17">
        <v>48</v>
      </c>
      <c r="IW13" s="17">
        <v>42</v>
      </c>
      <c r="IX13" s="17">
        <v>84</v>
      </c>
      <c r="IY13" s="17">
        <v>53</v>
      </c>
      <c r="IZ13" s="17">
        <v>38</v>
      </c>
      <c r="JA13" s="17">
        <v>90</v>
      </c>
      <c r="JB13" s="17">
        <v>48</v>
      </c>
      <c r="JC13" s="17">
        <v>31</v>
      </c>
      <c r="JD13" s="17">
        <v>68</v>
      </c>
      <c r="JE13" s="17">
        <v>44</v>
      </c>
      <c r="JF13" s="17">
        <v>26</v>
      </c>
      <c r="JG13" s="17">
        <v>62</v>
      </c>
      <c r="JH13" s="17">
        <v>47</v>
      </c>
      <c r="JI13" s="17">
        <v>34</v>
      </c>
      <c r="JJ13" s="17">
        <v>25</v>
      </c>
      <c r="JK13" s="17">
        <v>22</v>
      </c>
      <c r="JL13" s="17">
        <v>44</v>
      </c>
      <c r="JM13" s="17">
        <v>65</v>
      </c>
      <c r="JN13" s="17">
        <v>30</v>
      </c>
      <c r="JO13" s="17">
        <v>42</v>
      </c>
      <c r="JP13" s="17">
        <v>18</v>
      </c>
      <c r="JQ13" s="17">
        <v>27</v>
      </c>
      <c r="JR13" s="17">
        <v>14</v>
      </c>
      <c r="JS13" s="17">
        <v>35</v>
      </c>
      <c r="JT13" s="17">
        <v>68</v>
      </c>
      <c r="JU13" s="17">
        <v>33</v>
      </c>
      <c r="JV13" s="17">
        <v>47</v>
      </c>
      <c r="JW13" s="17">
        <v>68</v>
      </c>
      <c r="JX13" s="17">
        <v>48</v>
      </c>
      <c r="JY13" s="17">
        <v>61</v>
      </c>
      <c r="JZ13" s="17">
        <v>44</v>
      </c>
      <c r="KA13" s="17">
        <v>47</v>
      </c>
      <c r="KB13" s="17">
        <v>27</v>
      </c>
      <c r="KC13" s="17">
        <v>43</v>
      </c>
      <c r="KD13" s="17">
        <v>31</v>
      </c>
      <c r="KE13" s="17">
        <v>17</v>
      </c>
      <c r="KF13" s="17">
        <v>44</v>
      </c>
      <c r="KG13" s="17">
        <v>41</v>
      </c>
      <c r="KH13" s="17">
        <v>34</v>
      </c>
      <c r="KI13" s="17">
        <v>43</v>
      </c>
      <c r="KJ13" s="17">
        <v>19</v>
      </c>
      <c r="KK13" s="17">
        <v>48</v>
      </c>
      <c r="KL13" s="17">
        <v>39</v>
      </c>
      <c r="KM13" s="17">
        <v>56</v>
      </c>
      <c r="KN13" s="17">
        <v>60</v>
      </c>
      <c r="KO13" s="17">
        <v>39</v>
      </c>
      <c r="KP13" s="17">
        <v>32</v>
      </c>
      <c r="KQ13" s="17">
        <v>35</v>
      </c>
      <c r="KR13" s="17">
        <v>37</v>
      </c>
      <c r="KS13" s="17">
        <v>74</v>
      </c>
      <c r="KT13" s="17">
        <v>37</v>
      </c>
      <c r="KU13" s="17">
        <v>44</v>
      </c>
      <c r="KV13" s="17">
        <v>42</v>
      </c>
      <c r="KW13" s="17">
        <v>58</v>
      </c>
      <c r="KX13" s="17">
        <v>20</v>
      </c>
      <c r="KY13" s="17">
        <v>54</v>
      </c>
      <c r="KZ13" s="17">
        <v>24</v>
      </c>
      <c r="LA13" s="17">
        <v>50</v>
      </c>
      <c r="LB13" s="17">
        <v>30</v>
      </c>
      <c r="LC13" s="17">
        <v>26</v>
      </c>
      <c r="LD13" s="17">
        <v>42</v>
      </c>
      <c r="LE13" s="17">
        <v>35</v>
      </c>
      <c r="LF13" s="17">
        <v>19</v>
      </c>
      <c r="LG13" s="17">
        <v>42</v>
      </c>
      <c r="LH13" s="17">
        <v>47</v>
      </c>
      <c r="LI13" s="17">
        <v>29</v>
      </c>
      <c r="LJ13" s="17">
        <v>42</v>
      </c>
      <c r="LK13" s="17">
        <v>13</v>
      </c>
      <c r="LL13" s="17">
        <v>16</v>
      </c>
      <c r="LM13" s="17">
        <v>15</v>
      </c>
      <c r="LN13" s="17">
        <v>25</v>
      </c>
      <c r="LO13" s="17">
        <v>33</v>
      </c>
      <c r="LP13" s="17">
        <v>12</v>
      </c>
      <c r="LQ13" s="17">
        <v>15</v>
      </c>
      <c r="LR13" s="17">
        <v>16</v>
      </c>
      <c r="LS13" s="17">
        <v>27</v>
      </c>
      <c r="LT13" s="17">
        <v>30</v>
      </c>
      <c r="LU13" s="17">
        <v>20</v>
      </c>
      <c r="LV13" s="17">
        <v>30</v>
      </c>
      <c r="LW13" s="17">
        <v>29</v>
      </c>
      <c r="LX13" s="17">
        <v>38</v>
      </c>
      <c r="LY13" s="17">
        <v>28</v>
      </c>
      <c r="LZ13" s="17">
        <v>34</v>
      </c>
      <c r="MA13" s="17">
        <v>63</v>
      </c>
      <c r="MB13" s="17">
        <v>36</v>
      </c>
      <c r="MC13" s="17">
        <v>26</v>
      </c>
      <c r="MD13" s="17">
        <v>52</v>
      </c>
      <c r="ME13" s="17">
        <v>36</v>
      </c>
      <c r="MF13" s="17">
        <v>24</v>
      </c>
      <c r="MG13" s="17">
        <v>20</v>
      </c>
      <c r="MH13" s="17">
        <v>41</v>
      </c>
      <c r="MI13" s="17">
        <v>32</v>
      </c>
      <c r="MJ13" s="17">
        <v>74</v>
      </c>
      <c r="MK13" s="17">
        <v>27</v>
      </c>
      <c r="ML13" s="17">
        <v>18</v>
      </c>
      <c r="MM13" s="17">
        <v>80</v>
      </c>
      <c r="MN13" s="17">
        <v>28</v>
      </c>
      <c r="MO13" s="17">
        <v>21</v>
      </c>
      <c r="MP13" s="17">
        <v>81</v>
      </c>
      <c r="MQ13" s="17">
        <v>34</v>
      </c>
      <c r="MR13" s="17">
        <v>32</v>
      </c>
      <c r="MS13" s="17">
        <v>22</v>
      </c>
      <c r="MT13" s="17">
        <v>24</v>
      </c>
      <c r="MU13" s="17">
        <v>38</v>
      </c>
      <c r="MV13" s="17">
        <v>26</v>
      </c>
      <c r="MW13" s="17">
        <v>31</v>
      </c>
      <c r="MX13" s="17">
        <v>33</v>
      </c>
      <c r="MY13" s="17">
        <v>51</v>
      </c>
      <c r="MZ13" s="17">
        <v>35</v>
      </c>
      <c r="NA13" s="17">
        <v>50</v>
      </c>
      <c r="NB13" s="17">
        <v>22</v>
      </c>
      <c r="NC13" s="17">
        <v>33</v>
      </c>
      <c r="ND13" s="17">
        <v>20</v>
      </c>
      <c r="NE13" s="17">
        <v>27</v>
      </c>
      <c r="NF13" s="17">
        <v>19</v>
      </c>
      <c r="NG13" s="17">
        <v>24</v>
      </c>
      <c r="NH13" s="17">
        <v>37</v>
      </c>
      <c r="NI13" s="17">
        <v>23</v>
      </c>
      <c r="NJ13" s="17">
        <v>34</v>
      </c>
      <c r="NK13" s="17">
        <v>21</v>
      </c>
      <c r="NL13" s="17">
        <v>33</v>
      </c>
      <c r="NM13" s="17">
        <v>41</v>
      </c>
      <c r="NN13" s="17">
        <v>32</v>
      </c>
      <c r="NO13" s="17">
        <v>41</v>
      </c>
      <c r="NP13" s="17">
        <v>18</v>
      </c>
      <c r="NQ13" s="17">
        <v>41</v>
      </c>
      <c r="NR13" s="17">
        <v>16</v>
      </c>
      <c r="NS13" s="17">
        <v>43</v>
      </c>
      <c r="NT13" s="17">
        <v>65</v>
      </c>
      <c r="NU13" s="17">
        <v>39</v>
      </c>
      <c r="NV13" s="17">
        <v>44</v>
      </c>
      <c r="NW13" s="17">
        <v>25</v>
      </c>
      <c r="NX13" s="17">
        <v>57</v>
      </c>
      <c r="NY13" s="17">
        <v>31</v>
      </c>
      <c r="NZ13" s="17">
        <v>27</v>
      </c>
      <c r="OA13" s="17">
        <v>50</v>
      </c>
      <c r="OB13" s="17">
        <v>27</v>
      </c>
      <c r="OC13" s="17">
        <v>42</v>
      </c>
      <c r="OD13" s="17">
        <v>30</v>
      </c>
      <c r="OE13" s="17">
        <v>37</v>
      </c>
      <c r="OF13" s="17">
        <v>26</v>
      </c>
      <c r="OG13" s="17">
        <v>25</v>
      </c>
      <c r="OH13" s="17">
        <v>13</v>
      </c>
      <c r="OI13" s="17">
        <v>22</v>
      </c>
      <c r="OJ13" s="17">
        <v>30</v>
      </c>
      <c r="OK13" s="17">
        <v>43</v>
      </c>
      <c r="OL13" s="17">
        <v>52</v>
      </c>
      <c r="OM13" s="17">
        <v>54</v>
      </c>
      <c r="ON13" s="17">
        <v>33</v>
      </c>
      <c r="OO13" s="17">
        <v>65</v>
      </c>
      <c r="OP13" s="17">
        <v>27</v>
      </c>
      <c r="OQ13" s="17">
        <v>34</v>
      </c>
      <c r="OR13" s="17">
        <v>41</v>
      </c>
      <c r="OS13" s="17">
        <v>17</v>
      </c>
      <c r="OT13" s="17">
        <v>36</v>
      </c>
      <c r="OU13" s="17">
        <v>47</v>
      </c>
      <c r="OV13" s="17">
        <v>26</v>
      </c>
      <c r="OW13" s="17">
        <v>26</v>
      </c>
      <c r="OX13" s="17">
        <v>11</v>
      </c>
      <c r="OY13" s="17">
        <v>23</v>
      </c>
      <c r="OZ13" s="17">
        <v>19</v>
      </c>
      <c r="PA13" s="17">
        <v>44</v>
      </c>
      <c r="PB13" s="17">
        <v>42</v>
      </c>
      <c r="PC13" s="17">
        <v>10</v>
      </c>
      <c r="PD13" s="17">
        <v>38</v>
      </c>
      <c r="PE13" s="17">
        <v>65</v>
      </c>
      <c r="PF13" s="17">
        <v>23</v>
      </c>
      <c r="PG13" s="17">
        <v>41</v>
      </c>
      <c r="PH13" s="17">
        <v>35</v>
      </c>
      <c r="PI13" s="17">
        <v>49</v>
      </c>
      <c r="PJ13" s="17">
        <v>27</v>
      </c>
      <c r="PK13" s="17">
        <v>17</v>
      </c>
      <c r="PL13" s="17">
        <v>22</v>
      </c>
      <c r="PM13" s="17">
        <v>40</v>
      </c>
      <c r="PN13" s="17">
        <v>44</v>
      </c>
      <c r="PO13" s="17">
        <v>16</v>
      </c>
      <c r="PP13" s="17">
        <v>14</v>
      </c>
      <c r="PQ13" s="17">
        <v>33</v>
      </c>
      <c r="PR13" s="17">
        <v>42</v>
      </c>
      <c r="PS13" s="17">
        <v>21</v>
      </c>
      <c r="PT13" s="17">
        <v>27</v>
      </c>
      <c r="PU13" s="17">
        <v>34</v>
      </c>
      <c r="PV13" s="17">
        <v>42</v>
      </c>
      <c r="PW13" s="17">
        <v>20</v>
      </c>
      <c r="PX13" s="17">
        <v>26</v>
      </c>
      <c r="PY13" s="17">
        <v>34</v>
      </c>
      <c r="PZ13" s="17">
        <v>36</v>
      </c>
      <c r="QA13" s="17">
        <v>30</v>
      </c>
      <c r="QB13" s="17">
        <v>50</v>
      </c>
      <c r="QC13" s="17">
        <v>29</v>
      </c>
      <c r="QD13" s="17">
        <v>21</v>
      </c>
      <c r="QE13" s="17">
        <v>44</v>
      </c>
      <c r="QF13" s="17">
        <v>33</v>
      </c>
      <c r="QG13" s="17">
        <v>43</v>
      </c>
      <c r="QH13" s="17">
        <v>27</v>
      </c>
      <c r="QI13" s="17">
        <v>37</v>
      </c>
      <c r="QJ13" s="17">
        <v>32</v>
      </c>
      <c r="QK13" s="17">
        <v>28</v>
      </c>
      <c r="QL13" s="17">
        <v>91</v>
      </c>
      <c r="QM13" s="17">
        <v>48</v>
      </c>
      <c r="QN13" s="17">
        <v>66</v>
      </c>
      <c r="QO13" s="17">
        <v>53</v>
      </c>
      <c r="QP13" s="17">
        <v>23</v>
      </c>
      <c r="QQ13" s="17">
        <v>19</v>
      </c>
      <c r="QR13" s="17">
        <v>29</v>
      </c>
      <c r="QS13" s="17">
        <v>23</v>
      </c>
      <c r="QT13" s="17">
        <v>49</v>
      </c>
      <c r="QU13" s="17">
        <v>27</v>
      </c>
      <c r="QV13" s="17">
        <v>85</v>
      </c>
      <c r="QW13" s="17">
        <v>13</v>
      </c>
      <c r="QX13" s="17">
        <v>23</v>
      </c>
      <c r="QY13" s="17">
        <v>35</v>
      </c>
      <c r="QZ13" s="17">
        <v>45</v>
      </c>
      <c r="RA13" s="17">
        <v>38</v>
      </c>
      <c r="RB13" s="17">
        <v>14</v>
      </c>
      <c r="RC13" s="17">
        <v>62</v>
      </c>
      <c r="RD13" s="17">
        <v>39</v>
      </c>
      <c r="RE13" s="17">
        <v>12</v>
      </c>
      <c r="RF13" s="17">
        <v>40</v>
      </c>
      <c r="RG13" s="17">
        <v>23</v>
      </c>
      <c r="RH13" s="17">
        <v>31</v>
      </c>
      <c r="RI13" s="17">
        <v>52</v>
      </c>
      <c r="RJ13" s="17">
        <v>38</v>
      </c>
      <c r="RK13" s="17">
        <v>27</v>
      </c>
      <c r="RL13" s="17">
        <v>39</v>
      </c>
      <c r="RM13" s="17">
        <v>13</v>
      </c>
      <c r="RN13" s="17">
        <v>39</v>
      </c>
      <c r="RO13" s="17">
        <v>17</v>
      </c>
      <c r="RP13" s="17">
        <v>26</v>
      </c>
      <c r="RQ13" s="17">
        <v>22</v>
      </c>
      <c r="RR13" s="17">
        <v>35</v>
      </c>
      <c r="RS13" s="17">
        <v>35</v>
      </c>
      <c r="RT13" s="17">
        <v>17</v>
      </c>
      <c r="RU13" s="17">
        <v>7</v>
      </c>
      <c r="RV13" s="17">
        <v>27</v>
      </c>
      <c r="RW13" s="17">
        <v>13</v>
      </c>
      <c r="RX13" s="17">
        <v>21</v>
      </c>
      <c r="RY13" s="17">
        <v>31</v>
      </c>
      <c r="RZ13" s="17">
        <v>32</v>
      </c>
      <c r="SA13" s="17">
        <v>5</v>
      </c>
      <c r="SB13" s="17">
        <v>30</v>
      </c>
      <c r="SC13" s="17">
        <v>17</v>
      </c>
      <c r="SD13" s="17">
        <v>37</v>
      </c>
      <c r="SE13" s="17">
        <v>39</v>
      </c>
      <c r="SF13" s="17">
        <v>16</v>
      </c>
      <c r="SG13" s="17">
        <v>43</v>
      </c>
      <c r="SH13" s="17">
        <v>29</v>
      </c>
      <c r="SI13" s="17">
        <v>36</v>
      </c>
      <c r="SJ13" s="17">
        <v>34</v>
      </c>
      <c r="SK13" s="17">
        <v>34</v>
      </c>
      <c r="SL13" s="17"/>
      <c r="SM13" s="17"/>
      <c r="SN13" s="17"/>
      <c r="SO13" s="17"/>
    </row>
    <row r="14" spans="1:509">
      <c r="A14" s="24" t="s">
        <v>23</v>
      </c>
      <c r="B14" s="24">
        <v>30</v>
      </c>
      <c r="C14" s="24">
        <v>19</v>
      </c>
      <c r="D14" s="24">
        <v>39</v>
      </c>
      <c r="E14" s="24">
        <v>20</v>
      </c>
      <c r="F14" s="24">
        <v>29</v>
      </c>
      <c r="G14" s="24">
        <v>15</v>
      </c>
      <c r="H14" s="24">
        <v>24</v>
      </c>
      <c r="I14" s="24">
        <v>23</v>
      </c>
      <c r="J14" s="24">
        <v>44</v>
      </c>
      <c r="K14" s="24">
        <v>29</v>
      </c>
      <c r="L14" s="24">
        <v>21</v>
      </c>
      <c r="M14" s="24">
        <v>46</v>
      </c>
      <c r="N14" s="24">
        <v>31</v>
      </c>
      <c r="O14" s="24">
        <v>17</v>
      </c>
      <c r="P14" s="24">
        <v>27</v>
      </c>
      <c r="Q14" s="24">
        <v>36</v>
      </c>
      <c r="R14" s="24">
        <v>53</v>
      </c>
      <c r="S14" s="24">
        <v>48</v>
      </c>
      <c r="T14" s="24">
        <v>40</v>
      </c>
      <c r="U14" s="24">
        <v>80</v>
      </c>
      <c r="V14" s="24">
        <v>27</v>
      </c>
      <c r="W14" s="24">
        <v>42</v>
      </c>
      <c r="X14" s="24">
        <v>18</v>
      </c>
      <c r="Y14" s="24">
        <v>24</v>
      </c>
      <c r="Z14" s="24">
        <v>32</v>
      </c>
      <c r="AA14" s="24">
        <v>28</v>
      </c>
      <c r="AB14" s="24">
        <v>43</v>
      </c>
      <c r="AC14" s="24">
        <v>25</v>
      </c>
      <c r="AD14" s="24">
        <v>46</v>
      </c>
      <c r="AE14" s="24">
        <v>19</v>
      </c>
      <c r="AF14" s="24">
        <v>15</v>
      </c>
      <c r="AG14" s="24">
        <v>39</v>
      </c>
      <c r="AH14" s="24">
        <v>26</v>
      </c>
      <c r="AI14" s="24">
        <v>11</v>
      </c>
      <c r="AJ14" s="24">
        <v>43</v>
      </c>
      <c r="AK14" s="24">
        <v>13</v>
      </c>
      <c r="AL14" s="24">
        <v>14</v>
      </c>
      <c r="AM14" s="24">
        <v>16</v>
      </c>
      <c r="AN14" s="24">
        <v>10</v>
      </c>
      <c r="AO14" s="24">
        <v>47</v>
      </c>
      <c r="AP14" s="24">
        <v>45</v>
      </c>
      <c r="AQ14" s="24">
        <v>35</v>
      </c>
      <c r="AR14" s="24">
        <v>24</v>
      </c>
      <c r="AS14" s="24">
        <v>5</v>
      </c>
      <c r="AT14" s="24">
        <v>9</v>
      </c>
      <c r="AU14" s="24">
        <v>10</v>
      </c>
      <c r="AV14" s="24">
        <v>11</v>
      </c>
      <c r="AW14" s="24">
        <v>3</v>
      </c>
      <c r="AX14" s="24">
        <v>1</v>
      </c>
      <c r="AY14" s="24">
        <v>2</v>
      </c>
      <c r="AZ14" s="24">
        <v>26</v>
      </c>
      <c r="BA14" s="24">
        <v>29</v>
      </c>
      <c r="BB14" s="24">
        <v>67</v>
      </c>
      <c r="BC14" s="24">
        <v>64</v>
      </c>
      <c r="BD14" s="24">
        <v>86</v>
      </c>
      <c r="BE14" s="24">
        <v>76</v>
      </c>
      <c r="BF14" s="24">
        <v>111</v>
      </c>
      <c r="BG14" s="24">
        <v>44</v>
      </c>
      <c r="BH14" s="24">
        <v>40</v>
      </c>
      <c r="BI14" s="24">
        <v>57</v>
      </c>
      <c r="BJ14" s="24">
        <v>83</v>
      </c>
      <c r="BK14" s="24">
        <v>22</v>
      </c>
      <c r="BL14" s="24">
        <v>53</v>
      </c>
      <c r="BM14" s="24">
        <v>50</v>
      </c>
      <c r="BN14" s="24">
        <v>31</v>
      </c>
      <c r="BO14" s="24">
        <v>45</v>
      </c>
      <c r="BP14" s="24">
        <v>49</v>
      </c>
      <c r="BQ14" s="24">
        <v>25</v>
      </c>
      <c r="BR14" s="24">
        <v>50</v>
      </c>
      <c r="BS14" s="24">
        <v>32</v>
      </c>
      <c r="BT14" s="24">
        <v>36</v>
      </c>
      <c r="BU14" s="24">
        <v>123</v>
      </c>
      <c r="BV14" s="24">
        <v>63</v>
      </c>
      <c r="BW14" s="24">
        <v>55</v>
      </c>
      <c r="BX14" s="24">
        <v>12</v>
      </c>
      <c r="BY14" s="24">
        <v>41</v>
      </c>
      <c r="BZ14" s="24">
        <v>59</v>
      </c>
      <c r="CA14" s="24">
        <v>48</v>
      </c>
      <c r="CB14" s="24">
        <v>56</v>
      </c>
      <c r="CC14" s="24">
        <v>45</v>
      </c>
      <c r="CD14" s="24">
        <v>25</v>
      </c>
      <c r="CE14" s="24">
        <v>46</v>
      </c>
      <c r="CF14" s="24">
        <v>31</v>
      </c>
      <c r="CG14" s="24">
        <v>68</v>
      </c>
      <c r="CH14" s="24">
        <v>55</v>
      </c>
      <c r="CI14" s="24">
        <v>13</v>
      </c>
      <c r="CJ14" s="24">
        <v>28</v>
      </c>
      <c r="CK14" s="24">
        <v>24</v>
      </c>
      <c r="CL14" s="24">
        <v>33</v>
      </c>
      <c r="CM14" s="24">
        <v>42</v>
      </c>
      <c r="CN14" s="24">
        <v>29</v>
      </c>
      <c r="CO14" s="24">
        <v>64</v>
      </c>
      <c r="CP14" s="24">
        <v>50</v>
      </c>
      <c r="CQ14" s="24">
        <v>50</v>
      </c>
      <c r="CR14" s="24">
        <v>45</v>
      </c>
      <c r="CS14" s="24">
        <v>80</v>
      </c>
      <c r="CT14" s="24">
        <v>39</v>
      </c>
      <c r="CU14" s="24">
        <v>44</v>
      </c>
      <c r="CV14" s="24">
        <v>48</v>
      </c>
      <c r="CW14" s="24">
        <v>69</v>
      </c>
      <c r="CX14" s="24">
        <v>91</v>
      </c>
      <c r="CY14" s="24">
        <v>57</v>
      </c>
      <c r="CZ14" s="24">
        <v>39</v>
      </c>
      <c r="DA14" s="24">
        <v>28</v>
      </c>
      <c r="DB14" s="24">
        <v>23</v>
      </c>
      <c r="DC14" s="24">
        <v>51</v>
      </c>
      <c r="DD14" s="24">
        <v>125</v>
      </c>
      <c r="DE14" s="24">
        <v>70</v>
      </c>
      <c r="DF14" s="24">
        <v>40</v>
      </c>
      <c r="DG14" s="24">
        <v>44</v>
      </c>
      <c r="DH14" s="24">
        <v>48</v>
      </c>
      <c r="DI14" s="24">
        <v>96</v>
      </c>
      <c r="DJ14" s="24">
        <v>22</v>
      </c>
      <c r="DK14" s="24">
        <v>22</v>
      </c>
      <c r="DL14" s="24">
        <v>50</v>
      </c>
      <c r="DM14" s="24">
        <v>10</v>
      </c>
      <c r="DN14" s="24">
        <v>6</v>
      </c>
      <c r="DO14" s="24">
        <v>16</v>
      </c>
      <c r="DP14" s="24">
        <v>3</v>
      </c>
      <c r="DQ14" s="24">
        <v>8</v>
      </c>
      <c r="DR14" s="24">
        <v>6</v>
      </c>
      <c r="DS14" s="24">
        <v>10</v>
      </c>
      <c r="DT14" s="24">
        <v>4</v>
      </c>
      <c r="DU14" s="24">
        <v>8</v>
      </c>
      <c r="DV14" s="24">
        <v>33</v>
      </c>
      <c r="DW14" s="24">
        <v>131</v>
      </c>
      <c r="DX14" s="24">
        <v>57</v>
      </c>
      <c r="DY14" s="24">
        <v>59</v>
      </c>
      <c r="DZ14" s="24">
        <v>19</v>
      </c>
      <c r="EA14" s="24">
        <v>101</v>
      </c>
      <c r="EB14" s="24">
        <v>48</v>
      </c>
      <c r="EC14" s="24">
        <v>32</v>
      </c>
      <c r="ED14" s="24">
        <v>40</v>
      </c>
      <c r="EE14" s="24">
        <v>46</v>
      </c>
      <c r="EF14" s="24">
        <v>84</v>
      </c>
      <c r="EG14" s="24">
        <v>53</v>
      </c>
      <c r="EH14" s="24">
        <v>63</v>
      </c>
      <c r="EI14" s="24">
        <v>33</v>
      </c>
      <c r="EJ14" s="24">
        <v>5</v>
      </c>
      <c r="EK14" s="24">
        <v>2</v>
      </c>
      <c r="EL14" s="24">
        <v>4</v>
      </c>
      <c r="EM14" s="24">
        <v>4</v>
      </c>
      <c r="EN14" s="24">
        <v>4</v>
      </c>
      <c r="EO14" s="24">
        <v>9</v>
      </c>
      <c r="EP14" s="24">
        <v>12</v>
      </c>
      <c r="EQ14" s="24">
        <v>4</v>
      </c>
      <c r="ER14" s="24">
        <v>8</v>
      </c>
      <c r="ES14" s="24">
        <v>20</v>
      </c>
      <c r="ET14" s="24">
        <v>384</v>
      </c>
      <c r="EU14" s="24">
        <v>294</v>
      </c>
      <c r="EV14" s="24">
        <v>86</v>
      </c>
      <c r="EW14" s="24">
        <v>31</v>
      </c>
      <c r="EX14" s="24">
        <v>71</v>
      </c>
      <c r="EY14" s="24">
        <v>73</v>
      </c>
      <c r="EZ14" s="24">
        <v>167</v>
      </c>
      <c r="FA14" s="24">
        <v>25</v>
      </c>
      <c r="FB14" s="24">
        <v>67</v>
      </c>
      <c r="FC14" s="24">
        <v>58</v>
      </c>
      <c r="FD14" s="24">
        <v>17</v>
      </c>
      <c r="FE14" s="24">
        <v>82</v>
      </c>
      <c r="FF14" s="24">
        <v>52</v>
      </c>
      <c r="FG14" s="24">
        <v>34</v>
      </c>
      <c r="FH14" s="24">
        <v>35</v>
      </c>
      <c r="FI14" s="24">
        <v>32</v>
      </c>
      <c r="FJ14" s="24">
        <v>157</v>
      </c>
      <c r="FK14" s="24">
        <v>18</v>
      </c>
      <c r="FL14" s="24">
        <v>73</v>
      </c>
      <c r="FM14" s="24">
        <v>60</v>
      </c>
      <c r="FN14" s="24">
        <v>71</v>
      </c>
      <c r="FO14" s="24">
        <v>60</v>
      </c>
      <c r="FP14" s="24">
        <v>53</v>
      </c>
      <c r="FQ14" s="24">
        <v>43</v>
      </c>
      <c r="FR14" s="24">
        <v>40</v>
      </c>
      <c r="FS14" s="24">
        <v>56</v>
      </c>
      <c r="FT14" s="24">
        <v>10</v>
      </c>
      <c r="FU14" s="24">
        <v>21</v>
      </c>
      <c r="FV14" s="24">
        <v>44</v>
      </c>
      <c r="FW14" s="24">
        <v>29</v>
      </c>
      <c r="FX14" s="24">
        <v>31</v>
      </c>
      <c r="FY14" s="24">
        <v>13</v>
      </c>
      <c r="FZ14" s="24">
        <v>38</v>
      </c>
      <c r="GA14" s="24">
        <v>45</v>
      </c>
      <c r="GB14" s="24">
        <v>43</v>
      </c>
      <c r="GC14" s="24">
        <v>28</v>
      </c>
      <c r="GD14" s="24">
        <v>15</v>
      </c>
      <c r="GE14" s="24">
        <v>24</v>
      </c>
      <c r="GF14" s="24">
        <v>41</v>
      </c>
      <c r="GG14" s="24">
        <v>22</v>
      </c>
      <c r="GH14" s="24">
        <v>51</v>
      </c>
      <c r="GI14" s="24">
        <v>60</v>
      </c>
      <c r="GJ14" s="24">
        <v>38</v>
      </c>
      <c r="GK14" s="24">
        <v>73</v>
      </c>
      <c r="GL14" s="24">
        <v>28</v>
      </c>
      <c r="GM14" s="24">
        <v>25</v>
      </c>
      <c r="GN14" s="24">
        <v>25</v>
      </c>
      <c r="GO14" s="24">
        <v>66</v>
      </c>
      <c r="GP14" s="24">
        <v>39</v>
      </c>
      <c r="GQ14" s="24">
        <v>29</v>
      </c>
      <c r="GR14" s="24">
        <v>82</v>
      </c>
      <c r="GS14" s="24">
        <v>20</v>
      </c>
      <c r="GT14" s="24">
        <v>21</v>
      </c>
      <c r="GU14" s="24">
        <v>48</v>
      </c>
      <c r="GV14" s="24">
        <v>55</v>
      </c>
      <c r="GW14" s="24">
        <v>37</v>
      </c>
      <c r="GX14" s="24">
        <v>41</v>
      </c>
      <c r="GY14" s="24">
        <v>43</v>
      </c>
      <c r="GZ14" s="24">
        <v>17</v>
      </c>
      <c r="HA14" s="24">
        <v>50</v>
      </c>
      <c r="HB14" s="24">
        <v>48</v>
      </c>
      <c r="HC14" s="24">
        <v>49</v>
      </c>
      <c r="HD14" s="24">
        <v>46</v>
      </c>
      <c r="HE14" s="24">
        <v>45</v>
      </c>
      <c r="HF14" s="24">
        <v>55</v>
      </c>
      <c r="HG14" s="24">
        <v>90</v>
      </c>
      <c r="HH14" s="24">
        <v>39</v>
      </c>
      <c r="HI14" s="24">
        <v>107</v>
      </c>
      <c r="HJ14" s="24">
        <v>62</v>
      </c>
      <c r="HK14" s="24">
        <v>43</v>
      </c>
      <c r="HL14" s="24">
        <v>10</v>
      </c>
      <c r="HM14" s="24">
        <v>36</v>
      </c>
      <c r="HN14" s="24">
        <v>36</v>
      </c>
      <c r="HO14" s="24">
        <v>53</v>
      </c>
      <c r="HP14" s="24">
        <v>49</v>
      </c>
      <c r="HQ14" s="24">
        <v>17</v>
      </c>
      <c r="HR14" s="24">
        <v>26</v>
      </c>
      <c r="HS14" s="24">
        <v>32</v>
      </c>
      <c r="HT14" s="24">
        <v>31</v>
      </c>
      <c r="HU14" s="24">
        <v>40</v>
      </c>
      <c r="HV14" s="24">
        <v>26</v>
      </c>
      <c r="HW14" s="24">
        <v>25</v>
      </c>
      <c r="HX14" s="24">
        <v>46</v>
      </c>
      <c r="HY14" s="24">
        <v>22</v>
      </c>
      <c r="HZ14" s="24">
        <v>56</v>
      </c>
      <c r="IA14" s="24">
        <v>29</v>
      </c>
      <c r="IB14" s="24">
        <v>60</v>
      </c>
      <c r="IC14" s="24">
        <v>42</v>
      </c>
      <c r="ID14" s="24">
        <v>101</v>
      </c>
      <c r="IE14" s="24">
        <v>51</v>
      </c>
      <c r="IF14" s="24">
        <v>54</v>
      </c>
      <c r="IG14" s="24">
        <v>66</v>
      </c>
      <c r="IH14" s="24">
        <v>42</v>
      </c>
      <c r="II14" s="24">
        <v>28</v>
      </c>
      <c r="IJ14" s="24">
        <v>30</v>
      </c>
      <c r="IK14" s="24">
        <v>22</v>
      </c>
      <c r="IL14" s="24">
        <v>26</v>
      </c>
      <c r="IM14" s="24">
        <v>21</v>
      </c>
      <c r="IN14" s="24">
        <v>51</v>
      </c>
      <c r="IO14" s="24">
        <v>33</v>
      </c>
      <c r="IP14" s="24">
        <v>18</v>
      </c>
      <c r="IQ14" s="24">
        <v>52</v>
      </c>
      <c r="IR14" s="24">
        <v>33</v>
      </c>
      <c r="IS14" s="24">
        <v>32</v>
      </c>
      <c r="IT14" s="24">
        <v>28</v>
      </c>
      <c r="IU14" s="24">
        <v>42</v>
      </c>
      <c r="IV14" s="24">
        <v>46</v>
      </c>
      <c r="IW14" s="24">
        <v>43</v>
      </c>
      <c r="IX14" s="24">
        <v>83</v>
      </c>
      <c r="IY14" s="24">
        <v>55</v>
      </c>
      <c r="IZ14" s="24">
        <v>39</v>
      </c>
      <c r="JA14" s="24">
        <v>90</v>
      </c>
      <c r="JB14" s="24">
        <v>48</v>
      </c>
      <c r="JC14" s="24">
        <v>31</v>
      </c>
      <c r="JD14" s="24">
        <v>67</v>
      </c>
      <c r="JE14" s="24">
        <v>44</v>
      </c>
      <c r="JF14" s="24">
        <v>26</v>
      </c>
      <c r="JG14" s="24">
        <v>60</v>
      </c>
      <c r="JH14" s="24">
        <v>48</v>
      </c>
      <c r="JI14" s="24">
        <v>35</v>
      </c>
      <c r="JJ14" s="24">
        <v>25</v>
      </c>
      <c r="JK14" s="24">
        <v>24</v>
      </c>
      <c r="JL14" s="24">
        <v>45</v>
      </c>
      <c r="JM14" s="24">
        <v>61</v>
      </c>
      <c r="JN14" s="24">
        <v>30</v>
      </c>
      <c r="JO14" s="24">
        <v>42</v>
      </c>
      <c r="JP14" s="24">
        <v>18</v>
      </c>
      <c r="JQ14" s="24">
        <v>26</v>
      </c>
      <c r="JR14" s="24">
        <v>14</v>
      </c>
      <c r="JS14" s="24">
        <v>34</v>
      </c>
      <c r="JT14" s="24">
        <v>69</v>
      </c>
      <c r="JU14" s="24">
        <v>33</v>
      </c>
      <c r="JV14" s="24">
        <v>48</v>
      </c>
      <c r="JW14" s="24">
        <v>67</v>
      </c>
      <c r="JX14" s="24">
        <v>49</v>
      </c>
      <c r="JY14" s="24">
        <v>61</v>
      </c>
      <c r="JZ14" s="24">
        <v>42</v>
      </c>
      <c r="KA14" s="24">
        <v>46</v>
      </c>
      <c r="KB14" s="24">
        <v>27</v>
      </c>
      <c r="KC14" s="24">
        <v>43</v>
      </c>
      <c r="KD14" s="24">
        <v>31</v>
      </c>
      <c r="KE14" s="24">
        <v>17</v>
      </c>
      <c r="KF14" s="24">
        <v>44</v>
      </c>
      <c r="KG14" s="24">
        <v>41</v>
      </c>
      <c r="KH14" s="24">
        <v>36</v>
      </c>
      <c r="KI14" s="24">
        <v>42</v>
      </c>
      <c r="KJ14" s="24">
        <v>19</v>
      </c>
      <c r="KK14" s="24">
        <v>48</v>
      </c>
      <c r="KL14" s="24">
        <v>39</v>
      </c>
      <c r="KM14" s="24">
        <v>55</v>
      </c>
      <c r="KN14" s="24">
        <v>58</v>
      </c>
      <c r="KO14" s="24">
        <v>39</v>
      </c>
      <c r="KP14" s="24">
        <v>32</v>
      </c>
      <c r="KQ14" s="24">
        <v>35</v>
      </c>
      <c r="KR14" s="24">
        <v>37</v>
      </c>
      <c r="KS14" s="24">
        <v>73</v>
      </c>
      <c r="KT14" s="24">
        <v>37</v>
      </c>
      <c r="KU14" s="24">
        <v>44</v>
      </c>
      <c r="KV14" s="24">
        <v>42</v>
      </c>
      <c r="KW14" s="24">
        <v>58</v>
      </c>
      <c r="KX14" s="24">
        <v>20</v>
      </c>
      <c r="KY14" s="24">
        <v>53</v>
      </c>
      <c r="KZ14" s="24">
        <v>24</v>
      </c>
      <c r="LA14" s="24">
        <v>50</v>
      </c>
      <c r="LB14" s="24">
        <v>30</v>
      </c>
      <c r="LC14" s="24">
        <v>27</v>
      </c>
      <c r="LD14" s="24">
        <v>42</v>
      </c>
      <c r="LE14" s="24">
        <v>37</v>
      </c>
      <c r="LF14" s="24">
        <v>18</v>
      </c>
      <c r="LG14" s="24">
        <v>42</v>
      </c>
      <c r="LH14" s="24">
        <v>47</v>
      </c>
      <c r="LI14" s="24">
        <v>31</v>
      </c>
      <c r="LJ14" s="24">
        <v>42</v>
      </c>
      <c r="LK14" s="24">
        <v>13</v>
      </c>
      <c r="LL14" s="24">
        <v>16</v>
      </c>
      <c r="LM14" s="24">
        <v>15</v>
      </c>
      <c r="LN14" s="24">
        <v>24</v>
      </c>
      <c r="LO14" s="24">
        <v>33</v>
      </c>
      <c r="LP14" s="24">
        <v>12</v>
      </c>
      <c r="LQ14" s="24">
        <v>16</v>
      </c>
      <c r="LR14" s="24">
        <v>16</v>
      </c>
      <c r="LS14" s="24">
        <v>27</v>
      </c>
      <c r="LT14" s="24">
        <v>30</v>
      </c>
      <c r="LU14" s="24">
        <v>20</v>
      </c>
      <c r="LV14" s="24">
        <v>29</v>
      </c>
      <c r="LW14" s="24">
        <v>29</v>
      </c>
      <c r="LX14" s="24">
        <v>38</v>
      </c>
      <c r="LY14" s="24">
        <v>28</v>
      </c>
      <c r="LZ14" s="24">
        <v>34</v>
      </c>
      <c r="MA14" s="24">
        <v>66</v>
      </c>
      <c r="MB14" s="24">
        <v>37</v>
      </c>
      <c r="MC14" s="24">
        <v>26</v>
      </c>
      <c r="MD14" s="24">
        <v>50</v>
      </c>
      <c r="ME14" s="24">
        <v>37</v>
      </c>
      <c r="MF14" s="24">
        <v>24</v>
      </c>
      <c r="MG14" s="24">
        <v>21</v>
      </c>
      <c r="MH14" s="24">
        <v>40</v>
      </c>
      <c r="MI14" s="24">
        <v>32</v>
      </c>
      <c r="MJ14" s="24">
        <v>75</v>
      </c>
      <c r="MK14" s="24">
        <v>27</v>
      </c>
      <c r="ML14" s="24">
        <v>17</v>
      </c>
      <c r="MM14" s="24">
        <v>78</v>
      </c>
      <c r="MN14" s="24">
        <v>28</v>
      </c>
      <c r="MO14" s="24">
        <v>21</v>
      </c>
      <c r="MP14" s="24">
        <v>80</v>
      </c>
      <c r="MQ14" s="24">
        <v>34</v>
      </c>
      <c r="MR14" s="24">
        <v>32</v>
      </c>
      <c r="MS14" s="24">
        <v>21</v>
      </c>
      <c r="MT14" s="24">
        <v>24</v>
      </c>
      <c r="MU14" s="24">
        <v>38</v>
      </c>
      <c r="MV14" s="24">
        <v>26</v>
      </c>
      <c r="MW14" s="24">
        <v>30</v>
      </c>
      <c r="MX14" s="24">
        <v>32</v>
      </c>
      <c r="MY14" s="24">
        <v>51</v>
      </c>
      <c r="MZ14" s="24">
        <v>33</v>
      </c>
      <c r="NA14" s="24">
        <v>50</v>
      </c>
      <c r="NB14" s="24">
        <v>22</v>
      </c>
      <c r="NC14" s="24">
        <v>33</v>
      </c>
      <c r="ND14" s="24">
        <v>20</v>
      </c>
      <c r="NE14" s="24">
        <v>27</v>
      </c>
      <c r="NF14" s="24">
        <v>19</v>
      </c>
      <c r="NG14" s="24">
        <v>24</v>
      </c>
      <c r="NH14" s="24">
        <v>38</v>
      </c>
      <c r="NI14" s="24">
        <v>23</v>
      </c>
      <c r="NJ14" s="24">
        <v>36</v>
      </c>
      <c r="NK14" s="24">
        <v>20</v>
      </c>
      <c r="NL14" s="24">
        <v>31</v>
      </c>
      <c r="NM14" s="24">
        <v>42</v>
      </c>
      <c r="NN14" s="24">
        <v>32</v>
      </c>
      <c r="NO14" s="24">
        <v>41</v>
      </c>
      <c r="NP14" s="24">
        <v>18</v>
      </c>
      <c r="NQ14" s="24">
        <v>43</v>
      </c>
      <c r="NR14" s="24">
        <v>16</v>
      </c>
      <c r="NS14" s="24">
        <v>43</v>
      </c>
      <c r="NT14" s="24">
        <v>65</v>
      </c>
      <c r="NU14" s="24">
        <v>40</v>
      </c>
      <c r="NV14" s="24">
        <v>44</v>
      </c>
      <c r="NW14" s="24">
        <v>26</v>
      </c>
      <c r="NX14" s="24">
        <v>59</v>
      </c>
      <c r="NY14" s="24">
        <v>33</v>
      </c>
      <c r="NZ14" s="24">
        <v>28</v>
      </c>
      <c r="OA14" s="24">
        <v>52</v>
      </c>
      <c r="OB14" s="24">
        <v>27</v>
      </c>
      <c r="OC14" s="24">
        <v>42</v>
      </c>
      <c r="OD14" s="24">
        <v>29</v>
      </c>
      <c r="OE14" s="24">
        <v>38</v>
      </c>
      <c r="OF14" s="24">
        <v>28</v>
      </c>
      <c r="OG14" s="24">
        <v>26</v>
      </c>
      <c r="OH14" s="24">
        <v>13</v>
      </c>
      <c r="OI14" s="24">
        <v>23</v>
      </c>
      <c r="OJ14" s="24">
        <v>30</v>
      </c>
      <c r="OK14" s="24">
        <v>44</v>
      </c>
      <c r="OL14" s="24">
        <v>52</v>
      </c>
      <c r="OM14" s="24">
        <v>51</v>
      </c>
      <c r="ON14" s="24">
        <v>34</v>
      </c>
      <c r="OO14" s="24">
        <v>65</v>
      </c>
      <c r="OP14" s="24">
        <v>26</v>
      </c>
      <c r="OQ14" s="24">
        <v>34</v>
      </c>
      <c r="OR14" s="24">
        <v>41</v>
      </c>
      <c r="OS14" s="24">
        <v>17</v>
      </c>
      <c r="OT14" s="24">
        <v>36</v>
      </c>
      <c r="OU14" s="24">
        <v>47</v>
      </c>
      <c r="OV14" s="24">
        <v>26</v>
      </c>
      <c r="OW14" s="24">
        <v>26</v>
      </c>
      <c r="OX14" s="24">
        <v>11</v>
      </c>
      <c r="OY14" s="24">
        <v>23</v>
      </c>
      <c r="OZ14" s="24">
        <v>19</v>
      </c>
      <c r="PA14" s="24">
        <v>45</v>
      </c>
      <c r="PB14" s="24">
        <v>44</v>
      </c>
      <c r="PC14" s="24">
        <v>10</v>
      </c>
      <c r="PD14" s="24">
        <v>39</v>
      </c>
      <c r="PE14" s="24">
        <v>66</v>
      </c>
      <c r="PF14" s="24">
        <v>23</v>
      </c>
      <c r="PG14" s="24">
        <v>41</v>
      </c>
      <c r="PH14" s="24">
        <v>35</v>
      </c>
      <c r="PI14" s="24">
        <v>48</v>
      </c>
      <c r="PJ14" s="24">
        <v>27</v>
      </c>
      <c r="PK14" s="24">
        <v>17</v>
      </c>
      <c r="PL14" s="24">
        <v>22</v>
      </c>
      <c r="PM14" s="24">
        <v>39</v>
      </c>
      <c r="PN14" s="24">
        <v>44</v>
      </c>
      <c r="PO14" s="24">
        <v>16</v>
      </c>
      <c r="PP14" s="24">
        <v>14</v>
      </c>
      <c r="PQ14" s="24">
        <v>33</v>
      </c>
      <c r="PR14" s="24">
        <v>42</v>
      </c>
      <c r="PS14" s="24">
        <v>21</v>
      </c>
      <c r="PT14" s="24">
        <v>26</v>
      </c>
      <c r="PU14" s="24">
        <v>34</v>
      </c>
      <c r="PV14" s="24">
        <v>43</v>
      </c>
      <c r="PW14" s="24">
        <v>20</v>
      </c>
      <c r="PX14" s="24">
        <v>26</v>
      </c>
      <c r="PY14" s="24">
        <v>33</v>
      </c>
      <c r="PZ14" s="24">
        <v>36</v>
      </c>
      <c r="QA14" s="24">
        <v>31</v>
      </c>
      <c r="QB14" s="24">
        <v>50</v>
      </c>
      <c r="QC14" s="24">
        <v>30</v>
      </c>
      <c r="QD14" s="24">
        <v>21</v>
      </c>
      <c r="QE14" s="24">
        <v>44</v>
      </c>
      <c r="QF14" s="24">
        <v>34</v>
      </c>
      <c r="QG14" s="24">
        <v>43</v>
      </c>
      <c r="QH14" s="24">
        <v>28</v>
      </c>
      <c r="QI14" s="24">
        <v>37</v>
      </c>
      <c r="QJ14" s="24">
        <v>32</v>
      </c>
      <c r="QK14" s="24">
        <v>28</v>
      </c>
      <c r="QL14" s="24">
        <v>93</v>
      </c>
      <c r="QM14" s="24">
        <v>49</v>
      </c>
      <c r="QN14" s="24">
        <v>67</v>
      </c>
      <c r="QO14" s="24">
        <v>53</v>
      </c>
      <c r="QP14" s="24">
        <v>24</v>
      </c>
      <c r="QQ14" s="24">
        <v>20</v>
      </c>
      <c r="QR14" s="24">
        <v>28</v>
      </c>
      <c r="QS14" s="24">
        <v>23</v>
      </c>
      <c r="QT14" s="24">
        <v>49</v>
      </c>
      <c r="QU14" s="24">
        <v>27</v>
      </c>
      <c r="QV14" s="24">
        <v>88</v>
      </c>
      <c r="QW14" s="24">
        <v>13</v>
      </c>
      <c r="QX14" s="24">
        <v>23</v>
      </c>
      <c r="QY14" s="24">
        <v>35</v>
      </c>
      <c r="QZ14" s="24">
        <v>44</v>
      </c>
      <c r="RA14" s="24">
        <v>40</v>
      </c>
      <c r="RB14" s="24">
        <v>14</v>
      </c>
      <c r="RC14" s="24">
        <v>62</v>
      </c>
      <c r="RD14" s="24">
        <v>39</v>
      </c>
      <c r="RE14" s="24">
        <v>12</v>
      </c>
      <c r="RF14" s="24">
        <v>40</v>
      </c>
      <c r="RG14" s="24">
        <v>23</v>
      </c>
      <c r="RH14" s="24">
        <v>31</v>
      </c>
      <c r="RI14" s="24">
        <v>52</v>
      </c>
      <c r="RJ14" s="24">
        <v>38</v>
      </c>
      <c r="RK14" s="24">
        <v>28</v>
      </c>
      <c r="RL14" s="24">
        <v>40</v>
      </c>
      <c r="RM14" s="24">
        <v>13</v>
      </c>
      <c r="RN14" s="24">
        <v>39</v>
      </c>
      <c r="RO14" s="24">
        <v>16</v>
      </c>
      <c r="RP14" s="24">
        <v>26</v>
      </c>
      <c r="RQ14" s="24">
        <v>22</v>
      </c>
      <c r="RR14" s="24">
        <v>35</v>
      </c>
      <c r="RS14" s="24">
        <v>35</v>
      </c>
      <c r="RT14" s="24">
        <v>17</v>
      </c>
      <c r="RU14" s="24">
        <v>7</v>
      </c>
      <c r="RV14" s="24">
        <v>27</v>
      </c>
      <c r="RW14" s="24">
        <v>13</v>
      </c>
      <c r="RX14" s="24">
        <v>22</v>
      </c>
      <c r="RY14" s="24">
        <v>31</v>
      </c>
      <c r="RZ14" s="24">
        <v>32</v>
      </c>
      <c r="SA14" s="24">
        <v>6</v>
      </c>
      <c r="SB14" s="24">
        <v>30</v>
      </c>
      <c r="SC14" s="24">
        <v>17</v>
      </c>
      <c r="SD14" s="24">
        <v>35</v>
      </c>
      <c r="SE14" s="24">
        <v>39</v>
      </c>
      <c r="SF14" s="24">
        <v>16</v>
      </c>
      <c r="SG14" s="24">
        <v>43</v>
      </c>
      <c r="SH14" s="24">
        <v>28</v>
      </c>
      <c r="SI14" s="24">
        <v>38</v>
      </c>
      <c r="SJ14" s="24">
        <v>34</v>
      </c>
      <c r="SK14" s="24">
        <v>34</v>
      </c>
      <c r="SL14" s="17"/>
      <c r="SM14" s="17"/>
      <c r="SN14" s="17"/>
      <c r="SO14" s="17"/>
    </row>
    <row r="15" spans="1:509">
      <c r="A15" s="17" t="s">
        <v>24</v>
      </c>
      <c r="B15" s="17">
        <v>30</v>
      </c>
      <c r="C15" s="17">
        <v>19</v>
      </c>
      <c r="D15" s="17">
        <v>38</v>
      </c>
      <c r="E15" s="17">
        <v>20</v>
      </c>
      <c r="F15" s="17">
        <v>31</v>
      </c>
      <c r="G15" s="17">
        <v>15</v>
      </c>
      <c r="H15" s="17">
        <v>24</v>
      </c>
      <c r="I15" s="17">
        <v>23</v>
      </c>
      <c r="J15" s="17">
        <v>44</v>
      </c>
      <c r="K15" s="17">
        <v>29</v>
      </c>
      <c r="L15" s="17">
        <v>23</v>
      </c>
      <c r="M15" s="17">
        <v>46</v>
      </c>
      <c r="N15" s="17">
        <v>31</v>
      </c>
      <c r="O15" s="17">
        <v>17</v>
      </c>
      <c r="P15" s="17">
        <v>27</v>
      </c>
      <c r="Q15" s="17">
        <v>38</v>
      </c>
      <c r="R15" s="17">
        <v>54</v>
      </c>
      <c r="S15" s="17">
        <v>49</v>
      </c>
      <c r="T15" s="17">
        <v>40</v>
      </c>
      <c r="U15" s="17">
        <v>80</v>
      </c>
      <c r="V15" s="17">
        <v>27</v>
      </c>
      <c r="W15" s="17">
        <v>42</v>
      </c>
      <c r="X15" s="17">
        <v>18</v>
      </c>
      <c r="Y15" s="17">
        <v>22</v>
      </c>
      <c r="Z15" s="17">
        <v>32</v>
      </c>
      <c r="AA15" s="17">
        <v>28</v>
      </c>
      <c r="AB15" s="17">
        <v>43</v>
      </c>
      <c r="AC15" s="17">
        <v>25</v>
      </c>
      <c r="AD15" s="17">
        <v>48</v>
      </c>
      <c r="AE15" s="17">
        <v>19</v>
      </c>
      <c r="AF15" s="17">
        <v>15</v>
      </c>
      <c r="AG15" s="17">
        <v>39</v>
      </c>
      <c r="AH15" s="17">
        <v>26</v>
      </c>
      <c r="AI15" s="17">
        <v>11</v>
      </c>
      <c r="AJ15" s="17">
        <v>43</v>
      </c>
      <c r="AK15" s="17">
        <v>13</v>
      </c>
      <c r="AL15" s="17">
        <v>14</v>
      </c>
      <c r="AM15" s="17">
        <v>16</v>
      </c>
      <c r="AN15" s="17">
        <v>11</v>
      </c>
      <c r="AO15" s="17">
        <v>48</v>
      </c>
      <c r="AP15" s="17">
        <v>46</v>
      </c>
      <c r="AQ15" s="17">
        <v>35</v>
      </c>
      <c r="AR15" s="17">
        <v>23</v>
      </c>
      <c r="AS15" s="17">
        <v>5</v>
      </c>
      <c r="AT15" s="17">
        <v>9</v>
      </c>
      <c r="AU15" s="17">
        <v>10</v>
      </c>
      <c r="AV15" s="17">
        <v>11</v>
      </c>
      <c r="AW15" s="17">
        <v>3</v>
      </c>
      <c r="AX15" s="17">
        <v>1</v>
      </c>
      <c r="AY15" s="17">
        <v>2</v>
      </c>
      <c r="AZ15" s="17">
        <v>26</v>
      </c>
      <c r="BA15" s="17">
        <v>29</v>
      </c>
      <c r="BB15" s="17">
        <v>67</v>
      </c>
      <c r="BC15" s="17">
        <v>64</v>
      </c>
      <c r="BD15" s="17">
        <v>86</v>
      </c>
      <c r="BE15" s="17">
        <v>76</v>
      </c>
      <c r="BF15" s="17">
        <v>113</v>
      </c>
      <c r="BG15" s="17">
        <v>44</v>
      </c>
      <c r="BH15" s="17">
        <v>40</v>
      </c>
      <c r="BI15" s="17">
        <v>58</v>
      </c>
      <c r="BJ15" s="17">
        <v>83</v>
      </c>
      <c r="BK15" s="17">
        <v>22</v>
      </c>
      <c r="BL15" s="17">
        <v>54</v>
      </c>
      <c r="BM15" s="17">
        <v>50</v>
      </c>
      <c r="BN15" s="17">
        <v>31</v>
      </c>
      <c r="BO15" s="17">
        <v>45</v>
      </c>
      <c r="BP15" s="17">
        <v>49</v>
      </c>
      <c r="BQ15" s="17">
        <v>25</v>
      </c>
      <c r="BR15" s="17">
        <v>52</v>
      </c>
      <c r="BS15" s="17">
        <v>32</v>
      </c>
      <c r="BT15" s="17">
        <v>36</v>
      </c>
      <c r="BU15" s="17">
        <v>129</v>
      </c>
      <c r="BV15" s="17">
        <v>63</v>
      </c>
      <c r="BW15" s="17">
        <v>55</v>
      </c>
      <c r="BX15" s="17">
        <v>12</v>
      </c>
      <c r="BY15" s="17">
        <v>42</v>
      </c>
      <c r="BZ15" s="17">
        <v>59</v>
      </c>
      <c r="CA15" s="17">
        <v>49</v>
      </c>
      <c r="CB15" s="17">
        <v>56</v>
      </c>
      <c r="CC15" s="17">
        <v>45</v>
      </c>
      <c r="CD15" s="17">
        <v>26</v>
      </c>
      <c r="CE15" s="17">
        <v>48</v>
      </c>
      <c r="CF15" s="17">
        <v>32</v>
      </c>
      <c r="CG15" s="17">
        <v>69</v>
      </c>
      <c r="CH15" s="17">
        <v>55</v>
      </c>
      <c r="CI15" s="17">
        <v>13</v>
      </c>
      <c r="CJ15" s="17">
        <v>28</v>
      </c>
      <c r="CK15" s="17">
        <v>24</v>
      </c>
      <c r="CL15" s="17">
        <v>33</v>
      </c>
      <c r="CM15" s="17">
        <v>42</v>
      </c>
      <c r="CN15" s="17">
        <v>29</v>
      </c>
      <c r="CO15" s="17">
        <v>64</v>
      </c>
      <c r="CP15" s="17">
        <v>51</v>
      </c>
      <c r="CQ15" s="17">
        <v>50</v>
      </c>
      <c r="CR15" s="17">
        <v>45</v>
      </c>
      <c r="CS15" s="17">
        <v>82</v>
      </c>
      <c r="CT15" s="17">
        <v>38</v>
      </c>
      <c r="CU15" s="17">
        <v>44</v>
      </c>
      <c r="CV15" s="17">
        <v>49</v>
      </c>
      <c r="CW15" s="17">
        <v>69</v>
      </c>
      <c r="CX15" s="17">
        <v>91</v>
      </c>
      <c r="CY15" s="17">
        <v>58</v>
      </c>
      <c r="CZ15" s="17">
        <v>39</v>
      </c>
      <c r="DA15" s="17">
        <v>28</v>
      </c>
      <c r="DB15" s="17">
        <v>23</v>
      </c>
      <c r="DC15" s="17">
        <v>51</v>
      </c>
      <c r="DD15" s="17">
        <v>125</v>
      </c>
      <c r="DE15" s="17">
        <v>70</v>
      </c>
      <c r="DF15" s="17">
        <v>40</v>
      </c>
      <c r="DG15" s="17">
        <v>45</v>
      </c>
      <c r="DH15" s="17">
        <v>49</v>
      </c>
      <c r="DI15" s="17">
        <v>96</v>
      </c>
      <c r="DJ15" s="17">
        <v>22</v>
      </c>
      <c r="DK15" s="17">
        <v>22</v>
      </c>
      <c r="DL15" s="17">
        <v>50</v>
      </c>
      <c r="DM15" s="17">
        <v>10</v>
      </c>
      <c r="DN15" s="17">
        <v>6</v>
      </c>
      <c r="DO15" s="17">
        <v>16</v>
      </c>
      <c r="DP15" s="17">
        <v>3</v>
      </c>
      <c r="DQ15" s="17">
        <v>8</v>
      </c>
      <c r="DR15" s="17">
        <v>6</v>
      </c>
      <c r="DS15" s="17">
        <v>10</v>
      </c>
      <c r="DT15" s="17">
        <v>4</v>
      </c>
      <c r="DU15" s="17">
        <v>8</v>
      </c>
      <c r="DV15" s="17">
        <v>33</v>
      </c>
      <c r="DW15" s="17">
        <v>131</v>
      </c>
      <c r="DX15" s="17">
        <v>58</v>
      </c>
      <c r="DY15" s="17">
        <v>59</v>
      </c>
      <c r="DZ15" s="17">
        <v>19</v>
      </c>
      <c r="EA15" s="17">
        <v>101</v>
      </c>
      <c r="EB15" s="17">
        <v>48</v>
      </c>
      <c r="EC15" s="17">
        <v>33</v>
      </c>
      <c r="ED15" s="17">
        <v>40</v>
      </c>
      <c r="EE15" s="17">
        <v>46</v>
      </c>
      <c r="EF15" s="17">
        <v>85</v>
      </c>
      <c r="EG15" s="17">
        <v>54</v>
      </c>
      <c r="EH15" s="17">
        <v>64</v>
      </c>
      <c r="EI15" s="17">
        <v>34</v>
      </c>
      <c r="EJ15" s="17">
        <v>5</v>
      </c>
      <c r="EK15" s="17">
        <v>2</v>
      </c>
      <c r="EL15" s="17">
        <v>4</v>
      </c>
      <c r="EM15" s="17">
        <v>4</v>
      </c>
      <c r="EN15" s="17">
        <v>4</v>
      </c>
      <c r="EO15" s="17">
        <v>9</v>
      </c>
      <c r="EP15" s="17">
        <v>12</v>
      </c>
      <c r="EQ15" s="17">
        <v>4</v>
      </c>
      <c r="ER15" s="17">
        <v>8</v>
      </c>
      <c r="ES15" s="17">
        <v>20</v>
      </c>
      <c r="ET15" s="17">
        <v>384</v>
      </c>
      <c r="EU15" s="17">
        <v>297</v>
      </c>
      <c r="EV15" s="17">
        <v>86</v>
      </c>
      <c r="EW15" s="17">
        <v>32</v>
      </c>
      <c r="EX15" s="17">
        <v>71</v>
      </c>
      <c r="EY15" s="17">
        <v>73</v>
      </c>
      <c r="EZ15" s="17">
        <v>168</v>
      </c>
      <c r="FA15" s="17">
        <v>25</v>
      </c>
      <c r="FB15" s="17">
        <v>68</v>
      </c>
      <c r="FC15" s="17">
        <v>58</v>
      </c>
      <c r="FD15" s="17">
        <v>17</v>
      </c>
      <c r="FE15" s="17">
        <v>84</v>
      </c>
      <c r="FF15" s="17">
        <v>52</v>
      </c>
      <c r="FG15" s="17">
        <v>34</v>
      </c>
      <c r="FH15" s="17">
        <v>35</v>
      </c>
      <c r="FI15" s="17">
        <v>33</v>
      </c>
      <c r="FJ15" s="17">
        <v>157</v>
      </c>
      <c r="FK15" s="17">
        <v>18</v>
      </c>
      <c r="FL15" s="17">
        <v>73</v>
      </c>
      <c r="FM15" s="17">
        <v>60</v>
      </c>
      <c r="FN15" s="17">
        <v>72</v>
      </c>
      <c r="FO15" s="17">
        <v>60</v>
      </c>
      <c r="FP15" s="17">
        <v>53</v>
      </c>
      <c r="FQ15" s="17">
        <v>43</v>
      </c>
      <c r="FR15" s="17">
        <v>41</v>
      </c>
      <c r="FS15" s="17">
        <v>57</v>
      </c>
      <c r="FT15" s="17">
        <v>10</v>
      </c>
      <c r="FU15" s="17">
        <v>21</v>
      </c>
      <c r="FV15" s="17">
        <v>44</v>
      </c>
      <c r="FW15" s="17">
        <v>29</v>
      </c>
      <c r="FX15" s="17">
        <v>31</v>
      </c>
      <c r="FY15" s="17">
        <v>13</v>
      </c>
      <c r="FZ15" s="17">
        <v>38</v>
      </c>
      <c r="GA15" s="17">
        <v>46</v>
      </c>
      <c r="GB15" s="17">
        <v>43</v>
      </c>
      <c r="GC15" s="17">
        <v>29</v>
      </c>
      <c r="GD15" s="17">
        <v>15</v>
      </c>
      <c r="GE15" s="17">
        <v>24</v>
      </c>
      <c r="GF15" s="17">
        <v>42</v>
      </c>
      <c r="GG15" s="17">
        <v>22</v>
      </c>
      <c r="GH15" s="17">
        <v>53</v>
      </c>
      <c r="GI15" s="17">
        <v>61</v>
      </c>
      <c r="GJ15" s="17">
        <v>38</v>
      </c>
      <c r="GK15" s="17">
        <v>73</v>
      </c>
      <c r="GL15" s="17">
        <v>28</v>
      </c>
      <c r="GM15" s="17">
        <v>25</v>
      </c>
      <c r="GN15" s="17">
        <v>26</v>
      </c>
      <c r="GO15" s="17">
        <v>66</v>
      </c>
      <c r="GP15" s="17">
        <v>39</v>
      </c>
      <c r="GQ15" s="17">
        <v>28</v>
      </c>
      <c r="GR15" s="17">
        <v>82</v>
      </c>
      <c r="GS15" s="17">
        <v>20</v>
      </c>
      <c r="GT15" s="17">
        <v>21</v>
      </c>
      <c r="GU15" s="17">
        <v>48</v>
      </c>
      <c r="GV15" s="17">
        <v>57</v>
      </c>
      <c r="GW15" s="17">
        <v>37</v>
      </c>
      <c r="GX15" s="17">
        <v>41</v>
      </c>
      <c r="GY15" s="17">
        <v>43</v>
      </c>
      <c r="GZ15" s="17">
        <v>17</v>
      </c>
      <c r="HA15" s="17">
        <v>49</v>
      </c>
      <c r="HB15" s="17">
        <v>48</v>
      </c>
      <c r="HC15" s="17">
        <v>49</v>
      </c>
      <c r="HD15" s="17">
        <v>46</v>
      </c>
      <c r="HE15" s="17">
        <v>46</v>
      </c>
      <c r="HF15" s="17">
        <v>55</v>
      </c>
      <c r="HG15" s="17">
        <v>90</v>
      </c>
      <c r="HH15" s="17">
        <v>40</v>
      </c>
      <c r="HI15" s="17">
        <v>107</v>
      </c>
      <c r="HJ15" s="17">
        <v>62</v>
      </c>
      <c r="HK15" s="17">
        <v>43</v>
      </c>
      <c r="HL15" s="17">
        <v>10</v>
      </c>
      <c r="HM15" s="17">
        <v>36</v>
      </c>
      <c r="HN15" s="17">
        <v>37</v>
      </c>
      <c r="HO15" s="17">
        <v>53</v>
      </c>
      <c r="HP15" s="17">
        <v>49</v>
      </c>
      <c r="HQ15" s="17">
        <v>17</v>
      </c>
      <c r="HR15" s="17">
        <v>26</v>
      </c>
      <c r="HS15" s="17">
        <v>32</v>
      </c>
      <c r="HT15" s="17">
        <v>31</v>
      </c>
      <c r="HU15" s="17">
        <v>40</v>
      </c>
      <c r="HV15" s="17">
        <v>26</v>
      </c>
      <c r="HW15" s="17">
        <v>25</v>
      </c>
      <c r="HX15" s="17">
        <v>47</v>
      </c>
      <c r="HY15" s="17">
        <v>22</v>
      </c>
      <c r="HZ15" s="17">
        <v>56</v>
      </c>
      <c r="IA15" s="17">
        <v>29</v>
      </c>
      <c r="IB15" s="17">
        <v>60</v>
      </c>
      <c r="IC15" s="17">
        <v>42</v>
      </c>
      <c r="ID15" s="17">
        <v>101</v>
      </c>
      <c r="IE15" s="17">
        <v>51</v>
      </c>
      <c r="IF15" s="17">
        <v>54</v>
      </c>
      <c r="IG15" s="17">
        <v>68</v>
      </c>
      <c r="IH15" s="17">
        <v>42</v>
      </c>
      <c r="II15" s="17">
        <v>28</v>
      </c>
      <c r="IJ15" s="17">
        <v>30</v>
      </c>
      <c r="IK15" s="17">
        <v>22</v>
      </c>
      <c r="IL15" s="17">
        <v>26</v>
      </c>
      <c r="IM15" s="17">
        <v>22</v>
      </c>
      <c r="IN15" s="17">
        <v>51</v>
      </c>
      <c r="IO15" s="17">
        <v>32</v>
      </c>
      <c r="IP15" s="17">
        <v>18</v>
      </c>
      <c r="IQ15" s="17">
        <v>53</v>
      </c>
      <c r="IR15" s="17">
        <v>33</v>
      </c>
      <c r="IS15" s="17">
        <v>34</v>
      </c>
      <c r="IT15" s="17">
        <v>28</v>
      </c>
      <c r="IU15" s="17">
        <v>42</v>
      </c>
      <c r="IV15" s="17">
        <v>47</v>
      </c>
      <c r="IW15" s="17">
        <v>44</v>
      </c>
      <c r="IX15" s="17">
        <v>86</v>
      </c>
      <c r="IY15" s="17">
        <v>55</v>
      </c>
      <c r="IZ15" s="17">
        <v>39</v>
      </c>
      <c r="JA15" s="17">
        <v>89</v>
      </c>
      <c r="JB15" s="17">
        <v>47</v>
      </c>
      <c r="JC15" s="17">
        <v>31</v>
      </c>
      <c r="JD15" s="17">
        <v>67</v>
      </c>
      <c r="JE15" s="17">
        <v>43</v>
      </c>
      <c r="JF15" s="17">
        <v>26</v>
      </c>
      <c r="JG15" s="17">
        <v>60</v>
      </c>
      <c r="JH15" s="17">
        <v>48</v>
      </c>
      <c r="JI15" s="17">
        <v>37</v>
      </c>
      <c r="JJ15" s="17">
        <v>24</v>
      </c>
      <c r="JK15" s="17">
        <v>24</v>
      </c>
      <c r="JL15" s="17">
        <v>46</v>
      </c>
      <c r="JM15" s="17">
        <v>62</v>
      </c>
      <c r="JN15" s="17">
        <v>30</v>
      </c>
      <c r="JO15" s="17">
        <v>42</v>
      </c>
      <c r="JP15" s="17">
        <v>18</v>
      </c>
      <c r="JQ15" s="17">
        <v>26</v>
      </c>
      <c r="JR15" s="17">
        <v>14</v>
      </c>
      <c r="JS15" s="17">
        <v>34</v>
      </c>
      <c r="JT15" s="17">
        <v>71</v>
      </c>
      <c r="JU15" s="17">
        <v>33</v>
      </c>
      <c r="JV15" s="17">
        <v>48</v>
      </c>
      <c r="JW15" s="17">
        <v>67</v>
      </c>
      <c r="JX15" s="17">
        <v>51</v>
      </c>
      <c r="JY15" s="17">
        <v>62</v>
      </c>
      <c r="JZ15" s="17">
        <v>42</v>
      </c>
      <c r="KA15" s="17">
        <v>47</v>
      </c>
      <c r="KB15" s="17">
        <v>27</v>
      </c>
      <c r="KC15" s="17">
        <v>43</v>
      </c>
      <c r="KD15" s="17">
        <v>31</v>
      </c>
      <c r="KE15" s="17">
        <v>17</v>
      </c>
      <c r="KF15" s="17">
        <v>44</v>
      </c>
      <c r="KG15" s="17">
        <v>42</v>
      </c>
      <c r="KH15" s="17">
        <v>36</v>
      </c>
      <c r="KI15" s="17">
        <v>42</v>
      </c>
      <c r="KJ15" s="17">
        <v>19</v>
      </c>
      <c r="KK15" s="17">
        <v>48</v>
      </c>
      <c r="KL15" s="17">
        <v>41</v>
      </c>
      <c r="KM15" s="17">
        <v>55</v>
      </c>
      <c r="KN15" s="17">
        <v>58</v>
      </c>
      <c r="KO15" s="17">
        <v>39</v>
      </c>
      <c r="KP15" s="17">
        <v>31</v>
      </c>
      <c r="KQ15" s="17">
        <v>35</v>
      </c>
      <c r="KR15" s="17">
        <v>37</v>
      </c>
      <c r="KS15" s="17">
        <v>73</v>
      </c>
      <c r="KT15" s="17">
        <v>37</v>
      </c>
      <c r="KU15" s="17">
        <v>44</v>
      </c>
      <c r="KV15" s="17">
        <v>42</v>
      </c>
      <c r="KW15" s="17">
        <v>59</v>
      </c>
      <c r="KX15" s="17">
        <v>20</v>
      </c>
      <c r="KY15" s="17">
        <v>53</v>
      </c>
      <c r="KZ15" s="17">
        <v>25</v>
      </c>
      <c r="LA15" s="17">
        <v>49</v>
      </c>
      <c r="LB15" s="17">
        <v>32</v>
      </c>
      <c r="LC15" s="17">
        <v>28</v>
      </c>
      <c r="LD15" s="17">
        <v>43</v>
      </c>
      <c r="LE15" s="17">
        <v>37</v>
      </c>
      <c r="LF15" s="17">
        <v>19</v>
      </c>
      <c r="LG15" s="17">
        <v>43</v>
      </c>
      <c r="LH15" s="17">
        <v>47</v>
      </c>
      <c r="LI15" s="17">
        <v>32</v>
      </c>
      <c r="LJ15" s="17">
        <v>42</v>
      </c>
      <c r="LK15" s="17">
        <v>13</v>
      </c>
      <c r="LL15" s="17">
        <v>16</v>
      </c>
      <c r="LM15" s="17">
        <v>15</v>
      </c>
      <c r="LN15" s="17">
        <v>24</v>
      </c>
      <c r="LO15" s="17">
        <v>33</v>
      </c>
      <c r="LP15" s="17">
        <v>12</v>
      </c>
      <c r="LQ15" s="17">
        <v>16</v>
      </c>
      <c r="LR15" s="17">
        <v>15</v>
      </c>
      <c r="LS15" s="17">
        <v>27</v>
      </c>
      <c r="LT15" s="17">
        <v>30</v>
      </c>
      <c r="LU15" s="17">
        <v>20</v>
      </c>
      <c r="LV15" s="17">
        <v>29</v>
      </c>
      <c r="LW15" s="17">
        <v>29</v>
      </c>
      <c r="LX15" s="17">
        <v>38</v>
      </c>
      <c r="LY15" s="17">
        <v>28</v>
      </c>
      <c r="LZ15" s="17">
        <v>33</v>
      </c>
      <c r="MA15" s="17">
        <v>66</v>
      </c>
      <c r="MB15" s="17">
        <v>37</v>
      </c>
      <c r="MC15" s="17">
        <v>26</v>
      </c>
      <c r="MD15" s="17">
        <v>50</v>
      </c>
      <c r="ME15" s="17">
        <v>37</v>
      </c>
      <c r="MF15" s="17">
        <v>24</v>
      </c>
      <c r="MG15" s="17">
        <v>21</v>
      </c>
      <c r="MH15" s="17">
        <v>40</v>
      </c>
      <c r="MI15" s="17">
        <v>32</v>
      </c>
      <c r="MJ15" s="17">
        <v>76</v>
      </c>
      <c r="MK15" s="17">
        <v>28</v>
      </c>
      <c r="ML15" s="17">
        <v>17</v>
      </c>
      <c r="MM15" s="17">
        <v>78</v>
      </c>
      <c r="MN15" s="17">
        <v>28</v>
      </c>
      <c r="MO15" s="17">
        <v>21</v>
      </c>
      <c r="MP15" s="17">
        <v>80</v>
      </c>
      <c r="MQ15" s="17">
        <v>34</v>
      </c>
      <c r="MR15" s="17">
        <v>32</v>
      </c>
      <c r="MS15" s="17">
        <v>21</v>
      </c>
      <c r="MT15" s="17">
        <v>24</v>
      </c>
      <c r="MU15" s="17">
        <v>38</v>
      </c>
      <c r="MV15" s="17">
        <v>26</v>
      </c>
      <c r="MW15" s="17">
        <v>30</v>
      </c>
      <c r="MX15" s="17">
        <v>32</v>
      </c>
      <c r="MY15" s="17">
        <v>51</v>
      </c>
      <c r="MZ15" s="17">
        <v>33</v>
      </c>
      <c r="NA15" s="17">
        <v>50</v>
      </c>
      <c r="NB15" s="17">
        <v>22</v>
      </c>
      <c r="NC15" s="17">
        <v>33</v>
      </c>
      <c r="ND15" s="17">
        <v>20</v>
      </c>
      <c r="NE15" s="17">
        <v>26</v>
      </c>
      <c r="NF15" s="17">
        <v>19</v>
      </c>
      <c r="NG15" s="17">
        <v>24</v>
      </c>
      <c r="NH15" s="17">
        <v>38</v>
      </c>
      <c r="NI15" s="17">
        <v>23</v>
      </c>
      <c r="NJ15" s="17">
        <v>36</v>
      </c>
      <c r="NK15" s="17">
        <v>20</v>
      </c>
      <c r="NL15" s="17">
        <v>31</v>
      </c>
      <c r="NM15" s="17">
        <v>42</v>
      </c>
      <c r="NN15" s="17">
        <v>32</v>
      </c>
      <c r="NO15" s="17">
        <v>42</v>
      </c>
      <c r="NP15" s="17">
        <v>19</v>
      </c>
      <c r="NQ15" s="17">
        <v>43</v>
      </c>
      <c r="NR15" s="17">
        <v>18</v>
      </c>
      <c r="NS15" s="17">
        <v>44</v>
      </c>
      <c r="NT15" s="17">
        <v>65</v>
      </c>
      <c r="NU15" s="17">
        <v>41</v>
      </c>
      <c r="NV15" s="17">
        <v>44</v>
      </c>
      <c r="NW15" s="17">
        <v>26</v>
      </c>
      <c r="NX15" s="17">
        <v>61</v>
      </c>
      <c r="NY15" s="17">
        <v>33</v>
      </c>
      <c r="NZ15" s="17">
        <v>28</v>
      </c>
      <c r="OA15" s="17">
        <v>52</v>
      </c>
      <c r="OB15" s="17">
        <v>27</v>
      </c>
      <c r="OC15" s="17">
        <v>42</v>
      </c>
      <c r="OD15" s="17">
        <v>29</v>
      </c>
      <c r="OE15" s="17">
        <v>39</v>
      </c>
      <c r="OF15" s="17">
        <v>28</v>
      </c>
      <c r="OG15" s="17">
        <v>26</v>
      </c>
      <c r="OH15" s="17">
        <v>13</v>
      </c>
      <c r="OI15" s="17">
        <v>23</v>
      </c>
      <c r="OJ15" s="17">
        <v>31</v>
      </c>
      <c r="OK15" s="17">
        <v>44</v>
      </c>
      <c r="OL15" s="17">
        <v>53</v>
      </c>
      <c r="OM15" s="17">
        <v>52</v>
      </c>
      <c r="ON15" s="17">
        <v>34</v>
      </c>
      <c r="OO15" s="17">
        <v>65</v>
      </c>
      <c r="OP15" s="17">
        <v>27</v>
      </c>
      <c r="OQ15" s="17">
        <v>35</v>
      </c>
      <c r="OR15" s="17">
        <v>41</v>
      </c>
      <c r="OS15" s="17">
        <v>17</v>
      </c>
      <c r="OT15" s="17">
        <v>36</v>
      </c>
      <c r="OU15" s="17">
        <v>48</v>
      </c>
      <c r="OV15" s="17">
        <v>26</v>
      </c>
      <c r="OW15" s="17">
        <v>26</v>
      </c>
      <c r="OX15" s="17">
        <v>11</v>
      </c>
      <c r="OY15" s="17">
        <v>23</v>
      </c>
      <c r="OZ15" s="17">
        <v>19</v>
      </c>
      <c r="PA15" s="17">
        <v>47</v>
      </c>
      <c r="PB15" s="17">
        <v>44</v>
      </c>
      <c r="PC15" s="17">
        <v>10</v>
      </c>
      <c r="PD15" s="17">
        <v>40</v>
      </c>
      <c r="PE15" s="17">
        <v>66</v>
      </c>
      <c r="PF15" s="17">
        <v>23</v>
      </c>
      <c r="PG15" s="17">
        <v>43</v>
      </c>
      <c r="PH15" s="17">
        <v>35</v>
      </c>
      <c r="PI15" s="17">
        <v>48</v>
      </c>
      <c r="PJ15" s="17">
        <v>27</v>
      </c>
      <c r="PK15" s="17">
        <v>17</v>
      </c>
      <c r="PL15" s="17">
        <v>22</v>
      </c>
      <c r="PM15" s="17">
        <v>39</v>
      </c>
      <c r="PN15" s="17">
        <v>44</v>
      </c>
      <c r="PO15" s="17">
        <v>16</v>
      </c>
      <c r="PP15" s="17">
        <v>13</v>
      </c>
      <c r="PQ15" s="17">
        <v>33</v>
      </c>
      <c r="PR15" s="17">
        <v>42</v>
      </c>
      <c r="PS15" s="17">
        <v>22</v>
      </c>
      <c r="PT15" s="17">
        <v>27</v>
      </c>
      <c r="PU15" s="17">
        <v>34</v>
      </c>
      <c r="PV15" s="17">
        <v>44</v>
      </c>
      <c r="PW15" s="17">
        <v>21</v>
      </c>
      <c r="PX15" s="17">
        <v>26</v>
      </c>
      <c r="PY15" s="17">
        <v>33</v>
      </c>
      <c r="PZ15" s="17">
        <v>36</v>
      </c>
      <c r="QA15" s="17">
        <v>31</v>
      </c>
      <c r="QB15" s="17">
        <v>50</v>
      </c>
      <c r="QC15" s="17">
        <v>30</v>
      </c>
      <c r="QD15" s="17">
        <v>21</v>
      </c>
      <c r="QE15" s="17">
        <v>44</v>
      </c>
      <c r="QF15" s="17">
        <v>33</v>
      </c>
      <c r="QG15" s="17">
        <v>43</v>
      </c>
      <c r="QH15" s="17">
        <v>28</v>
      </c>
      <c r="QI15" s="17">
        <v>37</v>
      </c>
      <c r="QJ15" s="17">
        <v>32</v>
      </c>
      <c r="QK15" s="17">
        <v>28</v>
      </c>
      <c r="QL15" s="17">
        <v>95</v>
      </c>
      <c r="QM15" s="17">
        <v>49</v>
      </c>
      <c r="QN15" s="17">
        <v>68</v>
      </c>
      <c r="QO15" s="17">
        <v>54</v>
      </c>
      <c r="QP15" s="17">
        <v>24</v>
      </c>
      <c r="QQ15" s="17">
        <v>20</v>
      </c>
      <c r="QR15" s="17">
        <v>28</v>
      </c>
      <c r="QS15" s="17">
        <v>23</v>
      </c>
      <c r="QT15" s="17">
        <v>49</v>
      </c>
      <c r="QU15" s="17">
        <v>27</v>
      </c>
      <c r="QV15" s="17">
        <v>88</v>
      </c>
      <c r="QW15" s="17">
        <v>13</v>
      </c>
      <c r="QX15" s="17">
        <v>23</v>
      </c>
      <c r="QY15" s="17">
        <v>35</v>
      </c>
      <c r="QZ15" s="17">
        <v>45</v>
      </c>
      <c r="RA15" s="17">
        <v>40</v>
      </c>
      <c r="RB15" s="17">
        <v>15</v>
      </c>
      <c r="RC15" s="17">
        <v>63</v>
      </c>
      <c r="RD15" s="17">
        <v>40</v>
      </c>
      <c r="RE15" s="17">
        <v>12</v>
      </c>
      <c r="RF15" s="17">
        <v>40</v>
      </c>
      <c r="RG15" s="17">
        <v>23</v>
      </c>
      <c r="RH15" s="17">
        <v>31</v>
      </c>
      <c r="RI15" s="17">
        <v>52</v>
      </c>
      <c r="RJ15" s="17">
        <v>40</v>
      </c>
      <c r="RK15" s="17">
        <v>28</v>
      </c>
      <c r="RL15" s="17">
        <v>41</v>
      </c>
      <c r="RM15" s="17">
        <v>13</v>
      </c>
      <c r="RN15" s="17">
        <v>39</v>
      </c>
      <c r="RO15" s="17">
        <v>16</v>
      </c>
      <c r="RP15" s="17">
        <v>26</v>
      </c>
      <c r="RQ15" s="17">
        <v>22</v>
      </c>
      <c r="RR15" s="17">
        <v>35</v>
      </c>
      <c r="RS15" s="17">
        <v>35</v>
      </c>
      <c r="RT15" s="17">
        <v>17</v>
      </c>
      <c r="RU15" s="17">
        <v>7</v>
      </c>
      <c r="RV15" s="17">
        <v>28</v>
      </c>
      <c r="RW15" s="17">
        <v>13</v>
      </c>
      <c r="RX15" s="17">
        <v>22</v>
      </c>
      <c r="RY15" s="17">
        <v>31</v>
      </c>
      <c r="RZ15" s="17">
        <v>32</v>
      </c>
      <c r="SA15" s="17">
        <v>6</v>
      </c>
      <c r="SB15" s="17">
        <v>30</v>
      </c>
      <c r="SC15" s="17">
        <v>17</v>
      </c>
      <c r="SD15" s="17">
        <v>35</v>
      </c>
      <c r="SE15" s="17">
        <v>40</v>
      </c>
      <c r="SF15" s="17">
        <v>16</v>
      </c>
      <c r="SG15" s="17">
        <v>43</v>
      </c>
      <c r="SH15" s="17">
        <v>28</v>
      </c>
      <c r="SI15" s="17">
        <v>38</v>
      </c>
      <c r="SJ15" s="17">
        <v>34</v>
      </c>
      <c r="SK15" s="17">
        <v>34</v>
      </c>
      <c r="SL15" s="17"/>
      <c r="SM15" s="17"/>
      <c r="SN15" s="17"/>
      <c r="SO15" s="17"/>
    </row>
    <row r="16" spans="1:509">
      <c r="A16" s="24" t="s">
        <v>3</v>
      </c>
      <c r="B16" s="24">
        <v>30</v>
      </c>
      <c r="C16" s="24">
        <v>21</v>
      </c>
      <c r="D16" s="24">
        <v>38</v>
      </c>
      <c r="E16" s="24">
        <v>20</v>
      </c>
      <c r="F16" s="24">
        <v>31</v>
      </c>
      <c r="G16" s="24">
        <v>15</v>
      </c>
      <c r="H16" s="24">
        <v>23</v>
      </c>
      <c r="I16" s="24">
        <v>23</v>
      </c>
      <c r="J16" s="24">
        <v>45</v>
      </c>
      <c r="K16" s="24">
        <v>29</v>
      </c>
      <c r="L16" s="24">
        <v>26</v>
      </c>
      <c r="M16" s="24">
        <v>46</v>
      </c>
      <c r="N16" s="24">
        <v>30</v>
      </c>
      <c r="O16" s="24">
        <v>17</v>
      </c>
      <c r="P16" s="24">
        <v>27</v>
      </c>
      <c r="Q16" s="24">
        <v>39</v>
      </c>
      <c r="R16" s="24">
        <v>54</v>
      </c>
      <c r="S16" s="24">
        <v>50</v>
      </c>
      <c r="T16" s="24">
        <v>40</v>
      </c>
      <c r="U16" s="24">
        <v>81</v>
      </c>
      <c r="V16" s="24">
        <v>29</v>
      </c>
      <c r="W16" s="24">
        <v>43</v>
      </c>
      <c r="X16" s="24">
        <v>18</v>
      </c>
      <c r="Y16" s="24">
        <v>22</v>
      </c>
      <c r="Z16" s="24">
        <v>32</v>
      </c>
      <c r="AA16" s="24">
        <v>28</v>
      </c>
      <c r="AB16" s="24">
        <v>43</v>
      </c>
      <c r="AC16" s="24">
        <v>26</v>
      </c>
      <c r="AD16" s="24">
        <v>48</v>
      </c>
      <c r="AE16" s="24">
        <v>19</v>
      </c>
      <c r="AF16" s="24">
        <v>15</v>
      </c>
      <c r="AG16" s="24">
        <v>39</v>
      </c>
      <c r="AH16" s="24">
        <v>27</v>
      </c>
      <c r="AI16" s="24">
        <v>11</v>
      </c>
      <c r="AJ16" s="24">
        <v>43</v>
      </c>
      <c r="AK16" s="24">
        <v>13</v>
      </c>
      <c r="AL16" s="24">
        <v>14</v>
      </c>
      <c r="AM16" s="24">
        <v>16</v>
      </c>
      <c r="AN16" s="24">
        <v>11</v>
      </c>
      <c r="AO16" s="24">
        <v>49</v>
      </c>
      <c r="AP16" s="24">
        <v>46</v>
      </c>
      <c r="AQ16" s="24">
        <v>36</v>
      </c>
      <c r="AR16" s="24">
        <v>23</v>
      </c>
      <c r="AS16" s="24">
        <v>5</v>
      </c>
      <c r="AT16" s="24">
        <v>9</v>
      </c>
      <c r="AU16" s="24">
        <v>10</v>
      </c>
      <c r="AV16" s="24">
        <v>11</v>
      </c>
      <c r="AW16" s="24">
        <v>3</v>
      </c>
      <c r="AX16" s="24">
        <v>1</v>
      </c>
      <c r="AY16" s="24">
        <v>2</v>
      </c>
      <c r="AZ16" s="24">
        <v>26</v>
      </c>
      <c r="BA16" s="24">
        <v>29</v>
      </c>
      <c r="BB16" s="24">
        <v>67</v>
      </c>
      <c r="BC16" s="24">
        <v>65</v>
      </c>
      <c r="BD16" s="24">
        <v>89</v>
      </c>
      <c r="BE16" s="24">
        <v>78</v>
      </c>
      <c r="BF16" s="24">
        <v>114</v>
      </c>
      <c r="BG16" s="24">
        <v>44</v>
      </c>
      <c r="BH16" s="24">
        <v>40</v>
      </c>
      <c r="BI16" s="24">
        <v>58</v>
      </c>
      <c r="BJ16" s="24">
        <v>83</v>
      </c>
      <c r="BK16" s="24">
        <v>22</v>
      </c>
      <c r="BL16" s="24">
        <v>54</v>
      </c>
      <c r="BM16" s="24">
        <v>50</v>
      </c>
      <c r="BN16" s="24">
        <v>31</v>
      </c>
      <c r="BO16" s="24">
        <v>45</v>
      </c>
      <c r="BP16" s="24">
        <v>49</v>
      </c>
      <c r="BQ16" s="24">
        <v>25</v>
      </c>
      <c r="BR16" s="24">
        <v>53</v>
      </c>
      <c r="BS16" s="24">
        <v>32</v>
      </c>
      <c r="BT16" s="24">
        <v>36</v>
      </c>
      <c r="BU16" s="24">
        <v>130</v>
      </c>
      <c r="BV16" s="24">
        <v>63</v>
      </c>
      <c r="BW16" s="24">
        <v>56</v>
      </c>
      <c r="BX16" s="24">
        <v>12</v>
      </c>
      <c r="BY16" s="24">
        <v>42</v>
      </c>
      <c r="BZ16" s="24">
        <v>61</v>
      </c>
      <c r="CA16" s="24">
        <v>49</v>
      </c>
      <c r="CB16" s="24">
        <v>56</v>
      </c>
      <c r="CC16" s="24">
        <v>46</v>
      </c>
      <c r="CD16" s="24">
        <v>26</v>
      </c>
      <c r="CE16" s="24">
        <v>47</v>
      </c>
      <c r="CF16" s="24">
        <v>32</v>
      </c>
      <c r="CG16" s="24">
        <v>69</v>
      </c>
      <c r="CH16" s="24">
        <v>54</v>
      </c>
      <c r="CI16" s="24">
        <v>13</v>
      </c>
      <c r="CJ16" s="24">
        <v>28</v>
      </c>
      <c r="CK16" s="24">
        <v>24</v>
      </c>
      <c r="CL16" s="24">
        <v>33</v>
      </c>
      <c r="CM16" s="24">
        <v>43</v>
      </c>
      <c r="CN16" s="24">
        <v>29</v>
      </c>
      <c r="CO16" s="24">
        <v>64</v>
      </c>
      <c r="CP16" s="24">
        <v>52</v>
      </c>
      <c r="CQ16" s="24">
        <v>50</v>
      </c>
      <c r="CR16" s="24">
        <v>46</v>
      </c>
      <c r="CS16" s="24">
        <v>84</v>
      </c>
      <c r="CT16" s="24">
        <v>38</v>
      </c>
      <c r="CU16" s="24">
        <v>46</v>
      </c>
      <c r="CV16" s="24">
        <v>48</v>
      </c>
      <c r="CW16" s="24">
        <v>69</v>
      </c>
      <c r="CX16" s="24">
        <v>93</v>
      </c>
      <c r="CY16" s="24">
        <v>58</v>
      </c>
      <c r="CZ16" s="24">
        <v>39</v>
      </c>
      <c r="DA16" s="24">
        <v>28</v>
      </c>
      <c r="DB16" s="24">
        <v>23</v>
      </c>
      <c r="DC16" s="24">
        <v>51</v>
      </c>
      <c r="DD16" s="24">
        <v>125</v>
      </c>
      <c r="DE16" s="24">
        <v>72</v>
      </c>
      <c r="DF16" s="24">
        <v>40</v>
      </c>
      <c r="DG16" s="24">
        <v>45</v>
      </c>
      <c r="DH16" s="24">
        <v>49</v>
      </c>
      <c r="DI16" s="24">
        <v>96</v>
      </c>
      <c r="DJ16" s="24">
        <v>22</v>
      </c>
      <c r="DK16" s="24">
        <v>22</v>
      </c>
      <c r="DL16" s="24">
        <v>51</v>
      </c>
      <c r="DM16" s="24">
        <v>10</v>
      </c>
      <c r="DN16" s="24">
        <v>6</v>
      </c>
      <c r="DO16" s="24">
        <v>16</v>
      </c>
      <c r="DP16" s="24">
        <v>3</v>
      </c>
      <c r="DQ16" s="24">
        <v>8</v>
      </c>
      <c r="DR16" s="24">
        <v>6</v>
      </c>
      <c r="DS16" s="24">
        <v>12</v>
      </c>
      <c r="DT16" s="24">
        <v>4</v>
      </c>
      <c r="DU16" s="24">
        <v>8</v>
      </c>
      <c r="DV16" s="24">
        <v>33</v>
      </c>
      <c r="DW16" s="24">
        <v>135</v>
      </c>
      <c r="DX16" s="24">
        <v>57</v>
      </c>
      <c r="DY16" s="24">
        <v>59</v>
      </c>
      <c r="DZ16" s="24">
        <v>19</v>
      </c>
      <c r="EA16" s="24">
        <v>103</v>
      </c>
      <c r="EB16" s="24">
        <v>48</v>
      </c>
      <c r="EC16" s="24">
        <v>33</v>
      </c>
      <c r="ED16" s="24">
        <v>40</v>
      </c>
      <c r="EE16" s="24">
        <v>47</v>
      </c>
      <c r="EF16" s="24">
        <v>85</v>
      </c>
      <c r="EG16" s="24">
        <v>56</v>
      </c>
      <c r="EH16" s="24">
        <v>64</v>
      </c>
      <c r="EI16" s="24">
        <v>35</v>
      </c>
      <c r="EJ16" s="24">
        <v>5</v>
      </c>
      <c r="EK16" s="24">
        <v>2</v>
      </c>
      <c r="EL16" s="24">
        <v>4</v>
      </c>
      <c r="EM16" s="24">
        <v>4</v>
      </c>
      <c r="EN16" s="24">
        <v>5</v>
      </c>
      <c r="EO16" s="24">
        <v>9</v>
      </c>
      <c r="EP16" s="24">
        <v>12</v>
      </c>
      <c r="EQ16" s="24">
        <v>4</v>
      </c>
      <c r="ER16" s="24">
        <v>8</v>
      </c>
      <c r="ES16" s="24">
        <v>20</v>
      </c>
      <c r="ET16" s="24">
        <v>385</v>
      </c>
      <c r="EU16" s="24">
        <v>296</v>
      </c>
      <c r="EV16" s="24">
        <v>88</v>
      </c>
      <c r="EW16" s="24">
        <v>33</v>
      </c>
      <c r="EX16" s="24">
        <v>71</v>
      </c>
      <c r="EY16" s="24">
        <v>73</v>
      </c>
      <c r="EZ16" s="24">
        <v>168</v>
      </c>
      <c r="FA16" s="24">
        <v>24</v>
      </c>
      <c r="FB16" s="24">
        <v>68</v>
      </c>
      <c r="FC16" s="24">
        <v>58</v>
      </c>
      <c r="FD16" s="24">
        <v>17</v>
      </c>
      <c r="FE16" s="24">
        <v>85</v>
      </c>
      <c r="FF16" s="24">
        <v>52</v>
      </c>
      <c r="FG16" s="24">
        <v>34</v>
      </c>
      <c r="FH16" s="24">
        <v>35</v>
      </c>
      <c r="FI16" s="24">
        <v>32</v>
      </c>
      <c r="FJ16" s="24">
        <v>158</v>
      </c>
      <c r="FK16" s="24">
        <v>18</v>
      </c>
      <c r="FL16" s="24">
        <v>73</v>
      </c>
      <c r="FM16" s="24">
        <v>60</v>
      </c>
      <c r="FN16" s="24">
        <v>72</v>
      </c>
      <c r="FO16" s="24">
        <v>62</v>
      </c>
      <c r="FP16" s="24">
        <v>53</v>
      </c>
      <c r="FQ16" s="24">
        <v>44</v>
      </c>
      <c r="FR16" s="24">
        <v>41</v>
      </c>
      <c r="FS16" s="24">
        <v>58</v>
      </c>
      <c r="FT16" s="24">
        <v>10</v>
      </c>
      <c r="FU16" s="24">
        <v>21</v>
      </c>
      <c r="FV16" s="24">
        <v>45</v>
      </c>
      <c r="FW16" s="24">
        <v>30</v>
      </c>
      <c r="FX16" s="24">
        <v>31</v>
      </c>
      <c r="FY16" s="24">
        <v>13</v>
      </c>
      <c r="FZ16" s="24">
        <v>38</v>
      </c>
      <c r="GA16" s="24">
        <v>46</v>
      </c>
      <c r="GB16" s="24">
        <v>43</v>
      </c>
      <c r="GC16" s="24">
        <v>29</v>
      </c>
      <c r="GD16" s="24">
        <v>15</v>
      </c>
      <c r="GE16" s="24">
        <v>24</v>
      </c>
      <c r="GF16" s="24">
        <v>42</v>
      </c>
      <c r="GG16" s="24">
        <v>22</v>
      </c>
      <c r="GH16" s="24">
        <v>54</v>
      </c>
      <c r="GI16" s="24">
        <v>61</v>
      </c>
      <c r="GJ16" s="24">
        <v>40</v>
      </c>
      <c r="GK16" s="24">
        <v>74</v>
      </c>
      <c r="GL16" s="24">
        <v>28</v>
      </c>
      <c r="GM16" s="24">
        <v>25</v>
      </c>
      <c r="GN16" s="24">
        <v>26</v>
      </c>
      <c r="GO16" s="24">
        <v>66</v>
      </c>
      <c r="GP16" s="24">
        <v>39</v>
      </c>
      <c r="GQ16" s="24">
        <v>28</v>
      </c>
      <c r="GR16" s="24">
        <v>82</v>
      </c>
      <c r="GS16" s="24">
        <v>20</v>
      </c>
      <c r="GT16" s="24">
        <v>21</v>
      </c>
      <c r="GU16" s="24">
        <v>49</v>
      </c>
      <c r="GV16" s="24">
        <v>57</v>
      </c>
      <c r="GW16" s="24">
        <v>37</v>
      </c>
      <c r="GX16" s="24">
        <v>41</v>
      </c>
      <c r="GY16" s="24">
        <v>43</v>
      </c>
      <c r="GZ16" s="24">
        <v>17</v>
      </c>
      <c r="HA16" s="24">
        <v>51</v>
      </c>
      <c r="HB16" s="24">
        <v>49</v>
      </c>
      <c r="HC16" s="24">
        <v>49</v>
      </c>
      <c r="HD16" s="24">
        <v>47</v>
      </c>
      <c r="HE16" s="24">
        <v>47</v>
      </c>
      <c r="HF16" s="24">
        <v>57</v>
      </c>
      <c r="HG16" s="24">
        <v>92</v>
      </c>
      <c r="HH16" s="24">
        <v>40</v>
      </c>
      <c r="HI16" s="24">
        <v>107</v>
      </c>
      <c r="HJ16" s="24">
        <v>63</v>
      </c>
      <c r="HK16" s="24">
        <v>44</v>
      </c>
      <c r="HL16" s="24">
        <v>10</v>
      </c>
      <c r="HM16" s="24">
        <v>37</v>
      </c>
      <c r="HN16" s="24">
        <v>37</v>
      </c>
      <c r="HO16" s="24">
        <v>53</v>
      </c>
      <c r="HP16" s="24">
        <v>49</v>
      </c>
      <c r="HQ16" s="24">
        <v>17</v>
      </c>
      <c r="HR16" s="24">
        <v>26</v>
      </c>
      <c r="HS16" s="24">
        <v>33</v>
      </c>
      <c r="HT16" s="24">
        <v>32</v>
      </c>
      <c r="HU16" s="24">
        <v>40</v>
      </c>
      <c r="HV16" s="24">
        <v>27</v>
      </c>
      <c r="HW16" s="24">
        <v>25</v>
      </c>
      <c r="HX16" s="24">
        <v>48</v>
      </c>
      <c r="HY16" s="24">
        <v>22</v>
      </c>
      <c r="HZ16" s="24">
        <v>56</v>
      </c>
      <c r="IA16" s="24">
        <v>29</v>
      </c>
      <c r="IB16" s="24">
        <v>59</v>
      </c>
      <c r="IC16" s="24">
        <v>42</v>
      </c>
      <c r="ID16" s="24">
        <v>102</v>
      </c>
      <c r="IE16" s="24">
        <v>51</v>
      </c>
      <c r="IF16" s="24">
        <v>55</v>
      </c>
      <c r="IG16" s="24">
        <v>70</v>
      </c>
      <c r="IH16" s="24">
        <v>42</v>
      </c>
      <c r="II16" s="24">
        <v>28</v>
      </c>
      <c r="IJ16" s="24">
        <v>30</v>
      </c>
      <c r="IK16" s="24">
        <v>22</v>
      </c>
      <c r="IL16" s="24">
        <v>26</v>
      </c>
      <c r="IM16" s="24">
        <v>22</v>
      </c>
      <c r="IN16" s="24">
        <v>51</v>
      </c>
      <c r="IO16" s="24">
        <v>32</v>
      </c>
      <c r="IP16" s="24">
        <v>18</v>
      </c>
      <c r="IQ16" s="24">
        <v>53</v>
      </c>
      <c r="IR16" s="24">
        <v>33</v>
      </c>
      <c r="IS16" s="24">
        <v>35</v>
      </c>
      <c r="IT16" s="24">
        <v>28</v>
      </c>
      <c r="IU16" s="24">
        <v>42</v>
      </c>
      <c r="IV16" s="24">
        <v>49</v>
      </c>
      <c r="IW16" s="24">
        <v>44</v>
      </c>
      <c r="IX16" s="24">
        <v>86</v>
      </c>
      <c r="IY16" s="24">
        <v>54</v>
      </c>
      <c r="IZ16" s="24">
        <v>40</v>
      </c>
      <c r="JA16" s="24">
        <v>89</v>
      </c>
      <c r="JB16" s="24">
        <v>47</v>
      </c>
      <c r="JC16" s="24">
        <v>32</v>
      </c>
      <c r="JD16" s="24">
        <v>67</v>
      </c>
      <c r="JE16" s="24">
        <v>43</v>
      </c>
      <c r="JF16" s="24">
        <v>26</v>
      </c>
      <c r="JG16" s="24">
        <v>60</v>
      </c>
      <c r="JH16" s="24">
        <v>48</v>
      </c>
      <c r="JI16" s="24">
        <v>37</v>
      </c>
      <c r="JJ16" s="24">
        <v>24</v>
      </c>
      <c r="JK16" s="24">
        <v>24</v>
      </c>
      <c r="JL16" s="24">
        <v>46</v>
      </c>
      <c r="JM16" s="24">
        <v>64</v>
      </c>
      <c r="JN16" s="24">
        <v>30</v>
      </c>
      <c r="JO16" s="24">
        <v>42</v>
      </c>
      <c r="JP16" s="24">
        <v>18</v>
      </c>
      <c r="JQ16" s="24">
        <v>26</v>
      </c>
      <c r="JR16" s="24">
        <v>14</v>
      </c>
      <c r="JS16" s="24">
        <v>34</v>
      </c>
      <c r="JT16" s="24">
        <v>71</v>
      </c>
      <c r="JU16" s="24">
        <v>34</v>
      </c>
      <c r="JV16" s="24">
        <v>48</v>
      </c>
      <c r="JW16" s="24">
        <v>68</v>
      </c>
      <c r="JX16" s="24">
        <v>51</v>
      </c>
      <c r="JY16" s="24">
        <v>63</v>
      </c>
      <c r="JZ16" s="24">
        <v>42</v>
      </c>
      <c r="KA16" s="24">
        <v>47</v>
      </c>
      <c r="KB16" s="24">
        <v>27</v>
      </c>
      <c r="KC16" s="24">
        <v>43</v>
      </c>
      <c r="KD16" s="24">
        <v>32</v>
      </c>
      <c r="KE16" s="24">
        <v>17</v>
      </c>
      <c r="KF16" s="24">
        <v>44</v>
      </c>
      <c r="KG16" s="24">
        <v>43</v>
      </c>
      <c r="KH16" s="24">
        <v>39</v>
      </c>
      <c r="KI16" s="24">
        <v>43</v>
      </c>
      <c r="KJ16" s="24">
        <v>19</v>
      </c>
      <c r="KK16" s="24">
        <v>48</v>
      </c>
      <c r="KL16" s="24">
        <v>43</v>
      </c>
      <c r="KM16" s="24">
        <v>56</v>
      </c>
      <c r="KN16" s="24">
        <v>58</v>
      </c>
      <c r="KO16" s="24">
        <v>40</v>
      </c>
      <c r="KP16" s="24">
        <v>32</v>
      </c>
      <c r="KQ16" s="24">
        <v>35</v>
      </c>
      <c r="KR16" s="24">
        <v>37</v>
      </c>
      <c r="KS16" s="24">
        <v>73</v>
      </c>
      <c r="KT16" s="24">
        <v>39</v>
      </c>
      <c r="KU16" s="24">
        <v>44</v>
      </c>
      <c r="KV16" s="24">
        <v>42</v>
      </c>
      <c r="KW16" s="24">
        <v>60</v>
      </c>
      <c r="KX16" s="24">
        <v>20</v>
      </c>
      <c r="KY16" s="24">
        <v>53</v>
      </c>
      <c r="KZ16" s="24">
        <v>25</v>
      </c>
      <c r="LA16" s="24">
        <v>49</v>
      </c>
      <c r="LB16" s="24">
        <v>32</v>
      </c>
      <c r="LC16" s="24">
        <v>28</v>
      </c>
      <c r="LD16" s="24">
        <v>43</v>
      </c>
      <c r="LE16" s="24">
        <v>38</v>
      </c>
      <c r="LF16" s="24">
        <v>18</v>
      </c>
      <c r="LG16" s="24">
        <v>43</v>
      </c>
      <c r="LH16" s="24">
        <v>47</v>
      </c>
      <c r="LI16" s="24">
        <v>32</v>
      </c>
      <c r="LJ16" s="24">
        <v>42</v>
      </c>
      <c r="LK16" s="24">
        <v>13</v>
      </c>
      <c r="LL16" s="24">
        <v>16</v>
      </c>
      <c r="LM16" s="24">
        <v>15</v>
      </c>
      <c r="LN16" s="24">
        <v>25</v>
      </c>
      <c r="LO16" s="24">
        <v>32</v>
      </c>
      <c r="LP16" s="24">
        <v>12</v>
      </c>
      <c r="LQ16" s="24">
        <v>17</v>
      </c>
      <c r="LR16" s="24">
        <v>15</v>
      </c>
      <c r="LS16" s="24">
        <v>26</v>
      </c>
      <c r="LT16" s="24">
        <v>30</v>
      </c>
      <c r="LU16" s="24">
        <v>20</v>
      </c>
      <c r="LV16" s="24">
        <v>30</v>
      </c>
      <c r="LW16" s="24">
        <v>30</v>
      </c>
      <c r="LX16" s="24">
        <v>38</v>
      </c>
      <c r="LY16" s="24">
        <v>28</v>
      </c>
      <c r="LZ16" s="24">
        <v>34</v>
      </c>
      <c r="MA16" s="24">
        <v>66</v>
      </c>
      <c r="MB16" s="24">
        <v>37</v>
      </c>
      <c r="MC16" s="24">
        <v>26</v>
      </c>
      <c r="MD16" s="24">
        <v>50</v>
      </c>
      <c r="ME16" s="24">
        <v>38</v>
      </c>
      <c r="MF16" s="24">
        <v>24</v>
      </c>
      <c r="MG16" s="24">
        <v>21</v>
      </c>
      <c r="MH16" s="24">
        <v>41</v>
      </c>
      <c r="MI16" s="24">
        <v>32</v>
      </c>
      <c r="MJ16" s="24">
        <v>77</v>
      </c>
      <c r="MK16" s="24">
        <v>30</v>
      </c>
      <c r="ML16" s="24">
        <v>17</v>
      </c>
      <c r="MM16" s="24">
        <v>77</v>
      </c>
      <c r="MN16" s="24">
        <v>28</v>
      </c>
      <c r="MO16" s="24">
        <v>21</v>
      </c>
      <c r="MP16" s="24">
        <v>80</v>
      </c>
      <c r="MQ16" s="24">
        <v>35</v>
      </c>
      <c r="MR16" s="24">
        <v>32</v>
      </c>
      <c r="MS16" s="24">
        <v>20</v>
      </c>
      <c r="MT16" s="24">
        <v>24</v>
      </c>
      <c r="MU16" s="24">
        <v>38</v>
      </c>
      <c r="MV16" s="24">
        <v>26</v>
      </c>
      <c r="MW16" s="24">
        <v>30</v>
      </c>
      <c r="MX16" s="24">
        <v>32</v>
      </c>
      <c r="MY16" s="24">
        <v>51</v>
      </c>
      <c r="MZ16" s="24">
        <v>33</v>
      </c>
      <c r="NA16" s="24">
        <v>50</v>
      </c>
      <c r="NB16" s="24">
        <v>22</v>
      </c>
      <c r="NC16" s="24">
        <v>33</v>
      </c>
      <c r="ND16" s="24">
        <v>20</v>
      </c>
      <c r="NE16" s="24">
        <v>26</v>
      </c>
      <c r="NF16" s="24">
        <v>19</v>
      </c>
      <c r="NG16" s="24">
        <v>24</v>
      </c>
      <c r="NH16" s="24">
        <v>38</v>
      </c>
      <c r="NI16" s="24">
        <v>22</v>
      </c>
      <c r="NJ16" s="24">
        <v>36</v>
      </c>
      <c r="NK16" s="24">
        <v>20</v>
      </c>
      <c r="NL16" s="24">
        <v>31</v>
      </c>
      <c r="NM16" s="24">
        <v>42</v>
      </c>
      <c r="NN16" s="24">
        <v>31</v>
      </c>
      <c r="NO16" s="24">
        <v>43</v>
      </c>
      <c r="NP16" s="24">
        <v>19</v>
      </c>
      <c r="NQ16" s="24">
        <v>42</v>
      </c>
      <c r="NR16" s="24">
        <v>18</v>
      </c>
      <c r="NS16" s="24">
        <v>44</v>
      </c>
      <c r="NT16" s="24">
        <v>63</v>
      </c>
      <c r="NU16" s="24">
        <v>43</v>
      </c>
      <c r="NV16" s="24">
        <v>42</v>
      </c>
      <c r="NW16" s="24">
        <v>26</v>
      </c>
      <c r="NX16" s="24">
        <v>61</v>
      </c>
      <c r="NY16" s="24">
        <v>33</v>
      </c>
      <c r="NZ16" s="24">
        <v>28</v>
      </c>
      <c r="OA16" s="24">
        <v>52</v>
      </c>
      <c r="OB16" s="24">
        <v>28</v>
      </c>
      <c r="OC16" s="24">
        <v>42</v>
      </c>
      <c r="OD16" s="24">
        <v>29</v>
      </c>
      <c r="OE16" s="24">
        <v>38</v>
      </c>
      <c r="OF16" s="24">
        <v>28</v>
      </c>
      <c r="OG16" s="24">
        <v>26</v>
      </c>
      <c r="OH16" s="24">
        <v>13</v>
      </c>
      <c r="OI16" s="24">
        <v>23</v>
      </c>
      <c r="OJ16" s="24">
        <v>31</v>
      </c>
      <c r="OK16" s="24">
        <v>43</v>
      </c>
      <c r="OL16" s="24">
        <v>53</v>
      </c>
      <c r="OM16" s="24">
        <v>52</v>
      </c>
      <c r="ON16" s="24">
        <v>34</v>
      </c>
      <c r="OO16" s="24">
        <v>65</v>
      </c>
      <c r="OP16" s="24">
        <v>27</v>
      </c>
      <c r="OQ16" s="24">
        <v>36</v>
      </c>
      <c r="OR16" s="24">
        <v>41</v>
      </c>
      <c r="OS16" s="24">
        <v>17</v>
      </c>
      <c r="OT16" s="24">
        <v>37</v>
      </c>
      <c r="OU16" s="24">
        <v>48</v>
      </c>
      <c r="OV16" s="24">
        <v>26</v>
      </c>
      <c r="OW16" s="24">
        <v>26</v>
      </c>
      <c r="OX16" s="24">
        <v>11</v>
      </c>
      <c r="OY16" s="24">
        <v>23</v>
      </c>
      <c r="OZ16" s="24">
        <v>19</v>
      </c>
      <c r="PA16" s="24">
        <v>47</v>
      </c>
      <c r="PB16" s="24">
        <v>44</v>
      </c>
      <c r="PC16" s="24">
        <v>10</v>
      </c>
      <c r="PD16" s="24">
        <v>40</v>
      </c>
      <c r="PE16" s="24">
        <v>67</v>
      </c>
      <c r="PF16" s="24">
        <v>23</v>
      </c>
      <c r="PG16" s="24">
        <v>43</v>
      </c>
      <c r="PH16" s="24">
        <v>35</v>
      </c>
      <c r="PI16" s="24">
        <v>48</v>
      </c>
      <c r="PJ16" s="24">
        <v>27</v>
      </c>
      <c r="PK16" s="24">
        <v>17</v>
      </c>
      <c r="PL16" s="24">
        <v>22</v>
      </c>
      <c r="PM16" s="24">
        <v>39</v>
      </c>
      <c r="PN16" s="24">
        <v>45</v>
      </c>
      <c r="PO16" s="24">
        <v>17</v>
      </c>
      <c r="PP16" s="24">
        <v>14</v>
      </c>
      <c r="PQ16" s="24">
        <v>32</v>
      </c>
      <c r="PR16" s="24">
        <v>43</v>
      </c>
      <c r="PS16" s="24">
        <v>22</v>
      </c>
      <c r="PT16" s="24">
        <v>27</v>
      </c>
      <c r="PU16" s="24">
        <v>34</v>
      </c>
      <c r="PV16" s="24">
        <v>44</v>
      </c>
      <c r="PW16" s="24">
        <v>21</v>
      </c>
      <c r="PX16" s="24">
        <v>26</v>
      </c>
      <c r="PY16" s="24">
        <v>34</v>
      </c>
      <c r="PZ16" s="24">
        <v>37</v>
      </c>
      <c r="QA16" s="24">
        <v>32</v>
      </c>
      <c r="QB16" s="24">
        <v>50</v>
      </c>
      <c r="QC16" s="24">
        <v>30</v>
      </c>
      <c r="QD16" s="24">
        <v>21</v>
      </c>
      <c r="QE16" s="24">
        <v>44</v>
      </c>
      <c r="QF16" s="24">
        <v>33</v>
      </c>
      <c r="QG16" s="24">
        <v>43</v>
      </c>
      <c r="QH16" s="24">
        <v>28</v>
      </c>
      <c r="QI16" s="24">
        <v>38</v>
      </c>
      <c r="QJ16" s="24">
        <v>33</v>
      </c>
      <c r="QK16" s="24">
        <v>28</v>
      </c>
      <c r="QL16" s="24">
        <v>96</v>
      </c>
      <c r="QM16" s="24">
        <v>39</v>
      </c>
      <c r="QN16" s="24">
        <v>68</v>
      </c>
      <c r="QO16" s="24">
        <v>64</v>
      </c>
      <c r="QP16" s="24">
        <v>26</v>
      </c>
      <c r="QQ16" s="24">
        <v>20</v>
      </c>
      <c r="QR16" s="24">
        <v>28</v>
      </c>
      <c r="QS16" s="24">
        <v>23</v>
      </c>
      <c r="QT16" s="24">
        <v>49</v>
      </c>
      <c r="QU16" s="24">
        <v>27</v>
      </c>
      <c r="QV16" s="24">
        <v>87</v>
      </c>
      <c r="QW16" s="24">
        <v>13</v>
      </c>
      <c r="QX16" s="24">
        <v>23</v>
      </c>
      <c r="QY16" s="24">
        <v>35</v>
      </c>
      <c r="QZ16" s="24">
        <v>45</v>
      </c>
      <c r="RA16" s="24">
        <v>39</v>
      </c>
      <c r="RB16" s="24">
        <v>15</v>
      </c>
      <c r="RC16" s="24">
        <v>63</v>
      </c>
      <c r="RD16" s="24">
        <v>40</v>
      </c>
      <c r="RE16" s="24">
        <v>12</v>
      </c>
      <c r="RF16" s="24">
        <v>40</v>
      </c>
      <c r="RG16" s="24">
        <v>23</v>
      </c>
      <c r="RH16" s="24">
        <v>32</v>
      </c>
      <c r="RI16" s="24">
        <v>53</v>
      </c>
      <c r="RJ16" s="24">
        <v>39</v>
      </c>
      <c r="RK16" s="24">
        <v>28</v>
      </c>
      <c r="RL16" s="24">
        <v>41</v>
      </c>
      <c r="RM16" s="24">
        <v>13</v>
      </c>
      <c r="RN16" s="24">
        <v>39</v>
      </c>
      <c r="RO16" s="24">
        <v>17</v>
      </c>
      <c r="RP16" s="24">
        <v>26</v>
      </c>
      <c r="RQ16" s="24">
        <v>22</v>
      </c>
      <c r="RR16" s="24">
        <v>35</v>
      </c>
      <c r="RS16" s="24">
        <v>35</v>
      </c>
      <c r="RT16" s="24">
        <v>17</v>
      </c>
      <c r="RU16" s="24">
        <v>7</v>
      </c>
      <c r="RV16" s="24">
        <v>28</v>
      </c>
      <c r="RW16" s="24">
        <v>13</v>
      </c>
      <c r="RX16" s="24">
        <v>22</v>
      </c>
      <c r="RY16" s="24">
        <v>31</v>
      </c>
      <c r="RZ16" s="24">
        <v>32</v>
      </c>
      <c r="SA16" s="24">
        <v>6</v>
      </c>
      <c r="SB16" s="24">
        <v>30</v>
      </c>
      <c r="SC16" s="24">
        <v>17</v>
      </c>
      <c r="SD16" s="24">
        <v>35</v>
      </c>
      <c r="SE16" s="24">
        <v>40</v>
      </c>
      <c r="SF16" s="24">
        <v>16</v>
      </c>
      <c r="SG16" s="24">
        <v>43</v>
      </c>
      <c r="SH16" s="24">
        <v>28</v>
      </c>
      <c r="SI16" s="24">
        <v>38</v>
      </c>
      <c r="SJ16" s="24">
        <v>34</v>
      </c>
      <c r="SK16" s="24">
        <v>34</v>
      </c>
      <c r="SL16" s="17"/>
      <c r="SM16" s="17"/>
      <c r="SN16" s="17"/>
      <c r="SO16" s="17"/>
    </row>
    <row r="17" spans="1:509">
      <c r="A17" s="17" t="s">
        <v>4</v>
      </c>
      <c r="B17" s="17">
        <v>29</v>
      </c>
      <c r="C17" s="17">
        <v>21</v>
      </c>
      <c r="D17" s="17">
        <v>38</v>
      </c>
      <c r="E17" s="17">
        <v>21</v>
      </c>
      <c r="F17" s="17">
        <v>29</v>
      </c>
      <c r="G17" s="17">
        <v>15</v>
      </c>
      <c r="H17" s="17">
        <v>24</v>
      </c>
      <c r="I17" s="17">
        <v>23</v>
      </c>
      <c r="J17" s="17">
        <v>47</v>
      </c>
      <c r="K17" s="17">
        <v>29</v>
      </c>
      <c r="L17" s="17">
        <v>23</v>
      </c>
      <c r="M17" s="17">
        <v>46</v>
      </c>
      <c r="N17" s="17">
        <v>34</v>
      </c>
      <c r="O17" s="17">
        <v>17</v>
      </c>
      <c r="P17" s="17">
        <v>26</v>
      </c>
      <c r="Q17" s="17">
        <v>39</v>
      </c>
      <c r="R17" s="17">
        <v>55</v>
      </c>
      <c r="S17" s="17">
        <v>52</v>
      </c>
      <c r="T17" s="17">
        <v>40</v>
      </c>
      <c r="U17" s="17">
        <v>83</v>
      </c>
      <c r="V17" s="17">
        <v>29</v>
      </c>
      <c r="W17" s="17">
        <v>44</v>
      </c>
      <c r="X17" s="17">
        <v>18</v>
      </c>
      <c r="Y17" s="17">
        <v>22</v>
      </c>
      <c r="Z17" s="17">
        <v>32</v>
      </c>
      <c r="AA17" s="17">
        <v>28</v>
      </c>
      <c r="AB17" s="17">
        <v>44</v>
      </c>
      <c r="AC17" s="17">
        <v>26</v>
      </c>
      <c r="AD17" s="17">
        <v>48</v>
      </c>
      <c r="AE17" s="17">
        <v>19</v>
      </c>
      <c r="AF17" s="17">
        <v>15</v>
      </c>
      <c r="AG17" s="17">
        <v>41</v>
      </c>
      <c r="AH17" s="17">
        <v>27</v>
      </c>
      <c r="AI17" s="17">
        <v>11</v>
      </c>
      <c r="AJ17" s="17">
        <v>42</v>
      </c>
      <c r="AK17" s="17">
        <v>14</v>
      </c>
      <c r="AL17" s="17">
        <v>15</v>
      </c>
      <c r="AM17" s="17">
        <v>17</v>
      </c>
      <c r="AN17" s="17">
        <v>11</v>
      </c>
      <c r="AO17" s="17">
        <v>49</v>
      </c>
      <c r="AP17" s="17">
        <v>46</v>
      </c>
      <c r="AQ17" s="17">
        <v>36</v>
      </c>
      <c r="AR17" s="17">
        <v>23</v>
      </c>
      <c r="AS17" s="17">
        <v>5</v>
      </c>
      <c r="AT17" s="17">
        <v>9</v>
      </c>
      <c r="AU17" s="17">
        <v>10</v>
      </c>
      <c r="AV17" s="17">
        <v>11</v>
      </c>
      <c r="AW17" s="17">
        <v>3</v>
      </c>
      <c r="AX17" s="17">
        <v>1</v>
      </c>
      <c r="AY17" s="17">
        <v>2</v>
      </c>
      <c r="AZ17" s="17">
        <v>26</v>
      </c>
      <c r="BA17" s="17">
        <v>30</v>
      </c>
      <c r="BB17" s="17">
        <v>69</v>
      </c>
      <c r="BC17" s="17">
        <v>65</v>
      </c>
      <c r="BD17" s="17">
        <v>91</v>
      </c>
      <c r="BE17" s="17">
        <v>81</v>
      </c>
      <c r="BF17" s="17">
        <v>115</v>
      </c>
      <c r="BG17" s="17">
        <v>44</v>
      </c>
      <c r="BH17" s="17">
        <v>40</v>
      </c>
      <c r="BI17" s="17">
        <v>59</v>
      </c>
      <c r="BJ17" s="17">
        <v>84</v>
      </c>
      <c r="BK17" s="17">
        <v>22</v>
      </c>
      <c r="BL17" s="17">
        <v>54</v>
      </c>
      <c r="BM17" s="17">
        <v>51</v>
      </c>
      <c r="BN17" s="17">
        <v>31</v>
      </c>
      <c r="BO17" s="17">
        <v>46</v>
      </c>
      <c r="BP17" s="17">
        <v>51</v>
      </c>
      <c r="BQ17" s="17">
        <v>26</v>
      </c>
      <c r="BR17" s="17">
        <v>55</v>
      </c>
      <c r="BS17" s="17">
        <v>33</v>
      </c>
      <c r="BT17" s="17">
        <v>36</v>
      </c>
      <c r="BU17" s="17">
        <v>130</v>
      </c>
      <c r="BV17" s="17">
        <v>63</v>
      </c>
      <c r="BW17" s="17">
        <v>59</v>
      </c>
      <c r="BX17" s="17">
        <v>13</v>
      </c>
      <c r="BY17" s="17">
        <v>42</v>
      </c>
      <c r="BZ17" s="17">
        <v>61</v>
      </c>
      <c r="CA17" s="17">
        <v>50</v>
      </c>
      <c r="CB17" s="17">
        <v>56</v>
      </c>
      <c r="CC17" s="17">
        <v>46</v>
      </c>
      <c r="CD17" s="17">
        <v>27</v>
      </c>
      <c r="CE17" s="17">
        <v>47</v>
      </c>
      <c r="CF17" s="17">
        <v>33</v>
      </c>
      <c r="CG17" s="17">
        <v>71</v>
      </c>
      <c r="CH17" s="17">
        <v>55</v>
      </c>
      <c r="CI17" s="17">
        <v>13</v>
      </c>
      <c r="CJ17" s="17">
        <v>28</v>
      </c>
      <c r="CK17" s="17">
        <v>24</v>
      </c>
      <c r="CL17" s="17">
        <v>32</v>
      </c>
      <c r="CM17" s="17">
        <v>42</v>
      </c>
      <c r="CN17" s="17">
        <v>29</v>
      </c>
      <c r="CO17" s="17">
        <v>65</v>
      </c>
      <c r="CP17" s="17">
        <v>52</v>
      </c>
      <c r="CQ17" s="17">
        <v>50</v>
      </c>
      <c r="CR17" s="17">
        <v>46</v>
      </c>
      <c r="CS17" s="17">
        <v>84</v>
      </c>
      <c r="CT17" s="17">
        <v>38</v>
      </c>
      <c r="CU17" s="17">
        <v>47</v>
      </c>
      <c r="CV17" s="17">
        <v>48</v>
      </c>
      <c r="CW17" s="17">
        <v>70</v>
      </c>
      <c r="CX17" s="17">
        <v>94</v>
      </c>
      <c r="CY17" s="17">
        <v>59</v>
      </c>
      <c r="CZ17" s="17">
        <v>39</v>
      </c>
      <c r="DA17" s="17">
        <v>29</v>
      </c>
      <c r="DB17" s="17">
        <v>23</v>
      </c>
      <c r="DC17" s="17">
        <v>51</v>
      </c>
      <c r="DD17" s="17">
        <v>125</v>
      </c>
      <c r="DE17" s="17">
        <v>76</v>
      </c>
      <c r="DF17" s="17">
        <v>40</v>
      </c>
      <c r="DG17" s="17">
        <v>45</v>
      </c>
      <c r="DH17" s="17">
        <v>49</v>
      </c>
      <c r="DI17" s="17">
        <v>97</v>
      </c>
      <c r="DJ17" s="17">
        <v>22</v>
      </c>
      <c r="DK17" s="17">
        <v>22</v>
      </c>
      <c r="DL17" s="17">
        <v>51</v>
      </c>
      <c r="DM17" s="17">
        <v>10</v>
      </c>
      <c r="DN17" s="17">
        <v>7</v>
      </c>
      <c r="DO17" s="17">
        <v>16</v>
      </c>
      <c r="DP17" s="17">
        <v>3</v>
      </c>
      <c r="DQ17" s="17">
        <v>8</v>
      </c>
      <c r="DR17" s="17">
        <v>6</v>
      </c>
      <c r="DS17" s="17">
        <v>12</v>
      </c>
      <c r="DT17" s="17">
        <v>4</v>
      </c>
      <c r="DU17" s="17">
        <v>8</v>
      </c>
      <c r="DV17" s="17">
        <v>33</v>
      </c>
      <c r="DW17" s="17">
        <v>137</v>
      </c>
      <c r="DX17" s="17">
        <v>57</v>
      </c>
      <c r="DY17" s="17">
        <v>61</v>
      </c>
      <c r="DZ17" s="17">
        <v>21</v>
      </c>
      <c r="EA17" s="17">
        <v>104</v>
      </c>
      <c r="EB17" s="17">
        <v>49</v>
      </c>
      <c r="EC17" s="17">
        <v>33</v>
      </c>
      <c r="ED17" s="17">
        <v>39</v>
      </c>
      <c r="EE17" s="17">
        <v>47</v>
      </c>
      <c r="EF17" s="17">
        <v>86</v>
      </c>
      <c r="EG17" s="17">
        <v>57</v>
      </c>
      <c r="EH17" s="17">
        <v>65</v>
      </c>
      <c r="EI17" s="17">
        <v>36</v>
      </c>
      <c r="EJ17" s="17">
        <v>5</v>
      </c>
      <c r="EK17" s="17">
        <v>2</v>
      </c>
      <c r="EL17" s="17">
        <v>4</v>
      </c>
      <c r="EM17" s="17">
        <v>4</v>
      </c>
      <c r="EN17" s="17">
        <v>5</v>
      </c>
      <c r="EO17" s="17">
        <v>9</v>
      </c>
      <c r="EP17" s="17">
        <v>12</v>
      </c>
      <c r="EQ17" s="17">
        <v>4</v>
      </c>
      <c r="ER17" s="17">
        <v>8</v>
      </c>
      <c r="ES17" s="17">
        <v>20</v>
      </c>
      <c r="ET17" s="17">
        <v>386</v>
      </c>
      <c r="EU17" s="17">
        <v>298</v>
      </c>
      <c r="EV17" s="17">
        <v>90</v>
      </c>
      <c r="EW17" s="17">
        <v>33</v>
      </c>
      <c r="EX17" s="17">
        <v>71</v>
      </c>
      <c r="EY17" s="17">
        <v>73</v>
      </c>
      <c r="EZ17" s="17">
        <v>168</v>
      </c>
      <c r="FA17" s="17">
        <v>24</v>
      </c>
      <c r="FB17" s="17">
        <v>70</v>
      </c>
      <c r="FC17" s="17">
        <v>58</v>
      </c>
      <c r="FD17" s="17">
        <v>18</v>
      </c>
      <c r="FE17" s="17">
        <v>89</v>
      </c>
      <c r="FF17" s="17">
        <v>54</v>
      </c>
      <c r="FG17" s="17">
        <v>34</v>
      </c>
      <c r="FH17" s="17">
        <v>36</v>
      </c>
      <c r="FI17" s="17">
        <v>33</v>
      </c>
      <c r="FJ17" s="17">
        <v>160</v>
      </c>
      <c r="FK17" s="17">
        <v>18</v>
      </c>
      <c r="FL17" s="17">
        <v>74</v>
      </c>
      <c r="FM17" s="17">
        <v>60</v>
      </c>
      <c r="FN17" s="17">
        <v>74</v>
      </c>
      <c r="FO17" s="17">
        <v>62</v>
      </c>
      <c r="FP17" s="17">
        <v>53</v>
      </c>
      <c r="FQ17" s="17">
        <v>44</v>
      </c>
      <c r="FR17" s="17">
        <v>41</v>
      </c>
      <c r="FS17" s="17">
        <v>58</v>
      </c>
      <c r="FT17" s="17">
        <v>11</v>
      </c>
      <c r="FU17" s="17">
        <v>21</v>
      </c>
      <c r="FV17" s="17">
        <v>45</v>
      </c>
      <c r="FW17" s="17">
        <v>32</v>
      </c>
      <c r="FX17" s="17">
        <v>32</v>
      </c>
      <c r="FY17" s="17">
        <v>13</v>
      </c>
      <c r="FZ17" s="17">
        <v>40</v>
      </c>
      <c r="GA17" s="17">
        <v>47</v>
      </c>
      <c r="GB17" s="17">
        <v>44</v>
      </c>
      <c r="GC17" s="17">
        <v>32</v>
      </c>
      <c r="GD17" s="17">
        <v>16</v>
      </c>
      <c r="GE17" s="17">
        <v>24</v>
      </c>
      <c r="GF17" s="17">
        <v>43</v>
      </c>
      <c r="GG17" s="17">
        <v>22</v>
      </c>
      <c r="GH17" s="17">
        <v>56</v>
      </c>
      <c r="GI17" s="17">
        <v>63</v>
      </c>
      <c r="GJ17" s="17">
        <v>41</v>
      </c>
      <c r="GK17" s="17">
        <v>73</v>
      </c>
      <c r="GL17" s="17">
        <v>28</v>
      </c>
      <c r="GM17" s="17">
        <v>25</v>
      </c>
      <c r="GN17" s="17">
        <v>26</v>
      </c>
      <c r="GO17" s="17">
        <v>66</v>
      </c>
      <c r="GP17" s="17">
        <v>39</v>
      </c>
      <c r="GQ17" s="17">
        <v>28</v>
      </c>
      <c r="GR17" s="17">
        <v>82</v>
      </c>
      <c r="GS17" s="17">
        <v>20</v>
      </c>
      <c r="GT17" s="17">
        <v>21</v>
      </c>
      <c r="GU17" s="17">
        <v>49</v>
      </c>
      <c r="GV17" s="17">
        <v>57</v>
      </c>
      <c r="GW17" s="17">
        <v>37</v>
      </c>
      <c r="GX17" s="17">
        <v>42</v>
      </c>
      <c r="GY17" s="17">
        <v>44</v>
      </c>
      <c r="GZ17" s="17">
        <v>18</v>
      </c>
      <c r="HA17" s="17">
        <v>51</v>
      </c>
      <c r="HB17" s="17">
        <v>49</v>
      </c>
      <c r="HC17" s="17">
        <v>50</v>
      </c>
      <c r="HD17" s="17">
        <v>47</v>
      </c>
      <c r="HE17" s="17">
        <v>48</v>
      </c>
      <c r="HF17" s="17">
        <v>57</v>
      </c>
      <c r="HG17" s="17">
        <v>90</v>
      </c>
      <c r="HH17" s="17">
        <v>40</v>
      </c>
      <c r="HI17" s="17">
        <v>109</v>
      </c>
      <c r="HJ17" s="17">
        <v>64</v>
      </c>
      <c r="HK17" s="17">
        <v>45</v>
      </c>
      <c r="HL17" s="17">
        <v>11</v>
      </c>
      <c r="HM17" s="17">
        <v>37</v>
      </c>
      <c r="HN17" s="17">
        <v>40</v>
      </c>
      <c r="HO17" s="17">
        <v>53</v>
      </c>
      <c r="HP17" s="17">
        <v>49</v>
      </c>
      <c r="HQ17" s="17">
        <v>17</v>
      </c>
      <c r="HR17" s="17">
        <v>26</v>
      </c>
      <c r="HS17" s="17">
        <v>33</v>
      </c>
      <c r="HT17" s="17">
        <v>32</v>
      </c>
      <c r="HU17" s="17">
        <v>42</v>
      </c>
      <c r="HV17" s="17">
        <v>27</v>
      </c>
      <c r="HW17" s="17">
        <v>25</v>
      </c>
      <c r="HX17" s="17">
        <v>49</v>
      </c>
      <c r="HY17" s="17">
        <v>22</v>
      </c>
      <c r="HZ17" s="17">
        <v>58</v>
      </c>
      <c r="IA17" s="17">
        <v>31</v>
      </c>
      <c r="IB17" s="17">
        <v>62</v>
      </c>
      <c r="IC17" s="17">
        <v>42</v>
      </c>
      <c r="ID17" s="17">
        <v>106</v>
      </c>
      <c r="IE17" s="17">
        <v>52</v>
      </c>
      <c r="IF17" s="17">
        <v>56</v>
      </c>
      <c r="IG17" s="17">
        <v>70</v>
      </c>
      <c r="IH17" s="17">
        <v>44</v>
      </c>
      <c r="II17" s="17">
        <v>28</v>
      </c>
      <c r="IJ17" s="17">
        <v>30</v>
      </c>
      <c r="IK17" s="17">
        <v>22</v>
      </c>
      <c r="IL17" s="17">
        <v>26</v>
      </c>
      <c r="IM17" s="17">
        <v>23</v>
      </c>
      <c r="IN17" s="17">
        <v>53</v>
      </c>
      <c r="IO17" s="17">
        <v>32</v>
      </c>
      <c r="IP17" s="17">
        <v>18</v>
      </c>
      <c r="IQ17" s="17">
        <v>54</v>
      </c>
      <c r="IR17" s="17">
        <v>34</v>
      </c>
      <c r="IS17" s="17">
        <v>37</v>
      </c>
      <c r="IT17" s="17">
        <v>28</v>
      </c>
      <c r="IU17" s="17">
        <v>43</v>
      </c>
      <c r="IV17" s="17">
        <v>49</v>
      </c>
      <c r="IW17" s="17">
        <v>45</v>
      </c>
      <c r="IX17" s="17">
        <v>89</v>
      </c>
      <c r="IY17" s="17">
        <v>54</v>
      </c>
      <c r="IZ17" s="17">
        <v>41</v>
      </c>
      <c r="JA17" s="17">
        <v>90</v>
      </c>
      <c r="JB17" s="17">
        <v>47</v>
      </c>
      <c r="JC17" s="17">
        <v>32</v>
      </c>
      <c r="JD17" s="17">
        <v>68</v>
      </c>
      <c r="JE17" s="17">
        <v>43</v>
      </c>
      <c r="JF17" s="17">
        <v>26</v>
      </c>
      <c r="JG17" s="17">
        <v>60</v>
      </c>
      <c r="JH17" s="17">
        <v>49</v>
      </c>
      <c r="JI17" s="17">
        <v>37</v>
      </c>
      <c r="JJ17" s="17">
        <v>26</v>
      </c>
      <c r="JK17" s="17">
        <v>24</v>
      </c>
      <c r="JL17" s="17">
        <v>46</v>
      </c>
      <c r="JM17" s="17">
        <v>64</v>
      </c>
      <c r="JN17" s="17">
        <v>30</v>
      </c>
      <c r="JO17" s="17">
        <v>41</v>
      </c>
      <c r="JP17" s="17">
        <v>19</v>
      </c>
      <c r="JQ17" s="17">
        <v>26</v>
      </c>
      <c r="JR17" s="17">
        <v>14</v>
      </c>
      <c r="JS17" s="17">
        <v>36</v>
      </c>
      <c r="JT17" s="17">
        <v>77</v>
      </c>
      <c r="JU17" s="17">
        <v>35</v>
      </c>
      <c r="JV17" s="17">
        <v>49</v>
      </c>
      <c r="JW17" s="17">
        <v>69</v>
      </c>
      <c r="JX17" s="17">
        <v>53</v>
      </c>
      <c r="JY17" s="17">
        <v>65</v>
      </c>
      <c r="JZ17" s="17">
        <v>43</v>
      </c>
      <c r="KA17" s="17">
        <v>47</v>
      </c>
      <c r="KB17" s="17">
        <v>29</v>
      </c>
      <c r="KC17" s="17">
        <v>45</v>
      </c>
      <c r="KD17" s="17">
        <v>33</v>
      </c>
      <c r="KE17" s="17">
        <v>18</v>
      </c>
      <c r="KF17" s="17">
        <v>45</v>
      </c>
      <c r="KG17" s="17">
        <v>43</v>
      </c>
      <c r="KH17" s="17">
        <v>39</v>
      </c>
      <c r="KI17" s="17">
        <v>43</v>
      </c>
      <c r="KJ17" s="17">
        <v>19</v>
      </c>
      <c r="KK17" s="17">
        <v>48</v>
      </c>
      <c r="KL17" s="17">
        <v>43</v>
      </c>
      <c r="KM17" s="17">
        <v>57</v>
      </c>
      <c r="KN17" s="17">
        <v>59</v>
      </c>
      <c r="KO17" s="17">
        <v>40</v>
      </c>
      <c r="KP17" s="17">
        <v>31</v>
      </c>
      <c r="KQ17" s="17">
        <v>35</v>
      </c>
      <c r="KR17" s="17">
        <v>37</v>
      </c>
      <c r="KS17" s="17">
        <v>73</v>
      </c>
      <c r="KT17" s="17">
        <v>39</v>
      </c>
      <c r="KU17" s="17">
        <v>45</v>
      </c>
      <c r="KV17" s="17">
        <v>42</v>
      </c>
      <c r="KW17" s="17">
        <v>61</v>
      </c>
      <c r="KX17" s="17">
        <v>20</v>
      </c>
      <c r="KY17" s="17">
        <v>54</v>
      </c>
      <c r="KZ17" s="17">
        <v>25</v>
      </c>
      <c r="LA17" s="17">
        <v>49</v>
      </c>
      <c r="LB17" s="17">
        <v>33</v>
      </c>
      <c r="LC17" s="17">
        <v>29</v>
      </c>
      <c r="LD17" s="17">
        <v>43</v>
      </c>
      <c r="LE17" s="17">
        <v>38</v>
      </c>
      <c r="LF17" s="17">
        <v>19</v>
      </c>
      <c r="LG17" s="17">
        <v>43</v>
      </c>
      <c r="LH17" s="17">
        <v>47</v>
      </c>
      <c r="LI17" s="17">
        <v>33</v>
      </c>
      <c r="LJ17" s="17">
        <v>42</v>
      </c>
      <c r="LK17" s="17">
        <v>13</v>
      </c>
      <c r="LL17" s="17">
        <v>16</v>
      </c>
      <c r="LM17" s="17">
        <v>15</v>
      </c>
      <c r="LN17" s="17">
        <v>26</v>
      </c>
      <c r="LO17" s="17">
        <v>32</v>
      </c>
      <c r="LP17" s="17">
        <v>12</v>
      </c>
      <c r="LQ17" s="17">
        <v>17</v>
      </c>
      <c r="LR17" s="17">
        <v>15</v>
      </c>
      <c r="LS17" s="17">
        <v>26</v>
      </c>
      <c r="LT17" s="17">
        <v>30</v>
      </c>
      <c r="LU17" s="17">
        <v>21</v>
      </c>
      <c r="LV17" s="17">
        <v>30</v>
      </c>
      <c r="LW17" s="17">
        <v>30</v>
      </c>
      <c r="LX17" s="17">
        <v>38</v>
      </c>
      <c r="LY17" s="17">
        <v>28</v>
      </c>
      <c r="LZ17" s="17">
        <v>36</v>
      </c>
      <c r="MA17" s="17">
        <v>65</v>
      </c>
      <c r="MB17" s="17">
        <v>37</v>
      </c>
      <c r="MC17" s="17">
        <v>27</v>
      </c>
      <c r="MD17" s="17">
        <v>51</v>
      </c>
      <c r="ME17" s="17">
        <v>38</v>
      </c>
      <c r="MF17" s="17">
        <v>24</v>
      </c>
      <c r="MG17" s="17">
        <v>21</v>
      </c>
      <c r="MH17" s="17">
        <v>41</v>
      </c>
      <c r="MI17" s="17">
        <v>32</v>
      </c>
      <c r="MJ17" s="17">
        <v>82</v>
      </c>
      <c r="MK17" s="17">
        <v>31</v>
      </c>
      <c r="ML17" s="17">
        <v>17</v>
      </c>
      <c r="MM17" s="17">
        <v>81</v>
      </c>
      <c r="MN17" s="17">
        <v>28</v>
      </c>
      <c r="MO17" s="17">
        <v>21</v>
      </c>
      <c r="MP17" s="17">
        <v>80</v>
      </c>
      <c r="MQ17" s="17">
        <v>35</v>
      </c>
      <c r="MR17" s="17">
        <v>32</v>
      </c>
      <c r="MS17" s="17">
        <v>21</v>
      </c>
      <c r="MT17" s="17">
        <v>24</v>
      </c>
      <c r="MU17" s="17">
        <v>38</v>
      </c>
      <c r="MV17" s="17">
        <v>27</v>
      </c>
      <c r="MW17" s="17">
        <v>30</v>
      </c>
      <c r="MX17" s="17">
        <v>32</v>
      </c>
      <c r="MY17" s="17">
        <v>51</v>
      </c>
      <c r="MZ17" s="17">
        <v>33</v>
      </c>
      <c r="NA17" s="17">
        <v>51</v>
      </c>
      <c r="NB17" s="17">
        <v>22</v>
      </c>
      <c r="NC17" s="17">
        <v>33</v>
      </c>
      <c r="ND17" s="17">
        <v>20</v>
      </c>
      <c r="NE17" s="17">
        <v>26</v>
      </c>
      <c r="NF17" s="17">
        <v>19</v>
      </c>
      <c r="NG17" s="17">
        <v>24</v>
      </c>
      <c r="NH17" s="17">
        <v>41</v>
      </c>
      <c r="NI17" s="17">
        <v>22</v>
      </c>
      <c r="NJ17" s="17">
        <v>36</v>
      </c>
      <c r="NK17" s="17">
        <v>20</v>
      </c>
      <c r="NL17" s="17">
        <v>31</v>
      </c>
      <c r="NM17" s="17">
        <v>44</v>
      </c>
      <c r="NN17" s="17">
        <v>31</v>
      </c>
      <c r="NO17" s="17">
        <v>43</v>
      </c>
      <c r="NP17" s="17">
        <v>19</v>
      </c>
      <c r="NQ17" s="17">
        <v>42</v>
      </c>
      <c r="NR17" s="17">
        <v>18</v>
      </c>
      <c r="NS17" s="17">
        <v>44</v>
      </c>
      <c r="NT17" s="17">
        <v>62</v>
      </c>
      <c r="NU17" s="17">
        <v>44</v>
      </c>
      <c r="NV17" s="17">
        <v>42</v>
      </c>
      <c r="NW17" s="17">
        <v>26</v>
      </c>
      <c r="NX17" s="17">
        <v>62</v>
      </c>
      <c r="NY17" s="17">
        <v>33</v>
      </c>
      <c r="NZ17" s="17">
        <v>29</v>
      </c>
      <c r="OA17" s="17">
        <v>52</v>
      </c>
      <c r="OB17" s="17">
        <v>31</v>
      </c>
      <c r="OC17" s="17">
        <v>44</v>
      </c>
      <c r="OD17" s="17">
        <v>28</v>
      </c>
      <c r="OE17" s="17">
        <v>40</v>
      </c>
      <c r="OF17" s="17">
        <v>28</v>
      </c>
      <c r="OG17" s="17">
        <v>27</v>
      </c>
      <c r="OH17" s="17">
        <v>13</v>
      </c>
      <c r="OI17" s="17">
        <v>23</v>
      </c>
      <c r="OJ17" s="17">
        <v>31</v>
      </c>
      <c r="OK17" s="17">
        <v>44</v>
      </c>
      <c r="OL17" s="17">
        <v>53</v>
      </c>
      <c r="OM17" s="17">
        <v>55</v>
      </c>
      <c r="ON17" s="17">
        <v>32</v>
      </c>
      <c r="OO17" s="17">
        <v>65</v>
      </c>
      <c r="OP17" s="17">
        <v>27</v>
      </c>
      <c r="OQ17" s="17">
        <v>35</v>
      </c>
      <c r="OR17" s="17">
        <v>42</v>
      </c>
      <c r="OS17" s="17">
        <v>18</v>
      </c>
      <c r="OT17" s="17">
        <v>39</v>
      </c>
      <c r="OU17" s="17">
        <v>49</v>
      </c>
      <c r="OV17" s="17">
        <v>27</v>
      </c>
      <c r="OW17" s="17">
        <v>26</v>
      </c>
      <c r="OX17" s="17">
        <v>11</v>
      </c>
      <c r="OY17" s="17">
        <v>22</v>
      </c>
      <c r="OZ17" s="17">
        <v>18</v>
      </c>
      <c r="PA17" s="17">
        <v>47</v>
      </c>
      <c r="PB17" s="17">
        <v>47</v>
      </c>
      <c r="PC17" s="17">
        <v>10</v>
      </c>
      <c r="PD17" s="17">
        <v>42</v>
      </c>
      <c r="PE17" s="17">
        <v>69</v>
      </c>
      <c r="PF17" s="17">
        <v>23</v>
      </c>
      <c r="PG17" s="17">
        <v>44</v>
      </c>
      <c r="PH17" s="17">
        <v>36</v>
      </c>
      <c r="PI17" s="17">
        <v>50</v>
      </c>
      <c r="PJ17" s="17">
        <v>26</v>
      </c>
      <c r="PK17" s="17">
        <v>17</v>
      </c>
      <c r="PL17" s="17">
        <v>22</v>
      </c>
      <c r="PM17" s="17">
        <v>41</v>
      </c>
      <c r="PN17" s="17">
        <v>44</v>
      </c>
      <c r="PO17" s="17">
        <v>17</v>
      </c>
      <c r="PP17" s="17">
        <v>14</v>
      </c>
      <c r="PQ17" s="17">
        <v>31</v>
      </c>
      <c r="PR17" s="17">
        <v>43</v>
      </c>
      <c r="PS17" s="17">
        <v>23</v>
      </c>
      <c r="PT17" s="17">
        <v>27</v>
      </c>
      <c r="PU17" s="17">
        <v>34</v>
      </c>
      <c r="PV17" s="17">
        <v>44</v>
      </c>
      <c r="PW17" s="17">
        <v>21</v>
      </c>
      <c r="PX17" s="17">
        <v>26</v>
      </c>
      <c r="PY17" s="17">
        <v>37</v>
      </c>
      <c r="PZ17" s="17">
        <v>38</v>
      </c>
      <c r="QA17" s="17">
        <v>32</v>
      </c>
      <c r="QB17" s="17">
        <v>50</v>
      </c>
      <c r="QC17" s="17">
        <v>29</v>
      </c>
      <c r="QD17" s="17">
        <v>21</v>
      </c>
      <c r="QE17" s="17">
        <v>44</v>
      </c>
      <c r="QF17" s="17">
        <v>33</v>
      </c>
      <c r="QG17" s="17">
        <v>44</v>
      </c>
      <c r="QH17" s="17">
        <v>28</v>
      </c>
      <c r="QI17" s="17">
        <v>38</v>
      </c>
      <c r="QJ17" s="17">
        <v>33</v>
      </c>
      <c r="QK17" s="17">
        <v>27</v>
      </c>
      <c r="QL17" s="17">
        <v>95</v>
      </c>
      <c r="QM17" s="17">
        <v>51</v>
      </c>
      <c r="QN17" s="17">
        <v>69</v>
      </c>
      <c r="QO17" s="17">
        <v>58</v>
      </c>
      <c r="QP17" s="17">
        <v>26</v>
      </c>
      <c r="QQ17" s="17">
        <v>21</v>
      </c>
      <c r="QR17" s="17">
        <v>28</v>
      </c>
      <c r="QS17" s="17">
        <v>23</v>
      </c>
      <c r="QT17" s="17">
        <v>49</v>
      </c>
      <c r="QU17" s="17">
        <v>27</v>
      </c>
      <c r="QV17" s="17">
        <v>88</v>
      </c>
      <c r="QW17" s="17">
        <v>14</v>
      </c>
      <c r="QX17" s="17">
        <v>24</v>
      </c>
      <c r="QY17" s="17">
        <v>35</v>
      </c>
      <c r="QZ17" s="17">
        <v>45</v>
      </c>
      <c r="RA17" s="17">
        <v>40</v>
      </c>
      <c r="RB17" s="17">
        <v>15</v>
      </c>
      <c r="RC17" s="17">
        <v>63</v>
      </c>
      <c r="RD17" s="17">
        <v>41</v>
      </c>
      <c r="RE17" s="17">
        <v>12</v>
      </c>
      <c r="RF17" s="17">
        <v>40</v>
      </c>
      <c r="RG17" s="17">
        <v>23</v>
      </c>
      <c r="RH17" s="17">
        <v>32</v>
      </c>
      <c r="RI17" s="17">
        <v>53</v>
      </c>
      <c r="RJ17" s="17">
        <v>40</v>
      </c>
      <c r="RK17" s="17">
        <v>28</v>
      </c>
      <c r="RL17" s="17">
        <v>41</v>
      </c>
      <c r="RM17" s="17">
        <v>13</v>
      </c>
      <c r="RN17" s="17">
        <v>39</v>
      </c>
      <c r="RO17" s="17">
        <v>17</v>
      </c>
      <c r="RP17" s="17">
        <v>26</v>
      </c>
      <c r="RQ17" s="17">
        <v>22</v>
      </c>
      <c r="RR17" s="17">
        <v>35</v>
      </c>
      <c r="RS17" s="17">
        <v>35</v>
      </c>
      <c r="RT17" s="17">
        <v>18</v>
      </c>
      <c r="RU17" s="17">
        <v>7</v>
      </c>
      <c r="RV17" s="17">
        <v>28</v>
      </c>
      <c r="RW17" s="17">
        <v>14</v>
      </c>
      <c r="RX17" s="17">
        <v>22</v>
      </c>
      <c r="RY17" s="17">
        <v>31</v>
      </c>
      <c r="RZ17" s="17">
        <v>32</v>
      </c>
      <c r="SA17" s="17">
        <v>6</v>
      </c>
      <c r="SB17" s="17">
        <v>31</v>
      </c>
      <c r="SC17" s="17">
        <v>17</v>
      </c>
      <c r="SD17" s="17">
        <v>36</v>
      </c>
      <c r="SE17" s="17">
        <v>40</v>
      </c>
      <c r="SF17" s="17">
        <v>16</v>
      </c>
      <c r="SG17" s="17">
        <v>43</v>
      </c>
      <c r="SH17" s="17">
        <v>28</v>
      </c>
      <c r="SI17" s="17">
        <v>40</v>
      </c>
      <c r="SJ17" s="17">
        <v>34</v>
      </c>
      <c r="SK17" s="17">
        <v>35</v>
      </c>
      <c r="SL17" s="17"/>
      <c r="SM17" s="17"/>
      <c r="SN17" s="17"/>
      <c r="SO17" s="17"/>
    </row>
    <row r="18" spans="1:509">
      <c r="A18" s="24" t="s">
        <v>5</v>
      </c>
      <c r="B18" s="24">
        <v>29</v>
      </c>
      <c r="C18" s="24">
        <v>21</v>
      </c>
      <c r="D18" s="24">
        <v>38</v>
      </c>
      <c r="E18" s="24">
        <v>21</v>
      </c>
      <c r="F18" s="24">
        <v>29</v>
      </c>
      <c r="G18" s="24">
        <v>15</v>
      </c>
      <c r="H18" s="24">
        <v>25</v>
      </c>
      <c r="I18" s="24">
        <v>23</v>
      </c>
      <c r="J18" s="24">
        <v>48</v>
      </c>
      <c r="K18" s="24">
        <v>29</v>
      </c>
      <c r="L18" s="24">
        <v>22</v>
      </c>
      <c r="M18" s="24">
        <v>46</v>
      </c>
      <c r="N18" s="24">
        <v>35</v>
      </c>
      <c r="O18" s="24">
        <v>17</v>
      </c>
      <c r="P18" s="24">
        <v>26</v>
      </c>
      <c r="Q18" s="24">
        <v>40</v>
      </c>
      <c r="R18" s="24">
        <v>56</v>
      </c>
      <c r="S18" s="24">
        <v>53</v>
      </c>
      <c r="T18" s="24">
        <v>40</v>
      </c>
      <c r="U18" s="24">
        <v>82</v>
      </c>
      <c r="V18" s="24">
        <v>29</v>
      </c>
      <c r="W18" s="24">
        <v>44</v>
      </c>
      <c r="X18" s="24">
        <v>18</v>
      </c>
      <c r="Y18" s="24">
        <v>22</v>
      </c>
      <c r="Z18" s="24">
        <v>32</v>
      </c>
      <c r="AA18" s="24">
        <v>28</v>
      </c>
      <c r="AB18" s="24">
        <v>44</v>
      </c>
      <c r="AC18" s="24">
        <v>26</v>
      </c>
      <c r="AD18" s="24">
        <v>49</v>
      </c>
      <c r="AE18" s="24">
        <v>19</v>
      </c>
      <c r="AF18" s="24">
        <v>15</v>
      </c>
      <c r="AG18" s="24">
        <v>41</v>
      </c>
      <c r="AH18" s="24">
        <v>27</v>
      </c>
      <c r="AI18" s="24">
        <v>11</v>
      </c>
      <c r="AJ18" s="24">
        <v>42</v>
      </c>
      <c r="AK18" s="24">
        <v>14</v>
      </c>
      <c r="AL18" s="24">
        <v>15</v>
      </c>
      <c r="AM18" s="24">
        <v>17</v>
      </c>
      <c r="AN18" s="24">
        <v>11</v>
      </c>
      <c r="AO18" s="24">
        <v>49</v>
      </c>
      <c r="AP18" s="24">
        <v>46</v>
      </c>
      <c r="AQ18" s="24">
        <v>36</v>
      </c>
      <c r="AR18" s="24">
        <v>23</v>
      </c>
      <c r="AS18" s="24">
        <v>6</v>
      </c>
      <c r="AT18" s="24">
        <v>9</v>
      </c>
      <c r="AU18" s="24">
        <v>10</v>
      </c>
      <c r="AV18" s="24">
        <v>11</v>
      </c>
      <c r="AW18" s="24">
        <v>3</v>
      </c>
      <c r="AX18" s="24">
        <v>1</v>
      </c>
      <c r="AY18" s="24">
        <v>2</v>
      </c>
      <c r="AZ18" s="24">
        <v>26</v>
      </c>
      <c r="BA18" s="24">
        <v>30</v>
      </c>
      <c r="BB18" s="24">
        <v>69</v>
      </c>
      <c r="BC18" s="24">
        <v>64</v>
      </c>
      <c r="BD18" s="24">
        <v>91</v>
      </c>
      <c r="BE18" s="24">
        <v>82</v>
      </c>
      <c r="BF18" s="24">
        <v>116</v>
      </c>
      <c r="BG18" s="24">
        <v>45</v>
      </c>
      <c r="BH18" s="24">
        <v>40</v>
      </c>
      <c r="BI18" s="24">
        <v>60</v>
      </c>
      <c r="BJ18" s="24">
        <v>85</v>
      </c>
      <c r="BK18" s="24">
        <v>22</v>
      </c>
      <c r="BL18" s="24">
        <v>53</v>
      </c>
      <c r="BM18" s="24">
        <v>50</v>
      </c>
      <c r="BN18" s="24">
        <v>30</v>
      </c>
      <c r="BO18" s="24">
        <v>45</v>
      </c>
      <c r="BP18" s="24">
        <v>50</v>
      </c>
      <c r="BQ18" s="24">
        <v>26</v>
      </c>
      <c r="BR18" s="24">
        <v>55</v>
      </c>
      <c r="BS18" s="24">
        <v>34</v>
      </c>
      <c r="BT18" s="24">
        <v>36</v>
      </c>
      <c r="BU18" s="24">
        <v>134</v>
      </c>
      <c r="BV18" s="24">
        <v>63</v>
      </c>
      <c r="BW18" s="24">
        <v>59</v>
      </c>
      <c r="BX18" s="24">
        <v>14</v>
      </c>
      <c r="BY18" s="24">
        <v>45</v>
      </c>
      <c r="BZ18" s="24">
        <v>61</v>
      </c>
      <c r="CA18" s="24">
        <v>51</v>
      </c>
      <c r="CB18" s="24">
        <v>55</v>
      </c>
      <c r="CC18" s="24">
        <v>47</v>
      </c>
      <c r="CD18" s="24">
        <v>27</v>
      </c>
      <c r="CE18" s="24">
        <v>48</v>
      </c>
      <c r="CF18" s="24">
        <v>34</v>
      </c>
      <c r="CG18" s="24">
        <v>71</v>
      </c>
      <c r="CH18" s="24">
        <v>55</v>
      </c>
      <c r="CI18" s="24">
        <v>13</v>
      </c>
      <c r="CJ18" s="24">
        <v>29</v>
      </c>
      <c r="CK18" s="24">
        <v>24</v>
      </c>
      <c r="CL18" s="24">
        <v>32</v>
      </c>
      <c r="CM18" s="24">
        <v>42</v>
      </c>
      <c r="CN18" s="24">
        <v>28</v>
      </c>
      <c r="CO18" s="24">
        <v>66</v>
      </c>
      <c r="CP18" s="24">
        <v>53</v>
      </c>
      <c r="CQ18" s="24">
        <v>50</v>
      </c>
      <c r="CR18" s="24">
        <v>47</v>
      </c>
      <c r="CS18" s="24">
        <v>83</v>
      </c>
      <c r="CT18" s="24">
        <v>38</v>
      </c>
      <c r="CU18" s="24">
        <v>47</v>
      </c>
      <c r="CV18" s="24">
        <v>47</v>
      </c>
      <c r="CW18" s="24">
        <v>72</v>
      </c>
      <c r="CX18" s="24">
        <v>94</v>
      </c>
      <c r="CY18" s="24">
        <v>59</v>
      </c>
      <c r="CZ18" s="24">
        <v>40</v>
      </c>
      <c r="DA18" s="24">
        <v>30</v>
      </c>
      <c r="DB18" s="24">
        <v>24</v>
      </c>
      <c r="DC18" s="24">
        <v>51</v>
      </c>
      <c r="DD18" s="24">
        <v>125</v>
      </c>
      <c r="DE18" s="24">
        <v>78</v>
      </c>
      <c r="DF18" s="24">
        <v>40</v>
      </c>
      <c r="DG18" s="24">
        <v>46</v>
      </c>
      <c r="DH18" s="24">
        <v>49</v>
      </c>
      <c r="DI18" s="24">
        <v>99</v>
      </c>
      <c r="DJ18" s="24">
        <v>22</v>
      </c>
      <c r="DK18" s="24">
        <v>23</v>
      </c>
      <c r="DL18" s="24">
        <v>51</v>
      </c>
      <c r="DM18" s="24">
        <v>10</v>
      </c>
      <c r="DN18" s="24">
        <v>7</v>
      </c>
      <c r="DO18" s="24">
        <v>16</v>
      </c>
      <c r="DP18" s="24">
        <v>3</v>
      </c>
      <c r="DQ18" s="24">
        <v>8</v>
      </c>
      <c r="DR18" s="24">
        <v>6</v>
      </c>
      <c r="DS18" s="24">
        <v>12</v>
      </c>
      <c r="DT18" s="24">
        <v>4</v>
      </c>
      <c r="DU18" s="24">
        <v>8</v>
      </c>
      <c r="DV18" s="24">
        <v>33</v>
      </c>
      <c r="DW18" s="24">
        <v>136</v>
      </c>
      <c r="DX18" s="24">
        <v>57</v>
      </c>
      <c r="DY18" s="24">
        <v>61</v>
      </c>
      <c r="DZ18" s="24">
        <v>23</v>
      </c>
      <c r="EA18" s="24">
        <v>104</v>
      </c>
      <c r="EB18" s="24">
        <v>50</v>
      </c>
      <c r="EC18" s="24">
        <v>33</v>
      </c>
      <c r="ED18" s="24">
        <v>38</v>
      </c>
      <c r="EE18" s="24">
        <v>48</v>
      </c>
      <c r="EF18" s="24">
        <v>86</v>
      </c>
      <c r="EG18" s="24">
        <v>58</v>
      </c>
      <c r="EH18" s="24">
        <v>65</v>
      </c>
      <c r="EI18" s="24">
        <v>36</v>
      </c>
      <c r="EJ18" s="24">
        <v>5</v>
      </c>
      <c r="EK18" s="24">
        <v>2</v>
      </c>
      <c r="EL18" s="24">
        <v>5</v>
      </c>
      <c r="EM18" s="24">
        <v>4</v>
      </c>
      <c r="EN18" s="24">
        <v>4</v>
      </c>
      <c r="EO18" s="24">
        <v>9</v>
      </c>
      <c r="EP18" s="24">
        <v>12</v>
      </c>
      <c r="EQ18" s="24">
        <v>4</v>
      </c>
      <c r="ER18" s="24">
        <v>8</v>
      </c>
      <c r="ES18" s="24">
        <v>21</v>
      </c>
      <c r="ET18" s="24">
        <v>386</v>
      </c>
      <c r="EU18" s="24">
        <v>300</v>
      </c>
      <c r="EV18" s="24">
        <v>90</v>
      </c>
      <c r="EW18" s="24">
        <v>32</v>
      </c>
      <c r="EX18" s="24">
        <v>71</v>
      </c>
      <c r="EY18" s="24">
        <v>74</v>
      </c>
      <c r="EZ18" s="24">
        <v>167</v>
      </c>
      <c r="FA18" s="24">
        <v>24</v>
      </c>
      <c r="FB18" s="24">
        <v>70</v>
      </c>
      <c r="FC18" s="24">
        <v>58</v>
      </c>
      <c r="FD18" s="24">
        <v>18</v>
      </c>
      <c r="FE18" s="24">
        <v>89</v>
      </c>
      <c r="FF18" s="24">
        <v>54</v>
      </c>
      <c r="FG18" s="24">
        <v>32</v>
      </c>
      <c r="FH18" s="24">
        <v>37</v>
      </c>
      <c r="FI18" s="24">
        <v>33</v>
      </c>
      <c r="FJ18" s="24">
        <v>165</v>
      </c>
      <c r="FK18" s="24">
        <v>18</v>
      </c>
      <c r="FL18" s="24">
        <v>74</v>
      </c>
      <c r="FM18" s="24">
        <v>60</v>
      </c>
      <c r="FN18" s="24">
        <v>75</v>
      </c>
      <c r="FO18" s="24">
        <v>63</v>
      </c>
      <c r="FP18" s="24">
        <v>54</v>
      </c>
      <c r="FQ18" s="24">
        <v>44</v>
      </c>
      <c r="FR18" s="24">
        <v>41</v>
      </c>
      <c r="FS18" s="24">
        <v>59</v>
      </c>
      <c r="FT18" s="24">
        <v>12</v>
      </c>
      <c r="FU18" s="24">
        <v>21</v>
      </c>
      <c r="FV18" s="24">
        <v>45</v>
      </c>
      <c r="FW18" s="24">
        <v>32</v>
      </c>
      <c r="FX18" s="24">
        <v>32</v>
      </c>
      <c r="FY18" s="24">
        <v>13</v>
      </c>
      <c r="FZ18" s="24">
        <v>40</v>
      </c>
      <c r="GA18" s="24">
        <v>48</v>
      </c>
      <c r="GB18" s="24">
        <v>45</v>
      </c>
      <c r="GC18" s="24">
        <v>32</v>
      </c>
      <c r="GD18" s="24">
        <v>16</v>
      </c>
      <c r="GE18" s="24">
        <v>24</v>
      </c>
      <c r="GF18" s="24">
        <v>43</v>
      </c>
      <c r="GG18" s="24">
        <v>21</v>
      </c>
      <c r="GH18" s="24">
        <v>57</v>
      </c>
      <c r="GI18" s="24">
        <v>65</v>
      </c>
      <c r="GJ18" s="24">
        <v>42</v>
      </c>
      <c r="GK18" s="24">
        <v>73</v>
      </c>
      <c r="GL18" s="24">
        <v>29</v>
      </c>
      <c r="GM18" s="24">
        <v>25</v>
      </c>
      <c r="GN18" s="24">
        <v>28</v>
      </c>
      <c r="GO18" s="24">
        <v>66</v>
      </c>
      <c r="GP18" s="24">
        <v>41</v>
      </c>
      <c r="GQ18" s="24">
        <v>28</v>
      </c>
      <c r="GR18" s="24">
        <v>83</v>
      </c>
      <c r="GS18" s="24">
        <v>20</v>
      </c>
      <c r="GT18" s="24">
        <v>21</v>
      </c>
      <c r="GU18" s="24">
        <v>51</v>
      </c>
      <c r="GV18" s="24">
        <v>57</v>
      </c>
      <c r="GW18" s="24">
        <v>37</v>
      </c>
      <c r="GX18" s="24">
        <v>42</v>
      </c>
      <c r="GY18" s="24">
        <v>44</v>
      </c>
      <c r="GZ18" s="24">
        <v>18</v>
      </c>
      <c r="HA18" s="24">
        <v>52</v>
      </c>
      <c r="HB18" s="24">
        <v>50</v>
      </c>
      <c r="HC18" s="24">
        <v>50</v>
      </c>
      <c r="HD18" s="24">
        <v>47</v>
      </c>
      <c r="HE18" s="24">
        <v>48</v>
      </c>
      <c r="HF18" s="24">
        <v>57</v>
      </c>
      <c r="HG18" s="24">
        <v>90</v>
      </c>
      <c r="HH18" s="24">
        <v>40</v>
      </c>
      <c r="HI18" s="24">
        <v>110</v>
      </c>
      <c r="HJ18" s="24">
        <v>64</v>
      </c>
      <c r="HK18" s="24">
        <v>45</v>
      </c>
      <c r="HL18" s="24">
        <v>11</v>
      </c>
      <c r="HM18" s="24">
        <v>37</v>
      </c>
      <c r="HN18" s="24">
        <v>41</v>
      </c>
      <c r="HO18" s="24">
        <v>53</v>
      </c>
      <c r="HP18" s="24">
        <v>48</v>
      </c>
      <c r="HQ18" s="24">
        <v>18</v>
      </c>
      <c r="HR18" s="24">
        <v>26</v>
      </c>
      <c r="HS18" s="24">
        <v>33</v>
      </c>
      <c r="HT18" s="24">
        <v>32</v>
      </c>
      <c r="HU18" s="24">
        <v>42</v>
      </c>
      <c r="HV18" s="24">
        <v>27</v>
      </c>
      <c r="HW18" s="24">
        <v>24</v>
      </c>
      <c r="HX18" s="24">
        <v>52</v>
      </c>
      <c r="HY18" s="24">
        <v>22</v>
      </c>
      <c r="HZ18" s="24">
        <v>58</v>
      </c>
      <c r="IA18" s="24">
        <v>31</v>
      </c>
      <c r="IB18" s="24">
        <v>66</v>
      </c>
      <c r="IC18" s="24">
        <v>43</v>
      </c>
      <c r="ID18" s="24">
        <v>106</v>
      </c>
      <c r="IE18" s="24">
        <v>53</v>
      </c>
      <c r="IF18" s="24">
        <v>56</v>
      </c>
      <c r="IG18" s="24">
        <v>70</v>
      </c>
      <c r="IH18" s="24">
        <v>44</v>
      </c>
      <c r="II18" s="24">
        <v>28</v>
      </c>
      <c r="IJ18" s="24">
        <v>30</v>
      </c>
      <c r="IK18" s="24">
        <v>23</v>
      </c>
      <c r="IL18" s="24">
        <v>26</v>
      </c>
      <c r="IM18" s="24">
        <v>23</v>
      </c>
      <c r="IN18" s="24">
        <v>54</v>
      </c>
      <c r="IO18" s="24">
        <v>32</v>
      </c>
      <c r="IP18" s="24">
        <v>18</v>
      </c>
      <c r="IQ18" s="24">
        <v>55</v>
      </c>
      <c r="IR18" s="24">
        <v>34</v>
      </c>
      <c r="IS18" s="24">
        <v>36</v>
      </c>
      <c r="IT18" s="24">
        <v>28</v>
      </c>
      <c r="IU18" s="24">
        <v>44</v>
      </c>
      <c r="IV18" s="24">
        <v>49</v>
      </c>
      <c r="IW18" s="24">
        <v>46</v>
      </c>
      <c r="IX18" s="24">
        <v>89</v>
      </c>
      <c r="IY18" s="24">
        <v>55</v>
      </c>
      <c r="IZ18" s="24">
        <v>41</v>
      </c>
      <c r="JA18" s="24">
        <v>90</v>
      </c>
      <c r="JB18" s="24">
        <v>49</v>
      </c>
      <c r="JC18" s="24">
        <v>33</v>
      </c>
      <c r="JD18" s="24">
        <v>69</v>
      </c>
      <c r="JE18" s="24">
        <v>43</v>
      </c>
      <c r="JF18" s="24">
        <v>27</v>
      </c>
      <c r="JG18" s="24">
        <v>59</v>
      </c>
      <c r="JH18" s="24">
        <v>49</v>
      </c>
      <c r="JI18" s="24">
        <v>37</v>
      </c>
      <c r="JJ18" s="24">
        <v>26</v>
      </c>
      <c r="JK18" s="24">
        <v>25</v>
      </c>
      <c r="JL18" s="24">
        <v>46</v>
      </c>
      <c r="JM18" s="24">
        <v>64</v>
      </c>
      <c r="JN18" s="24">
        <v>30</v>
      </c>
      <c r="JO18" s="24">
        <v>42</v>
      </c>
      <c r="JP18" s="24">
        <v>19</v>
      </c>
      <c r="JQ18" s="24">
        <v>26</v>
      </c>
      <c r="JR18" s="24">
        <v>14</v>
      </c>
      <c r="JS18" s="24">
        <v>36</v>
      </c>
      <c r="JT18" s="24">
        <v>78</v>
      </c>
      <c r="JU18" s="24">
        <v>38</v>
      </c>
      <c r="JV18" s="24">
        <v>49</v>
      </c>
      <c r="JW18" s="24">
        <v>69</v>
      </c>
      <c r="JX18" s="24">
        <v>53</v>
      </c>
      <c r="JY18" s="24">
        <v>64</v>
      </c>
      <c r="JZ18" s="24">
        <v>42</v>
      </c>
      <c r="KA18" s="24">
        <v>47</v>
      </c>
      <c r="KB18" s="24">
        <v>30</v>
      </c>
      <c r="KC18" s="24">
        <v>46</v>
      </c>
      <c r="KD18" s="24">
        <v>33</v>
      </c>
      <c r="KE18" s="24">
        <v>18</v>
      </c>
      <c r="KF18" s="24">
        <v>45</v>
      </c>
      <c r="KG18" s="24">
        <v>43</v>
      </c>
      <c r="KH18" s="24">
        <v>40</v>
      </c>
      <c r="KI18" s="24">
        <v>44</v>
      </c>
      <c r="KJ18" s="24">
        <v>19</v>
      </c>
      <c r="KK18" s="24">
        <v>48</v>
      </c>
      <c r="KL18" s="24">
        <v>43</v>
      </c>
      <c r="KM18" s="24">
        <v>57</v>
      </c>
      <c r="KN18" s="24">
        <v>59</v>
      </c>
      <c r="KO18" s="24">
        <v>40</v>
      </c>
      <c r="KP18" s="24">
        <v>31</v>
      </c>
      <c r="KQ18" s="24">
        <v>35</v>
      </c>
      <c r="KR18" s="24">
        <v>37</v>
      </c>
      <c r="KS18" s="24">
        <v>74</v>
      </c>
      <c r="KT18" s="24">
        <v>39</v>
      </c>
      <c r="KU18" s="24">
        <v>46</v>
      </c>
      <c r="KV18" s="24">
        <v>43</v>
      </c>
      <c r="KW18" s="24">
        <v>63</v>
      </c>
      <c r="KX18" s="24">
        <v>20</v>
      </c>
      <c r="KY18" s="24">
        <v>55</v>
      </c>
      <c r="KZ18" s="24">
        <v>26</v>
      </c>
      <c r="LA18" s="24">
        <v>49</v>
      </c>
      <c r="LB18" s="24">
        <v>33</v>
      </c>
      <c r="LC18" s="24">
        <v>29</v>
      </c>
      <c r="LD18" s="24">
        <v>43</v>
      </c>
      <c r="LE18" s="24">
        <v>40</v>
      </c>
      <c r="LF18" s="24">
        <v>18</v>
      </c>
      <c r="LG18" s="24">
        <v>44</v>
      </c>
      <c r="LH18" s="24">
        <v>46</v>
      </c>
      <c r="LI18" s="24">
        <v>34</v>
      </c>
      <c r="LJ18" s="24">
        <v>41</v>
      </c>
      <c r="LK18" s="24">
        <v>14</v>
      </c>
      <c r="LL18" s="24">
        <v>16</v>
      </c>
      <c r="LM18" s="24">
        <v>15</v>
      </c>
      <c r="LN18" s="24">
        <v>26</v>
      </c>
      <c r="LO18" s="24">
        <v>32</v>
      </c>
      <c r="LP18" s="24">
        <v>12</v>
      </c>
      <c r="LQ18" s="24">
        <v>17</v>
      </c>
      <c r="LR18" s="24">
        <v>15</v>
      </c>
      <c r="LS18" s="24">
        <v>26</v>
      </c>
      <c r="LT18" s="24">
        <v>30</v>
      </c>
      <c r="LU18" s="24">
        <v>21</v>
      </c>
      <c r="LV18" s="24">
        <v>30</v>
      </c>
      <c r="LW18" s="24">
        <v>30</v>
      </c>
      <c r="LX18" s="24">
        <v>39</v>
      </c>
      <c r="LY18" s="24">
        <v>28</v>
      </c>
      <c r="LZ18" s="24">
        <v>36</v>
      </c>
      <c r="MA18" s="24">
        <v>65</v>
      </c>
      <c r="MB18" s="24">
        <v>36</v>
      </c>
      <c r="MC18" s="24">
        <v>27</v>
      </c>
      <c r="MD18" s="24">
        <v>50</v>
      </c>
      <c r="ME18" s="24">
        <v>38</v>
      </c>
      <c r="MF18" s="24">
        <v>25</v>
      </c>
      <c r="MG18" s="24">
        <v>20</v>
      </c>
      <c r="MH18" s="24">
        <v>41</v>
      </c>
      <c r="MI18" s="24">
        <v>31</v>
      </c>
      <c r="MJ18" s="24">
        <v>81</v>
      </c>
      <c r="MK18" s="24">
        <v>31</v>
      </c>
      <c r="ML18" s="24">
        <v>17</v>
      </c>
      <c r="MM18" s="24">
        <v>84</v>
      </c>
      <c r="MN18" s="24">
        <v>28</v>
      </c>
      <c r="MO18" s="24">
        <v>21</v>
      </c>
      <c r="MP18" s="24">
        <v>81</v>
      </c>
      <c r="MQ18" s="24">
        <v>37</v>
      </c>
      <c r="MR18" s="24">
        <v>32</v>
      </c>
      <c r="MS18" s="24">
        <v>21</v>
      </c>
      <c r="MT18" s="24">
        <v>24</v>
      </c>
      <c r="MU18" s="24">
        <v>38</v>
      </c>
      <c r="MV18" s="24">
        <v>28</v>
      </c>
      <c r="MW18" s="24">
        <v>31</v>
      </c>
      <c r="MX18" s="24">
        <v>32</v>
      </c>
      <c r="MY18" s="24">
        <v>50</v>
      </c>
      <c r="MZ18" s="24">
        <v>33</v>
      </c>
      <c r="NA18" s="24">
        <v>50</v>
      </c>
      <c r="NB18" s="24">
        <v>22</v>
      </c>
      <c r="NC18" s="24">
        <v>33</v>
      </c>
      <c r="ND18" s="24">
        <v>20</v>
      </c>
      <c r="NE18" s="24">
        <v>27</v>
      </c>
      <c r="NF18" s="24">
        <v>19</v>
      </c>
      <c r="NG18" s="24">
        <v>24</v>
      </c>
      <c r="NH18" s="24">
        <v>41</v>
      </c>
      <c r="NI18" s="24">
        <v>24</v>
      </c>
      <c r="NJ18" s="24">
        <v>36</v>
      </c>
      <c r="NK18" s="24">
        <v>19</v>
      </c>
      <c r="NL18" s="24">
        <v>30</v>
      </c>
      <c r="NM18" s="24">
        <v>44</v>
      </c>
      <c r="NN18" s="24">
        <v>32</v>
      </c>
      <c r="NO18" s="24">
        <v>44</v>
      </c>
      <c r="NP18" s="24">
        <v>19</v>
      </c>
      <c r="NQ18" s="24">
        <v>43</v>
      </c>
      <c r="NR18" s="24">
        <v>19</v>
      </c>
      <c r="NS18" s="24">
        <v>45</v>
      </c>
      <c r="NT18" s="24">
        <v>62</v>
      </c>
      <c r="NU18" s="24">
        <v>44</v>
      </c>
      <c r="NV18" s="24">
        <v>42</v>
      </c>
      <c r="NW18" s="24">
        <v>27</v>
      </c>
      <c r="NX18" s="24">
        <v>61</v>
      </c>
      <c r="NY18" s="24">
        <v>33</v>
      </c>
      <c r="NZ18" s="24">
        <v>29</v>
      </c>
      <c r="OA18" s="24">
        <v>54</v>
      </c>
      <c r="OB18" s="24">
        <v>30</v>
      </c>
      <c r="OC18" s="24">
        <v>44</v>
      </c>
      <c r="OD18" s="24">
        <v>27</v>
      </c>
      <c r="OE18" s="24">
        <v>41</v>
      </c>
      <c r="OF18" s="24">
        <v>28</v>
      </c>
      <c r="OG18" s="24">
        <v>27</v>
      </c>
      <c r="OH18" s="24">
        <v>13</v>
      </c>
      <c r="OI18" s="24">
        <v>24</v>
      </c>
      <c r="OJ18" s="24">
        <v>31</v>
      </c>
      <c r="OK18" s="24">
        <v>44</v>
      </c>
      <c r="OL18" s="24">
        <v>56</v>
      </c>
      <c r="OM18" s="24">
        <v>57</v>
      </c>
      <c r="ON18" s="24">
        <v>32</v>
      </c>
      <c r="OO18" s="24">
        <v>66</v>
      </c>
      <c r="OP18" s="24">
        <v>29</v>
      </c>
      <c r="OQ18" s="24">
        <v>36</v>
      </c>
      <c r="OR18" s="24">
        <v>42</v>
      </c>
      <c r="OS18" s="24">
        <v>18</v>
      </c>
      <c r="OT18" s="24">
        <v>40</v>
      </c>
      <c r="OU18" s="24">
        <v>47</v>
      </c>
      <c r="OV18" s="24">
        <v>27</v>
      </c>
      <c r="OW18" s="24">
        <v>25</v>
      </c>
      <c r="OX18" s="24">
        <v>11</v>
      </c>
      <c r="OY18" s="24">
        <v>23</v>
      </c>
      <c r="OZ18" s="24">
        <v>18</v>
      </c>
      <c r="PA18" s="24">
        <v>46</v>
      </c>
      <c r="PB18" s="24">
        <v>47</v>
      </c>
      <c r="PC18" s="24">
        <v>10</v>
      </c>
      <c r="PD18" s="24">
        <v>42</v>
      </c>
      <c r="PE18" s="24">
        <v>69</v>
      </c>
      <c r="PF18" s="24">
        <v>24</v>
      </c>
      <c r="PG18" s="24">
        <v>44</v>
      </c>
      <c r="PH18" s="24">
        <v>38</v>
      </c>
      <c r="PI18" s="24">
        <v>50</v>
      </c>
      <c r="PJ18" s="24">
        <v>26</v>
      </c>
      <c r="PK18" s="24">
        <v>17</v>
      </c>
      <c r="PL18" s="24">
        <v>22</v>
      </c>
      <c r="PM18" s="24">
        <v>42</v>
      </c>
      <c r="PN18" s="24">
        <v>44</v>
      </c>
      <c r="PO18" s="24">
        <v>17</v>
      </c>
      <c r="PP18" s="24">
        <v>13</v>
      </c>
      <c r="PQ18" s="24">
        <v>30</v>
      </c>
      <c r="PR18" s="24">
        <v>43</v>
      </c>
      <c r="PS18" s="24">
        <v>26</v>
      </c>
      <c r="PT18" s="24">
        <v>27</v>
      </c>
      <c r="PU18" s="24">
        <v>35</v>
      </c>
      <c r="PV18" s="24">
        <v>44</v>
      </c>
      <c r="PW18" s="24">
        <v>20</v>
      </c>
      <c r="PX18" s="24">
        <v>29</v>
      </c>
      <c r="PY18" s="24">
        <v>37</v>
      </c>
      <c r="PZ18" s="24">
        <v>38</v>
      </c>
      <c r="QA18" s="24">
        <v>33</v>
      </c>
      <c r="QB18" s="24">
        <v>50</v>
      </c>
      <c r="QC18" s="24">
        <v>28</v>
      </c>
      <c r="QD18" s="24">
        <v>21</v>
      </c>
      <c r="QE18" s="24">
        <v>44</v>
      </c>
      <c r="QF18" s="24">
        <v>33</v>
      </c>
      <c r="QG18" s="24">
        <v>44</v>
      </c>
      <c r="QH18" s="24">
        <v>28</v>
      </c>
      <c r="QI18" s="24">
        <v>38</v>
      </c>
      <c r="QJ18" s="24">
        <v>33</v>
      </c>
      <c r="QK18" s="24">
        <v>28</v>
      </c>
      <c r="QL18" s="24">
        <v>96</v>
      </c>
      <c r="QM18" s="24">
        <v>52</v>
      </c>
      <c r="QN18" s="24">
        <v>70</v>
      </c>
      <c r="QO18" s="24">
        <v>60</v>
      </c>
      <c r="QP18" s="24">
        <v>25</v>
      </c>
      <c r="QQ18" s="24">
        <v>21</v>
      </c>
      <c r="QR18" s="24">
        <v>28</v>
      </c>
      <c r="QS18" s="24">
        <v>25</v>
      </c>
      <c r="QT18" s="24">
        <v>49</v>
      </c>
      <c r="QU18" s="24">
        <v>27</v>
      </c>
      <c r="QV18" s="24">
        <v>90</v>
      </c>
      <c r="QW18" s="24">
        <v>14</v>
      </c>
      <c r="QX18" s="24">
        <v>24</v>
      </c>
      <c r="QY18" s="24">
        <v>36</v>
      </c>
      <c r="QZ18" s="24">
        <v>44</v>
      </c>
      <c r="RA18" s="24">
        <v>40</v>
      </c>
      <c r="RB18" s="24">
        <v>15</v>
      </c>
      <c r="RC18" s="24">
        <v>63</v>
      </c>
      <c r="RD18" s="24">
        <v>41</v>
      </c>
      <c r="RE18" s="24">
        <v>14</v>
      </c>
      <c r="RF18" s="24">
        <v>41</v>
      </c>
      <c r="RG18" s="24">
        <v>23</v>
      </c>
      <c r="RH18" s="24">
        <v>34</v>
      </c>
      <c r="RI18" s="24">
        <v>53</v>
      </c>
      <c r="RJ18" s="24">
        <v>41</v>
      </c>
      <c r="RK18" s="24">
        <v>27</v>
      </c>
      <c r="RL18" s="24">
        <v>44</v>
      </c>
      <c r="RM18" s="24">
        <v>14</v>
      </c>
      <c r="RN18" s="24">
        <v>40</v>
      </c>
      <c r="RO18" s="24">
        <v>17</v>
      </c>
      <c r="RP18" s="24">
        <v>25</v>
      </c>
      <c r="RQ18" s="24">
        <v>21</v>
      </c>
      <c r="RR18" s="24">
        <v>35</v>
      </c>
      <c r="RS18" s="24">
        <v>35</v>
      </c>
      <c r="RT18" s="24">
        <v>18</v>
      </c>
      <c r="RU18" s="24">
        <v>7</v>
      </c>
      <c r="RV18" s="24">
        <v>27</v>
      </c>
      <c r="RW18" s="24">
        <v>14</v>
      </c>
      <c r="RX18" s="24">
        <v>23</v>
      </c>
      <c r="RY18" s="24">
        <v>32</v>
      </c>
      <c r="RZ18" s="24">
        <v>32</v>
      </c>
      <c r="SA18" s="24">
        <v>6</v>
      </c>
      <c r="SB18" s="24">
        <v>31</v>
      </c>
      <c r="SC18" s="24">
        <v>17</v>
      </c>
      <c r="SD18" s="24">
        <v>36</v>
      </c>
      <c r="SE18" s="24">
        <v>39</v>
      </c>
      <c r="SF18" s="24">
        <v>15</v>
      </c>
      <c r="SG18" s="24">
        <v>41</v>
      </c>
      <c r="SH18" s="24">
        <v>28</v>
      </c>
      <c r="SI18" s="24">
        <v>39</v>
      </c>
      <c r="SJ18" s="24">
        <v>34</v>
      </c>
      <c r="SK18" s="24">
        <v>36</v>
      </c>
      <c r="SL18" s="17"/>
      <c r="SM18" s="17"/>
      <c r="SN18" s="17"/>
      <c r="SO18" s="17"/>
    </row>
    <row r="19" spans="1:509">
      <c r="A19" s="17" t="s">
        <v>6</v>
      </c>
      <c r="B19" s="17">
        <v>29</v>
      </c>
      <c r="C19" s="17">
        <v>21</v>
      </c>
      <c r="D19" s="17">
        <v>39</v>
      </c>
      <c r="E19" s="17">
        <v>21</v>
      </c>
      <c r="F19" s="17">
        <v>29</v>
      </c>
      <c r="G19" s="17">
        <v>15</v>
      </c>
      <c r="H19" s="17">
        <v>25</v>
      </c>
      <c r="I19" s="17">
        <v>23</v>
      </c>
      <c r="J19" s="17">
        <v>50</v>
      </c>
      <c r="K19" s="17">
        <v>31</v>
      </c>
      <c r="L19" s="17">
        <v>22</v>
      </c>
      <c r="M19" s="17">
        <v>46</v>
      </c>
      <c r="N19" s="17">
        <v>35</v>
      </c>
      <c r="O19" s="17">
        <v>17</v>
      </c>
      <c r="P19" s="17">
        <v>26</v>
      </c>
      <c r="Q19" s="17">
        <v>41</v>
      </c>
      <c r="R19" s="17">
        <v>56</v>
      </c>
      <c r="S19" s="17">
        <v>55</v>
      </c>
      <c r="T19" s="17">
        <v>40</v>
      </c>
      <c r="U19" s="17">
        <v>83</v>
      </c>
      <c r="V19" s="17">
        <v>29</v>
      </c>
      <c r="W19" s="17">
        <v>44</v>
      </c>
      <c r="X19" s="17">
        <v>18</v>
      </c>
      <c r="Y19" s="17">
        <v>22</v>
      </c>
      <c r="Z19" s="17">
        <v>32</v>
      </c>
      <c r="AA19" s="17">
        <v>28</v>
      </c>
      <c r="AB19" s="17">
        <v>44</v>
      </c>
      <c r="AC19" s="17">
        <v>27</v>
      </c>
      <c r="AD19" s="17">
        <v>50</v>
      </c>
      <c r="AE19" s="17">
        <v>20</v>
      </c>
      <c r="AF19" s="17">
        <v>15</v>
      </c>
      <c r="AG19" s="17">
        <v>41</v>
      </c>
      <c r="AH19" s="17">
        <v>27</v>
      </c>
      <c r="AI19" s="17">
        <v>11</v>
      </c>
      <c r="AJ19" s="17">
        <v>42</v>
      </c>
      <c r="AK19" s="17">
        <v>16</v>
      </c>
      <c r="AL19" s="17">
        <v>15</v>
      </c>
      <c r="AM19" s="17">
        <v>17</v>
      </c>
      <c r="AN19" s="17">
        <v>11</v>
      </c>
      <c r="AO19" s="17">
        <v>49</v>
      </c>
      <c r="AP19" s="17">
        <v>46</v>
      </c>
      <c r="AQ19" s="17">
        <v>38</v>
      </c>
      <c r="AR19" s="17">
        <v>23</v>
      </c>
      <c r="AS19" s="17">
        <v>6</v>
      </c>
      <c r="AT19" s="17">
        <v>9</v>
      </c>
      <c r="AU19" s="17">
        <v>10</v>
      </c>
      <c r="AV19" s="17">
        <v>11</v>
      </c>
      <c r="AW19" s="17">
        <v>3</v>
      </c>
      <c r="AX19" s="17">
        <v>1</v>
      </c>
      <c r="AY19" s="17">
        <v>2</v>
      </c>
      <c r="AZ19" s="17">
        <v>27</v>
      </c>
      <c r="BA19" s="17">
        <v>31</v>
      </c>
      <c r="BB19" s="17">
        <v>70</v>
      </c>
      <c r="BC19" s="17">
        <v>65</v>
      </c>
      <c r="BD19" s="17">
        <v>91</v>
      </c>
      <c r="BE19" s="17">
        <v>88</v>
      </c>
      <c r="BF19" s="17">
        <v>119</v>
      </c>
      <c r="BG19" s="17">
        <v>47</v>
      </c>
      <c r="BH19" s="17">
        <v>41</v>
      </c>
      <c r="BI19" s="17">
        <v>61</v>
      </c>
      <c r="BJ19" s="17">
        <v>88</v>
      </c>
      <c r="BK19" s="17">
        <v>22</v>
      </c>
      <c r="BL19" s="17">
        <v>54</v>
      </c>
      <c r="BM19" s="17">
        <v>51</v>
      </c>
      <c r="BN19" s="17">
        <v>29</v>
      </c>
      <c r="BO19" s="17">
        <v>45</v>
      </c>
      <c r="BP19" s="17">
        <v>50</v>
      </c>
      <c r="BQ19" s="17">
        <v>26</v>
      </c>
      <c r="BR19" s="17">
        <v>56</v>
      </c>
      <c r="BS19" s="17">
        <v>34</v>
      </c>
      <c r="BT19" s="17">
        <v>37</v>
      </c>
      <c r="BU19" s="17">
        <v>135</v>
      </c>
      <c r="BV19" s="17">
        <v>65</v>
      </c>
      <c r="BW19" s="17">
        <v>60</v>
      </c>
      <c r="BX19" s="17">
        <v>14</v>
      </c>
      <c r="BY19" s="17">
        <v>45</v>
      </c>
      <c r="BZ19" s="17">
        <v>62</v>
      </c>
      <c r="CA19" s="17">
        <v>52</v>
      </c>
      <c r="CB19" s="17">
        <v>55</v>
      </c>
      <c r="CC19" s="17">
        <v>48</v>
      </c>
      <c r="CD19" s="17">
        <v>28</v>
      </c>
      <c r="CE19" s="17">
        <v>48</v>
      </c>
      <c r="CF19" s="17">
        <v>35</v>
      </c>
      <c r="CG19" s="17">
        <v>71</v>
      </c>
      <c r="CH19" s="17">
        <v>57</v>
      </c>
      <c r="CI19" s="17">
        <v>13</v>
      </c>
      <c r="CJ19" s="17">
        <v>29</v>
      </c>
      <c r="CK19" s="17">
        <v>24</v>
      </c>
      <c r="CL19" s="17">
        <v>32</v>
      </c>
      <c r="CM19" s="17">
        <v>42</v>
      </c>
      <c r="CN19" s="17">
        <v>28</v>
      </c>
      <c r="CO19" s="17">
        <v>68</v>
      </c>
      <c r="CP19" s="17">
        <v>54</v>
      </c>
      <c r="CQ19" s="17">
        <v>53</v>
      </c>
      <c r="CR19" s="17">
        <v>48</v>
      </c>
      <c r="CS19" s="17">
        <v>84</v>
      </c>
      <c r="CT19" s="17">
        <v>39</v>
      </c>
      <c r="CU19" s="17">
        <v>47</v>
      </c>
      <c r="CV19" s="17">
        <v>48</v>
      </c>
      <c r="CW19" s="17">
        <v>73</v>
      </c>
      <c r="CX19" s="17">
        <v>94</v>
      </c>
      <c r="CY19" s="17">
        <v>59</v>
      </c>
      <c r="CZ19" s="17">
        <v>41</v>
      </c>
      <c r="DA19" s="17">
        <v>31</v>
      </c>
      <c r="DB19" s="17">
        <v>25</v>
      </c>
      <c r="DC19" s="17">
        <v>52</v>
      </c>
      <c r="DD19" s="17">
        <v>129</v>
      </c>
      <c r="DE19" s="17">
        <v>79</v>
      </c>
      <c r="DF19" s="17">
        <v>40</v>
      </c>
      <c r="DG19" s="17">
        <v>47</v>
      </c>
      <c r="DH19" s="17">
        <v>50</v>
      </c>
      <c r="DI19" s="17">
        <v>100</v>
      </c>
      <c r="DJ19" s="17">
        <v>22</v>
      </c>
      <c r="DK19" s="17">
        <v>24</v>
      </c>
      <c r="DL19" s="17">
        <v>51</v>
      </c>
      <c r="DM19" s="17">
        <v>10</v>
      </c>
      <c r="DN19" s="17">
        <v>7</v>
      </c>
      <c r="DO19" s="17">
        <v>16</v>
      </c>
      <c r="DP19" s="17">
        <v>3</v>
      </c>
      <c r="DQ19" s="17">
        <v>8</v>
      </c>
      <c r="DR19" s="17">
        <v>7</v>
      </c>
      <c r="DS19" s="17">
        <v>12</v>
      </c>
      <c r="DT19" s="17">
        <v>4</v>
      </c>
      <c r="DU19" s="17">
        <v>8</v>
      </c>
      <c r="DV19" s="17">
        <v>34</v>
      </c>
      <c r="DW19" s="17">
        <v>136</v>
      </c>
      <c r="DX19" s="17">
        <v>58</v>
      </c>
      <c r="DY19" s="17">
        <v>61</v>
      </c>
      <c r="DZ19" s="17">
        <v>23</v>
      </c>
      <c r="EA19" s="17">
        <v>105</v>
      </c>
      <c r="EB19" s="17">
        <v>51</v>
      </c>
      <c r="EC19" s="17">
        <v>33</v>
      </c>
      <c r="ED19" s="17">
        <v>38</v>
      </c>
      <c r="EE19" s="17">
        <v>48</v>
      </c>
      <c r="EF19" s="17">
        <v>87</v>
      </c>
      <c r="EG19" s="17">
        <v>59</v>
      </c>
      <c r="EH19" s="17">
        <v>66</v>
      </c>
      <c r="EI19" s="17">
        <v>39</v>
      </c>
      <c r="EJ19" s="17">
        <v>5</v>
      </c>
      <c r="EK19" s="17">
        <v>2</v>
      </c>
      <c r="EL19" s="17">
        <v>5</v>
      </c>
      <c r="EM19" s="17">
        <v>4</v>
      </c>
      <c r="EN19" s="17">
        <v>4</v>
      </c>
      <c r="EO19" s="17">
        <v>9</v>
      </c>
      <c r="EP19" s="17">
        <v>12</v>
      </c>
      <c r="EQ19" s="17">
        <v>4</v>
      </c>
      <c r="ER19" s="17">
        <v>8</v>
      </c>
      <c r="ES19" s="17">
        <v>22</v>
      </c>
      <c r="ET19" s="17">
        <v>387</v>
      </c>
      <c r="EU19" s="17">
        <v>301</v>
      </c>
      <c r="EV19" s="17">
        <v>90</v>
      </c>
      <c r="EW19" s="17">
        <v>32</v>
      </c>
      <c r="EX19" s="17">
        <v>71</v>
      </c>
      <c r="EY19" s="17">
        <v>74</v>
      </c>
      <c r="EZ19" s="17">
        <v>169</v>
      </c>
      <c r="FA19" s="17">
        <v>24</v>
      </c>
      <c r="FB19" s="17">
        <v>72</v>
      </c>
      <c r="FC19" s="17">
        <v>59</v>
      </c>
      <c r="FD19" s="17">
        <v>18</v>
      </c>
      <c r="FE19" s="17">
        <v>92</v>
      </c>
      <c r="FF19" s="17">
        <v>54</v>
      </c>
      <c r="FG19" s="17">
        <v>32</v>
      </c>
      <c r="FH19" s="17">
        <v>37</v>
      </c>
      <c r="FI19" s="17">
        <v>34</v>
      </c>
      <c r="FJ19" s="17">
        <v>168</v>
      </c>
      <c r="FK19" s="17">
        <v>18</v>
      </c>
      <c r="FL19" s="17">
        <v>74</v>
      </c>
      <c r="FM19" s="17">
        <v>61</v>
      </c>
      <c r="FN19" s="17">
        <v>76</v>
      </c>
      <c r="FO19" s="17">
        <v>63</v>
      </c>
      <c r="FP19" s="17">
        <v>56</v>
      </c>
      <c r="FQ19" s="17">
        <v>44</v>
      </c>
      <c r="FR19" s="17">
        <v>42</v>
      </c>
      <c r="FS19" s="17">
        <v>60</v>
      </c>
      <c r="FT19" s="17">
        <v>12</v>
      </c>
      <c r="FU19" s="17">
        <v>21</v>
      </c>
      <c r="FV19" s="17">
        <v>45</v>
      </c>
      <c r="FW19" s="17">
        <v>33</v>
      </c>
      <c r="FX19" s="17">
        <v>33</v>
      </c>
      <c r="FY19" s="17">
        <v>13</v>
      </c>
      <c r="FZ19" s="17">
        <v>40</v>
      </c>
      <c r="GA19" s="17">
        <v>48</v>
      </c>
      <c r="GB19" s="17">
        <v>45</v>
      </c>
      <c r="GC19" s="17">
        <v>33</v>
      </c>
      <c r="GD19" s="17">
        <v>16</v>
      </c>
      <c r="GE19" s="17">
        <v>24</v>
      </c>
      <c r="GF19" s="17">
        <v>44</v>
      </c>
      <c r="GG19" s="17">
        <v>21</v>
      </c>
      <c r="GH19" s="17">
        <v>59</v>
      </c>
      <c r="GI19" s="17">
        <v>65</v>
      </c>
      <c r="GJ19" s="17">
        <v>43</v>
      </c>
      <c r="GK19" s="17">
        <v>76</v>
      </c>
      <c r="GL19" s="17">
        <v>30</v>
      </c>
      <c r="GM19" s="17">
        <v>25</v>
      </c>
      <c r="GN19" s="17">
        <v>28</v>
      </c>
      <c r="GO19" s="17">
        <v>67</v>
      </c>
      <c r="GP19" s="17">
        <v>42</v>
      </c>
      <c r="GQ19" s="17">
        <v>28</v>
      </c>
      <c r="GR19" s="17">
        <v>83</v>
      </c>
      <c r="GS19" s="17">
        <v>20</v>
      </c>
      <c r="GT19" s="17">
        <v>22</v>
      </c>
      <c r="GU19" s="17">
        <v>51</v>
      </c>
      <c r="GV19" s="17">
        <v>57</v>
      </c>
      <c r="GW19" s="17">
        <v>37</v>
      </c>
      <c r="GX19" s="17">
        <v>43</v>
      </c>
      <c r="GY19" s="17">
        <v>44</v>
      </c>
      <c r="GZ19" s="17">
        <v>18</v>
      </c>
      <c r="HA19" s="17">
        <v>52</v>
      </c>
      <c r="HB19" s="17">
        <v>51</v>
      </c>
      <c r="HC19" s="17">
        <v>50</v>
      </c>
      <c r="HD19" s="17">
        <v>47</v>
      </c>
      <c r="HE19" s="17">
        <v>51</v>
      </c>
      <c r="HF19" s="17">
        <v>61</v>
      </c>
      <c r="HG19" s="17">
        <v>92</v>
      </c>
      <c r="HH19" s="17">
        <v>40</v>
      </c>
      <c r="HI19" s="17">
        <v>113</v>
      </c>
      <c r="HJ19" s="17">
        <v>68</v>
      </c>
      <c r="HK19" s="17">
        <v>45</v>
      </c>
      <c r="HL19" s="17">
        <v>11</v>
      </c>
      <c r="HM19" s="17">
        <v>36</v>
      </c>
      <c r="HN19" s="17">
        <v>41</v>
      </c>
      <c r="HO19" s="17">
        <v>52</v>
      </c>
      <c r="HP19" s="17">
        <v>48</v>
      </c>
      <c r="HQ19" s="17">
        <v>18</v>
      </c>
      <c r="HR19" s="17">
        <v>26</v>
      </c>
      <c r="HS19" s="17">
        <v>33</v>
      </c>
      <c r="HT19" s="17">
        <v>32</v>
      </c>
      <c r="HU19" s="17">
        <v>43</v>
      </c>
      <c r="HV19" s="17">
        <v>27</v>
      </c>
      <c r="HW19" s="17">
        <v>24</v>
      </c>
      <c r="HX19" s="17">
        <v>52</v>
      </c>
      <c r="HY19" s="17">
        <v>22</v>
      </c>
      <c r="HZ19" s="17">
        <v>58</v>
      </c>
      <c r="IA19" s="17">
        <v>31</v>
      </c>
      <c r="IB19" s="17">
        <v>66</v>
      </c>
      <c r="IC19" s="17">
        <v>43</v>
      </c>
      <c r="ID19" s="17">
        <v>106</v>
      </c>
      <c r="IE19" s="17">
        <v>53</v>
      </c>
      <c r="IF19" s="17">
        <v>58</v>
      </c>
      <c r="IG19" s="17">
        <v>70</v>
      </c>
      <c r="IH19" s="17">
        <v>45</v>
      </c>
      <c r="II19" s="17">
        <v>29</v>
      </c>
      <c r="IJ19" s="17">
        <v>31</v>
      </c>
      <c r="IK19" s="17">
        <v>23</v>
      </c>
      <c r="IL19" s="17">
        <v>28</v>
      </c>
      <c r="IM19" s="17">
        <v>23</v>
      </c>
      <c r="IN19" s="17">
        <v>54</v>
      </c>
      <c r="IO19" s="17">
        <v>32</v>
      </c>
      <c r="IP19" s="17">
        <v>19</v>
      </c>
      <c r="IQ19" s="17">
        <v>55</v>
      </c>
      <c r="IR19" s="17">
        <v>35</v>
      </c>
      <c r="IS19" s="17">
        <v>36</v>
      </c>
      <c r="IT19" s="17">
        <v>28</v>
      </c>
      <c r="IU19" s="17">
        <v>47</v>
      </c>
      <c r="IV19" s="17">
        <v>50</v>
      </c>
      <c r="IW19" s="17">
        <v>46</v>
      </c>
      <c r="IX19" s="17">
        <v>91</v>
      </c>
      <c r="IY19" s="17">
        <v>54</v>
      </c>
      <c r="IZ19" s="17">
        <v>42</v>
      </c>
      <c r="JA19" s="17">
        <v>91</v>
      </c>
      <c r="JB19" s="17">
        <v>51</v>
      </c>
      <c r="JC19" s="17">
        <v>34</v>
      </c>
      <c r="JD19" s="17">
        <v>70</v>
      </c>
      <c r="JE19" s="17">
        <v>43</v>
      </c>
      <c r="JF19" s="17">
        <v>28</v>
      </c>
      <c r="JG19" s="17">
        <v>58</v>
      </c>
      <c r="JH19" s="17">
        <v>50</v>
      </c>
      <c r="JI19" s="17">
        <v>39</v>
      </c>
      <c r="JJ19" s="17">
        <v>26</v>
      </c>
      <c r="JK19" s="17">
        <v>25</v>
      </c>
      <c r="JL19" s="17">
        <v>47</v>
      </c>
      <c r="JM19" s="17">
        <v>65</v>
      </c>
      <c r="JN19" s="17">
        <v>30</v>
      </c>
      <c r="JO19" s="17">
        <v>43</v>
      </c>
      <c r="JP19" s="17">
        <v>19</v>
      </c>
      <c r="JQ19" s="17">
        <v>27</v>
      </c>
      <c r="JR19" s="17">
        <v>15</v>
      </c>
      <c r="JS19" s="17">
        <v>37</v>
      </c>
      <c r="JT19" s="17">
        <v>78</v>
      </c>
      <c r="JU19" s="17">
        <v>39</v>
      </c>
      <c r="JV19" s="17">
        <v>49</v>
      </c>
      <c r="JW19" s="17">
        <v>72</v>
      </c>
      <c r="JX19" s="17">
        <v>57</v>
      </c>
      <c r="JY19" s="17">
        <v>64</v>
      </c>
      <c r="JZ19" s="17">
        <v>42</v>
      </c>
      <c r="KA19" s="17">
        <v>47</v>
      </c>
      <c r="KB19" s="17">
        <v>31</v>
      </c>
      <c r="KC19" s="17">
        <v>47</v>
      </c>
      <c r="KD19" s="17">
        <v>33</v>
      </c>
      <c r="KE19" s="17">
        <v>18</v>
      </c>
      <c r="KF19" s="17">
        <v>45</v>
      </c>
      <c r="KG19" s="17">
        <v>43</v>
      </c>
      <c r="KH19" s="17">
        <v>40</v>
      </c>
      <c r="KI19" s="17">
        <v>44</v>
      </c>
      <c r="KJ19" s="17">
        <v>19</v>
      </c>
      <c r="KK19" s="17">
        <v>49</v>
      </c>
      <c r="KL19" s="17">
        <v>44</v>
      </c>
      <c r="KM19" s="17">
        <v>60</v>
      </c>
      <c r="KN19" s="17">
        <v>60</v>
      </c>
      <c r="KO19" s="17">
        <v>40</v>
      </c>
      <c r="KP19" s="17">
        <v>31</v>
      </c>
      <c r="KQ19" s="17">
        <v>35</v>
      </c>
      <c r="KR19" s="17">
        <v>37</v>
      </c>
      <c r="KS19" s="17">
        <v>74</v>
      </c>
      <c r="KT19" s="17">
        <v>40</v>
      </c>
      <c r="KU19" s="17">
        <v>48</v>
      </c>
      <c r="KV19" s="17">
        <v>42</v>
      </c>
      <c r="KW19" s="17">
        <v>65</v>
      </c>
      <c r="KX19" s="17">
        <v>21</v>
      </c>
      <c r="KY19" s="17">
        <v>56</v>
      </c>
      <c r="KZ19" s="17">
        <v>27</v>
      </c>
      <c r="LA19" s="17">
        <v>49</v>
      </c>
      <c r="LB19" s="17">
        <v>34</v>
      </c>
      <c r="LC19" s="17">
        <v>29</v>
      </c>
      <c r="LD19" s="17">
        <v>43</v>
      </c>
      <c r="LE19" s="17">
        <v>40</v>
      </c>
      <c r="LF19" s="17">
        <v>18</v>
      </c>
      <c r="LG19" s="17">
        <v>46</v>
      </c>
      <c r="LH19" s="17">
        <v>47</v>
      </c>
      <c r="LI19" s="17">
        <v>34</v>
      </c>
      <c r="LJ19" s="17">
        <v>42</v>
      </c>
      <c r="LK19" s="17">
        <v>14</v>
      </c>
      <c r="LL19" s="17">
        <v>16</v>
      </c>
      <c r="LM19" s="17">
        <v>15</v>
      </c>
      <c r="LN19" s="17">
        <v>26</v>
      </c>
      <c r="LO19" s="17">
        <v>32</v>
      </c>
      <c r="LP19" s="17">
        <v>12</v>
      </c>
      <c r="LQ19" s="17">
        <v>17</v>
      </c>
      <c r="LR19" s="17">
        <v>15</v>
      </c>
      <c r="LS19" s="17">
        <v>26</v>
      </c>
      <c r="LT19" s="17">
        <v>30</v>
      </c>
      <c r="LU19" s="17">
        <v>22</v>
      </c>
      <c r="LV19" s="17">
        <v>30</v>
      </c>
      <c r="LW19" s="17">
        <v>30</v>
      </c>
      <c r="LX19" s="17">
        <v>39</v>
      </c>
      <c r="LY19" s="17">
        <v>28</v>
      </c>
      <c r="LZ19" s="17">
        <v>37</v>
      </c>
      <c r="MA19" s="17">
        <v>64</v>
      </c>
      <c r="MB19" s="17">
        <v>36</v>
      </c>
      <c r="MC19" s="17">
        <v>28</v>
      </c>
      <c r="MD19" s="17">
        <v>50</v>
      </c>
      <c r="ME19" s="17">
        <v>38</v>
      </c>
      <c r="MF19" s="17">
        <v>25</v>
      </c>
      <c r="MG19" s="17">
        <v>20</v>
      </c>
      <c r="MH19" s="17">
        <v>40</v>
      </c>
      <c r="MI19" s="17">
        <v>31</v>
      </c>
      <c r="MJ19" s="17">
        <v>83</v>
      </c>
      <c r="MK19" s="17">
        <v>31</v>
      </c>
      <c r="ML19" s="17">
        <v>17</v>
      </c>
      <c r="MM19" s="17">
        <v>85</v>
      </c>
      <c r="MN19" s="17">
        <v>29</v>
      </c>
      <c r="MO19" s="17">
        <v>22</v>
      </c>
      <c r="MP19" s="17">
        <v>81</v>
      </c>
      <c r="MQ19" s="17">
        <v>37</v>
      </c>
      <c r="MR19" s="17">
        <v>32</v>
      </c>
      <c r="MS19" s="17">
        <v>21</v>
      </c>
      <c r="MT19" s="17">
        <v>24</v>
      </c>
      <c r="MU19" s="17">
        <v>39</v>
      </c>
      <c r="MV19" s="17">
        <v>28</v>
      </c>
      <c r="MW19" s="17">
        <v>32</v>
      </c>
      <c r="MX19" s="17">
        <v>32</v>
      </c>
      <c r="MY19" s="17">
        <v>50</v>
      </c>
      <c r="MZ19" s="17">
        <v>33</v>
      </c>
      <c r="NA19" s="17">
        <v>50</v>
      </c>
      <c r="NB19" s="17">
        <v>22</v>
      </c>
      <c r="NC19" s="17">
        <v>33</v>
      </c>
      <c r="ND19" s="17">
        <v>20</v>
      </c>
      <c r="NE19" s="17">
        <v>28</v>
      </c>
      <c r="NF19" s="17">
        <v>19</v>
      </c>
      <c r="NG19" s="17">
        <v>24</v>
      </c>
      <c r="NH19" s="17">
        <v>42</v>
      </c>
      <c r="NI19" s="17">
        <v>24</v>
      </c>
      <c r="NJ19" s="17">
        <v>36</v>
      </c>
      <c r="NK19" s="17">
        <v>19</v>
      </c>
      <c r="NL19" s="17">
        <v>30</v>
      </c>
      <c r="NM19" s="17">
        <v>44</v>
      </c>
      <c r="NN19" s="17">
        <v>32</v>
      </c>
      <c r="NO19" s="17">
        <v>48</v>
      </c>
      <c r="NP19" s="17">
        <v>19</v>
      </c>
      <c r="NQ19" s="17">
        <v>43</v>
      </c>
      <c r="NR19" s="17">
        <v>19</v>
      </c>
      <c r="NS19" s="17">
        <v>46</v>
      </c>
      <c r="NT19" s="17">
        <v>63</v>
      </c>
      <c r="NU19" s="17">
        <v>45</v>
      </c>
      <c r="NV19" s="17">
        <v>42</v>
      </c>
      <c r="NW19" s="17">
        <v>27</v>
      </c>
      <c r="NX19" s="17">
        <v>62</v>
      </c>
      <c r="NY19" s="17">
        <v>33</v>
      </c>
      <c r="NZ19" s="17">
        <v>30</v>
      </c>
      <c r="OA19" s="17">
        <v>55</v>
      </c>
      <c r="OB19" s="17">
        <v>31</v>
      </c>
      <c r="OC19" s="17">
        <v>44</v>
      </c>
      <c r="OD19" s="17">
        <v>27</v>
      </c>
      <c r="OE19" s="17">
        <v>43</v>
      </c>
      <c r="OF19" s="17">
        <v>29</v>
      </c>
      <c r="OG19" s="17">
        <v>27</v>
      </c>
      <c r="OH19" s="17">
        <v>14</v>
      </c>
      <c r="OI19" s="17">
        <v>24</v>
      </c>
      <c r="OJ19" s="17">
        <v>32</v>
      </c>
      <c r="OK19" s="17">
        <v>46</v>
      </c>
      <c r="OL19" s="17">
        <v>58</v>
      </c>
      <c r="OM19" s="17">
        <v>60</v>
      </c>
      <c r="ON19" s="17">
        <v>33</v>
      </c>
      <c r="OO19" s="17">
        <v>67</v>
      </c>
      <c r="OP19" s="17">
        <v>30</v>
      </c>
      <c r="OQ19" s="17">
        <v>36</v>
      </c>
      <c r="OR19" s="17">
        <v>43</v>
      </c>
      <c r="OS19" s="17">
        <v>18</v>
      </c>
      <c r="OT19" s="17">
        <v>40</v>
      </c>
      <c r="OU19" s="17">
        <v>47</v>
      </c>
      <c r="OV19" s="17">
        <v>27</v>
      </c>
      <c r="OW19" s="17">
        <v>25</v>
      </c>
      <c r="OX19" s="17">
        <v>11</v>
      </c>
      <c r="OY19" s="17">
        <v>23</v>
      </c>
      <c r="OZ19" s="17">
        <v>18</v>
      </c>
      <c r="PA19" s="17">
        <v>48</v>
      </c>
      <c r="PB19" s="17">
        <v>47</v>
      </c>
      <c r="PC19" s="17">
        <v>10</v>
      </c>
      <c r="PD19" s="17">
        <v>43</v>
      </c>
      <c r="PE19" s="17">
        <v>70</v>
      </c>
      <c r="PF19" s="17">
        <v>24</v>
      </c>
      <c r="PG19" s="17">
        <v>45</v>
      </c>
      <c r="PH19" s="17">
        <v>38</v>
      </c>
      <c r="PI19" s="17">
        <v>51</v>
      </c>
      <c r="PJ19" s="17">
        <v>26</v>
      </c>
      <c r="PK19" s="17">
        <v>17</v>
      </c>
      <c r="PL19" s="17">
        <v>22</v>
      </c>
      <c r="PM19" s="17">
        <v>43</v>
      </c>
      <c r="PN19" s="17">
        <v>44</v>
      </c>
      <c r="PO19" s="17">
        <v>17</v>
      </c>
      <c r="PP19" s="17">
        <v>13</v>
      </c>
      <c r="PQ19" s="17">
        <v>30</v>
      </c>
      <c r="PR19" s="17">
        <v>43</v>
      </c>
      <c r="PS19" s="17">
        <v>27</v>
      </c>
      <c r="PT19" s="17">
        <v>28</v>
      </c>
      <c r="PU19" s="17">
        <v>38</v>
      </c>
      <c r="PV19" s="17">
        <v>45</v>
      </c>
      <c r="PW19" s="17">
        <v>20</v>
      </c>
      <c r="PX19" s="17">
        <v>29</v>
      </c>
      <c r="PY19" s="17">
        <v>37</v>
      </c>
      <c r="PZ19" s="17">
        <v>38</v>
      </c>
      <c r="QA19" s="17">
        <v>33</v>
      </c>
      <c r="QB19" s="17">
        <v>50</v>
      </c>
      <c r="QC19" s="17">
        <v>28</v>
      </c>
      <c r="QD19" s="17">
        <v>21</v>
      </c>
      <c r="QE19" s="17">
        <v>44</v>
      </c>
      <c r="QF19" s="17">
        <v>33</v>
      </c>
      <c r="QG19" s="17">
        <v>44</v>
      </c>
      <c r="QH19" s="17">
        <v>28</v>
      </c>
      <c r="QI19" s="17">
        <v>39</v>
      </c>
      <c r="QJ19" s="17">
        <v>33</v>
      </c>
      <c r="QK19" s="17">
        <v>28</v>
      </c>
      <c r="QL19" s="17">
        <v>95</v>
      </c>
      <c r="QM19" s="17">
        <v>52</v>
      </c>
      <c r="QN19" s="17">
        <v>72</v>
      </c>
      <c r="QO19" s="17">
        <v>60</v>
      </c>
      <c r="QP19" s="17">
        <v>27</v>
      </c>
      <c r="QQ19" s="17">
        <v>21</v>
      </c>
      <c r="QR19" s="17">
        <v>29</v>
      </c>
      <c r="QS19" s="17">
        <v>25</v>
      </c>
      <c r="QT19" s="17">
        <v>51</v>
      </c>
      <c r="QU19" s="17">
        <v>27</v>
      </c>
      <c r="QV19" s="17">
        <v>93</v>
      </c>
      <c r="QW19" s="17">
        <v>14</v>
      </c>
      <c r="QX19" s="17">
        <v>24</v>
      </c>
      <c r="QY19" s="17">
        <v>36</v>
      </c>
      <c r="QZ19" s="17">
        <v>44</v>
      </c>
      <c r="RA19" s="17">
        <v>40</v>
      </c>
      <c r="RB19" s="17">
        <v>15</v>
      </c>
      <c r="RC19" s="17">
        <v>63</v>
      </c>
      <c r="RD19" s="17">
        <v>41</v>
      </c>
      <c r="RE19" s="17">
        <v>14</v>
      </c>
      <c r="RF19" s="17">
        <v>42</v>
      </c>
      <c r="RG19" s="17">
        <v>23</v>
      </c>
      <c r="RH19" s="17">
        <v>34</v>
      </c>
      <c r="RI19" s="17">
        <v>53</v>
      </c>
      <c r="RJ19" s="17">
        <v>41</v>
      </c>
      <c r="RK19" s="17">
        <v>27</v>
      </c>
      <c r="RL19" s="17">
        <v>44</v>
      </c>
      <c r="RM19" s="17">
        <v>14</v>
      </c>
      <c r="RN19" s="17">
        <v>40</v>
      </c>
      <c r="RO19" s="17">
        <v>17</v>
      </c>
      <c r="RP19" s="17">
        <v>25</v>
      </c>
      <c r="RQ19" s="17">
        <v>21</v>
      </c>
      <c r="RR19" s="17">
        <v>37</v>
      </c>
      <c r="RS19" s="17">
        <v>35</v>
      </c>
      <c r="RT19" s="17">
        <v>18</v>
      </c>
      <c r="RU19" s="17">
        <v>7</v>
      </c>
      <c r="RV19" s="17">
        <v>27</v>
      </c>
      <c r="RW19" s="17">
        <v>14</v>
      </c>
      <c r="RX19" s="17">
        <v>23</v>
      </c>
      <c r="RY19" s="17">
        <v>32</v>
      </c>
      <c r="RZ19" s="17">
        <v>32</v>
      </c>
      <c r="SA19" s="17">
        <v>6</v>
      </c>
      <c r="SB19" s="17">
        <v>31</v>
      </c>
      <c r="SC19" s="17">
        <v>17</v>
      </c>
      <c r="SD19" s="17">
        <v>36</v>
      </c>
      <c r="SE19" s="17">
        <v>39</v>
      </c>
      <c r="SF19" s="17">
        <v>15</v>
      </c>
      <c r="SG19" s="17">
        <v>41</v>
      </c>
      <c r="SH19" s="17">
        <v>28</v>
      </c>
      <c r="SI19" s="17">
        <v>38</v>
      </c>
      <c r="SJ19" s="17">
        <v>34</v>
      </c>
      <c r="SK19" s="17">
        <v>36</v>
      </c>
      <c r="SL19" s="17"/>
      <c r="SM19" s="17"/>
      <c r="SN19" s="17"/>
      <c r="SO19" s="17"/>
    </row>
    <row r="20" spans="1:509">
      <c r="A20" s="24" t="s">
        <v>7</v>
      </c>
      <c r="B20" s="24">
        <v>29</v>
      </c>
      <c r="C20" s="24">
        <v>22</v>
      </c>
      <c r="D20" s="24">
        <v>40</v>
      </c>
      <c r="E20" s="24">
        <v>22</v>
      </c>
      <c r="F20" s="24">
        <v>30</v>
      </c>
      <c r="G20" s="24">
        <v>16</v>
      </c>
      <c r="H20" s="24">
        <v>25</v>
      </c>
      <c r="I20" s="24">
        <v>24</v>
      </c>
      <c r="J20" s="24">
        <v>52</v>
      </c>
      <c r="K20" s="24">
        <v>33</v>
      </c>
      <c r="L20" s="24">
        <v>23</v>
      </c>
      <c r="M20" s="24">
        <v>46</v>
      </c>
      <c r="N20" s="24">
        <v>36</v>
      </c>
      <c r="O20" s="24">
        <v>17</v>
      </c>
      <c r="P20" s="24">
        <v>26</v>
      </c>
      <c r="Q20" s="24">
        <v>42</v>
      </c>
      <c r="R20" s="24">
        <v>58</v>
      </c>
      <c r="S20" s="24">
        <v>54</v>
      </c>
      <c r="T20" s="24">
        <v>40</v>
      </c>
      <c r="U20" s="24">
        <v>86</v>
      </c>
      <c r="V20" s="24">
        <v>30</v>
      </c>
      <c r="W20" s="24">
        <v>44</v>
      </c>
      <c r="X20" s="24">
        <v>19</v>
      </c>
      <c r="Y20" s="24">
        <v>22</v>
      </c>
      <c r="Z20" s="24">
        <v>32</v>
      </c>
      <c r="AA20" s="24">
        <v>28</v>
      </c>
      <c r="AB20" s="24">
        <v>45</v>
      </c>
      <c r="AC20" s="24">
        <v>27</v>
      </c>
      <c r="AD20" s="24">
        <v>52</v>
      </c>
      <c r="AE20" s="24">
        <v>20</v>
      </c>
      <c r="AF20" s="24">
        <v>16</v>
      </c>
      <c r="AG20" s="24">
        <v>42</v>
      </c>
      <c r="AH20" s="24">
        <v>28</v>
      </c>
      <c r="AI20" s="24">
        <v>11</v>
      </c>
      <c r="AJ20" s="24">
        <v>42</v>
      </c>
      <c r="AK20" s="24">
        <v>16</v>
      </c>
      <c r="AL20" s="24">
        <v>15</v>
      </c>
      <c r="AM20" s="24">
        <v>16</v>
      </c>
      <c r="AN20" s="24">
        <v>11</v>
      </c>
      <c r="AO20" s="24">
        <v>49</v>
      </c>
      <c r="AP20" s="24">
        <v>46</v>
      </c>
      <c r="AQ20" s="24">
        <v>38</v>
      </c>
      <c r="AR20" s="24">
        <v>23</v>
      </c>
      <c r="AS20" s="24">
        <v>6</v>
      </c>
      <c r="AT20" s="24">
        <v>9</v>
      </c>
      <c r="AU20" s="24">
        <v>10</v>
      </c>
      <c r="AV20" s="24">
        <v>12</v>
      </c>
      <c r="AW20" s="24">
        <v>3</v>
      </c>
      <c r="AX20" s="24">
        <v>1</v>
      </c>
      <c r="AY20" s="24">
        <v>2</v>
      </c>
      <c r="AZ20" s="24">
        <v>27</v>
      </c>
      <c r="BA20" s="24">
        <v>31</v>
      </c>
      <c r="BB20" s="24">
        <v>73</v>
      </c>
      <c r="BC20" s="24">
        <v>65</v>
      </c>
      <c r="BD20" s="24">
        <v>96</v>
      </c>
      <c r="BE20" s="24">
        <v>88</v>
      </c>
      <c r="BF20" s="24">
        <v>122</v>
      </c>
      <c r="BG20" s="24">
        <v>47</v>
      </c>
      <c r="BH20" s="24">
        <v>42</v>
      </c>
      <c r="BI20" s="24">
        <v>63</v>
      </c>
      <c r="BJ20" s="24">
        <v>88</v>
      </c>
      <c r="BK20" s="24">
        <v>22</v>
      </c>
      <c r="BL20" s="24">
        <v>55</v>
      </c>
      <c r="BM20" s="24">
        <v>52</v>
      </c>
      <c r="BN20" s="24">
        <v>30</v>
      </c>
      <c r="BO20" s="24">
        <v>46</v>
      </c>
      <c r="BP20" s="24">
        <v>50</v>
      </c>
      <c r="BQ20" s="24">
        <v>25</v>
      </c>
      <c r="BR20" s="24">
        <v>56</v>
      </c>
      <c r="BS20" s="24">
        <v>37</v>
      </c>
      <c r="BT20" s="24">
        <v>37</v>
      </c>
      <c r="BU20" s="24">
        <v>138</v>
      </c>
      <c r="BV20" s="24">
        <v>65</v>
      </c>
      <c r="BW20" s="24">
        <v>60</v>
      </c>
      <c r="BX20" s="24">
        <v>15</v>
      </c>
      <c r="BY20" s="24">
        <v>45</v>
      </c>
      <c r="BZ20" s="24">
        <v>62</v>
      </c>
      <c r="CA20" s="24">
        <v>52</v>
      </c>
      <c r="CB20" s="24">
        <v>56</v>
      </c>
      <c r="CC20" s="24">
        <v>49</v>
      </c>
      <c r="CD20" s="24">
        <v>29</v>
      </c>
      <c r="CE20" s="24">
        <v>48</v>
      </c>
      <c r="CF20" s="24">
        <v>35</v>
      </c>
      <c r="CG20" s="24">
        <v>71</v>
      </c>
      <c r="CH20" s="24">
        <v>57</v>
      </c>
      <c r="CI20" s="24">
        <v>13</v>
      </c>
      <c r="CJ20" s="24">
        <v>30</v>
      </c>
      <c r="CK20" s="24">
        <v>24</v>
      </c>
      <c r="CL20" s="24">
        <v>33</v>
      </c>
      <c r="CM20" s="24">
        <v>42</v>
      </c>
      <c r="CN20" s="24">
        <v>28</v>
      </c>
      <c r="CO20" s="24">
        <v>68</v>
      </c>
      <c r="CP20" s="24">
        <v>55</v>
      </c>
      <c r="CQ20" s="24">
        <v>54</v>
      </c>
      <c r="CR20" s="24">
        <v>48</v>
      </c>
      <c r="CS20" s="24">
        <v>89</v>
      </c>
      <c r="CT20" s="24">
        <v>38</v>
      </c>
      <c r="CU20" s="24">
        <v>50</v>
      </c>
      <c r="CV20" s="24">
        <v>49</v>
      </c>
      <c r="CW20" s="24">
        <v>74</v>
      </c>
      <c r="CX20" s="24">
        <v>94</v>
      </c>
      <c r="CY20" s="24">
        <v>59</v>
      </c>
      <c r="CZ20" s="24">
        <v>41</v>
      </c>
      <c r="DA20" s="24">
        <v>31</v>
      </c>
      <c r="DB20" s="24">
        <v>26</v>
      </c>
      <c r="DC20" s="24">
        <v>53</v>
      </c>
      <c r="DD20" s="24">
        <v>133</v>
      </c>
      <c r="DE20" s="24">
        <v>79</v>
      </c>
      <c r="DF20" s="24">
        <v>40</v>
      </c>
      <c r="DG20" s="24">
        <v>46</v>
      </c>
      <c r="DH20" s="24">
        <v>50</v>
      </c>
      <c r="DI20" s="24">
        <v>99</v>
      </c>
      <c r="DJ20" s="24">
        <v>21</v>
      </c>
      <c r="DK20" s="24">
        <v>24</v>
      </c>
      <c r="DL20" s="24">
        <v>51</v>
      </c>
      <c r="DM20" s="24">
        <v>10</v>
      </c>
      <c r="DN20" s="24">
        <v>7</v>
      </c>
      <c r="DO20" s="24">
        <v>15</v>
      </c>
      <c r="DP20" s="24">
        <v>3</v>
      </c>
      <c r="DQ20" s="24">
        <v>8</v>
      </c>
      <c r="DR20" s="24">
        <v>7</v>
      </c>
      <c r="DS20" s="24">
        <v>13</v>
      </c>
      <c r="DT20" s="24">
        <v>4</v>
      </c>
      <c r="DU20" s="24">
        <v>8</v>
      </c>
      <c r="DV20" s="24">
        <v>35</v>
      </c>
      <c r="DW20" s="24">
        <v>138</v>
      </c>
      <c r="DX20" s="24">
        <v>58</v>
      </c>
      <c r="DY20" s="24">
        <v>61</v>
      </c>
      <c r="DZ20" s="24">
        <v>23</v>
      </c>
      <c r="EA20" s="24">
        <v>104</v>
      </c>
      <c r="EB20" s="24">
        <v>50</v>
      </c>
      <c r="EC20" s="24">
        <v>33</v>
      </c>
      <c r="ED20" s="24">
        <v>38</v>
      </c>
      <c r="EE20" s="24">
        <v>48</v>
      </c>
      <c r="EF20" s="24">
        <v>87</v>
      </c>
      <c r="EG20" s="24">
        <v>62</v>
      </c>
      <c r="EH20" s="24">
        <v>66</v>
      </c>
      <c r="EI20" s="24">
        <v>41</v>
      </c>
      <c r="EJ20" s="24">
        <v>4</v>
      </c>
      <c r="EK20" s="24">
        <v>2</v>
      </c>
      <c r="EL20" s="24">
        <v>5</v>
      </c>
      <c r="EM20" s="24">
        <v>4</v>
      </c>
      <c r="EN20" s="24">
        <v>5</v>
      </c>
      <c r="EO20" s="24">
        <v>9</v>
      </c>
      <c r="EP20" s="24">
        <v>13</v>
      </c>
      <c r="EQ20" s="24">
        <v>4</v>
      </c>
      <c r="ER20" s="24">
        <v>8</v>
      </c>
      <c r="ES20" s="24">
        <v>19</v>
      </c>
      <c r="ET20" s="24">
        <v>390</v>
      </c>
      <c r="EU20" s="24">
        <v>300</v>
      </c>
      <c r="EV20" s="24">
        <v>90</v>
      </c>
      <c r="EW20" s="24">
        <v>32</v>
      </c>
      <c r="EX20" s="24">
        <v>71</v>
      </c>
      <c r="EY20" s="24">
        <v>75</v>
      </c>
      <c r="EZ20" s="24">
        <v>168</v>
      </c>
      <c r="FA20" s="24">
        <v>24</v>
      </c>
      <c r="FB20" s="24">
        <v>73</v>
      </c>
      <c r="FC20" s="24">
        <v>59</v>
      </c>
      <c r="FD20" s="24">
        <v>18</v>
      </c>
      <c r="FE20" s="24">
        <v>91</v>
      </c>
      <c r="FF20" s="24">
        <v>55</v>
      </c>
      <c r="FG20" s="24">
        <v>33</v>
      </c>
      <c r="FH20" s="24">
        <v>37</v>
      </c>
      <c r="FI20" s="24">
        <v>35</v>
      </c>
      <c r="FJ20" s="24">
        <v>170</v>
      </c>
      <c r="FK20" s="24">
        <v>18</v>
      </c>
      <c r="FL20" s="24">
        <v>74</v>
      </c>
      <c r="FM20" s="24">
        <v>62</v>
      </c>
      <c r="FN20" s="24">
        <v>75</v>
      </c>
      <c r="FO20" s="24">
        <v>63</v>
      </c>
      <c r="FP20" s="24">
        <v>57</v>
      </c>
      <c r="FQ20" s="24">
        <v>44</v>
      </c>
      <c r="FR20" s="24">
        <v>42</v>
      </c>
      <c r="FS20" s="24">
        <v>60</v>
      </c>
      <c r="FT20" s="24">
        <v>13</v>
      </c>
      <c r="FU20" s="24">
        <v>21</v>
      </c>
      <c r="FV20" s="24">
        <v>45</v>
      </c>
      <c r="FW20" s="24">
        <v>34</v>
      </c>
      <c r="FX20" s="24">
        <v>34</v>
      </c>
      <c r="FY20" s="24">
        <v>13</v>
      </c>
      <c r="FZ20" s="24">
        <v>40</v>
      </c>
      <c r="GA20" s="24">
        <v>49</v>
      </c>
      <c r="GB20" s="24">
        <v>45</v>
      </c>
      <c r="GC20" s="24">
        <v>33</v>
      </c>
      <c r="GD20" s="24">
        <v>16</v>
      </c>
      <c r="GE20" s="24">
        <v>24</v>
      </c>
      <c r="GF20" s="24">
        <v>44</v>
      </c>
      <c r="GG20" s="24">
        <v>21</v>
      </c>
      <c r="GH20" s="24">
        <v>60</v>
      </c>
      <c r="GI20" s="24">
        <v>70</v>
      </c>
      <c r="GJ20" s="24">
        <v>44</v>
      </c>
      <c r="GK20" s="24">
        <v>77</v>
      </c>
      <c r="GL20" s="24">
        <v>29</v>
      </c>
      <c r="GM20" s="24">
        <v>25</v>
      </c>
      <c r="GN20" s="24">
        <v>28</v>
      </c>
      <c r="GO20" s="24">
        <v>67</v>
      </c>
      <c r="GP20" s="24">
        <v>42</v>
      </c>
      <c r="GQ20" s="24">
        <v>30</v>
      </c>
      <c r="GR20" s="24">
        <v>84</v>
      </c>
      <c r="GS20" s="24">
        <v>20</v>
      </c>
      <c r="GT20" s="24">
        <v>22</v>
      </c>
      <c r="GU20" s="24">
        <v>52</v>
      </c>
      <c r="GV20" s="24">
        <v>57</v>
      </c>
      <c r="GW20" s="24">
        <v>37</v>
      </c>
      <c r="GX20" s="24">
        <v>44</v>
      </c>
      <c r="GY20" s="24">
        <v>44</v>
      </c>
      <c r="GZ20" s="24">
        <v>18</v>
      </c>
      <c r="HA20" s="24">
        <v>52</v>
      </c>
      <c r="HB20" s="24">
        <v>55</v>
      </c>
      <c r="HC20" s="24">
        <v>52</v>
      </c>
      <c r="HD20" s="24">
        <v>47</v>
      </c>
      <c r="HE20" s="24">
        <v>52</v>
      </c>
      <c r="HF20" s="24">
        <v>61</v>
      </c>
      <c r="HG20" s="24">
        <v>91</v>
      </c>
      <c r="HH20" s="24">
        <v>41</v>
      </c>
      <c r="HI20" s="24">
        <v>113</v>
      </c>
      <c r="HJ20" s="24">
        <v>69</v>
      </c>
      <c r="HK20" s="24">
        <v>45</v>
      </c>
      <c r="HL20" s="24">
        <v>11</v>
      </c>
      <c r="HM20" s="24">
        <v>36</v>
      </c>
      <c r="HN20" s="24">
        <v>41</v>
      </c>
      <c r="HO20" s="24">
        <v>52</v>
      </c>
      <c r="HP20" s="24">
        <v>49</v>
      </c>
      <c r="HQ20" s="24">
        <v>18</v>
      </c>
      <c r="HR20" s="24">
        <v>26</v>
      </c>
      <c r="HS20" s="24">
        <v>34</v>
      </c>
      <c r="HT20" s="24">
        <v>32</v>
      </c>
      <c r="HU20" s="24">
        <v>44</v>
      </c>
      <c r="HV20" s="24">
        <v>28</v>
      </c>
      <c r="HW20" s="24">
        <v>25</v>
      </c>
      <c r="HX20" s="24">
        <v>52</v>
      </c>
      <c r="HY20" s="24">
        <v>22</v>
      </c>
      <c r="HZ20" s="24">
        <v>57</v>
      </c>
      <c r="IA20" s="24">
        <v>31</v>
      </c>
      <c r="IB20" s="24">
        <v>68</v>
      </c>
      <c r="IC20" s="24">
        <v>43</v>
      </c>
      <c r="ID20" s="24">
        <v>107</v>
      </c>
      <c r="IE20" s="24">
        <v>54</v>
      </c>
      <c r="IF20" s="24">
        <v>60</v>
      </c>
      <c r="IG20" s="24">
        <v>72</v>
      </c>
      <c r="IH20" s="24">
        <v>47</v>
      </c>
      <c r="II20" s="24">
        <v>29</v>
      </c>
      <c r="IJ20" s="24">
        <v>31</v>
      </c>
      <c r="IK20" s="24">
        <v>23</v>
      </c>
      <c r="IL20" s="24">
        <v>29</v>
      </c>
      <c r="IM20" s="24">
        <v>23</v>
      </c>
      <c r="IN20" s="24">
        <v>54</v>
      </c>
      <c r="IO20" s="24">
        <v>32</v>
      </c>
      <c r="IP20" s="24">
        <v>20</v>
      </c>
      <c r="IQ20" s="24">
        <v>56</v>
      </c>
      <c r="IR20" s="24">
        <v>37</v>
      </c>
      <c r="IS20" s="24">
        <v>36</v>
      </c>
      <c r="IT20" s="24">
        <v>28</v>
      </c>
      <c r="IU20" s="24">
        <v>48</v>
      </c>
      <c r="IV20" s="24">
        <v>50</v>
      </c>
      <c r="IW20" s="24">
        <v>46</v>
      </c>
      <c r="IX20" s="24">
        <v>93</v>
      </c>
      <c r="IY20" s="24">
        <v>56</v>
      </c>
      <c r="IZ20" s="24">
        <v>42</v>
      </c>
      <c r="JA20" s="24">
        <v>92</v>
      </c>
      <c r="JB20" s="24">
        <v>52</v>
      </c>
      <c r="JC20" s="24">
        <v>35</v>
      </c>
      <c r="JD20" s="24">
        <v>69</v>
      </c>
      <c r="JE20" s="24">
        <v>44</v>
      </c>
      <c r="JF20" s="24">
        <v>30</v>
      </c>
      <c r="JG20" s="24">
        <v>59</v>
      </c>
      <c r="JH20" s="24">
        <v>51</v>
      </c>
      <c r="JI20" s="24">
        <v>40</v>
      </c>
      <c r="JJ20" s="24">
        <v>26</v>
      </c>
      <c r="JK20" s="24">
        <v>25</v>
      </c>
      <c r="JL20" s="24">
        <v>49</v>
      </c>
      <c r="JM20" s="24">
        <v>66</v>
      </c>
      <c r="JN20" s="24">
        <v>30</v>
      </c>
      <c r="JO20" s="24">
        <v>43</v>
      </c>
      <c r="JP20" s="24">
        <v>20</v>
      </c>
      <c r="JQ20" s="24">
        <v>27</v>
      </c>
      <c r="JR20" s="24">
        <v>15</v>
      </c>
      <c r="JS20" s="24">
        <v>39</v>
      </c>
      <c r="JT20" s="24">
        <v>80</v>
      </c>
      <c r="JU20" s="24">
        <v>40</v>
      </c>
      <c r="JV20" s="24">
        <v>52</v>
      </c>
      <c r="JW20" s="24">
        <v>72</v>
      </c>
      <c r="JX20" s="24">
        <v>59</v>
      </c>
      <c r="JY20" s="24">
        <v>63</v>
      </c>
      <c r="JZ20" s="24">
        <v>42</v>
      </c>
      <c r="KA20" s="24">
        <v>48</v>
      </c>
      <c r="KB20" s="24">
        <v>31</v>
      </c>
      <c r="KC20" s="24">
        <v>48</v>
      </c>
      <c r="KD20" s="24">
        <v>32</v>
      </c>
      <c r="KE20" s="24">
        <v>19</v>
      </c>
      <c r="KF20" s="24">
        <v>44</v>
      </c>
      <c r="KG20" s="24">
        <v>44</v>
      </c>
      <c r="KH20" s="24">
        <v>42</v>
      </c>
      <c r="KI20" s="24">
        <v>44</v>
      </c>
      <c r="KJ20" s="24">
        <v>19</v>
      </c>
      <c r="KK20" s="24">
        <v>48</v>
      </c>
      <c r="KL20" s="24">
        <v>45</v>
      </c>
      <c r="KM20" s="24">
        <v>61</v>
      </c>
      <c r="KN20" s="24">
        <v>61</v>
      </c>
      <c r="KO20" s="24">
        <v>40</v>
      </c>
      <c r="KP20" s="24">
        <v>31</v>
      </c>
      <c r="KQ20" s="24">
        <v>35</v>
      </c>
      <c r="KR20" s="24">
        <v>37</v>
      </c>
      <c r="KS20" s="24">
        <v>76</v>
      </c>
      <c r="KT20" s="24">
        <v>42</v>
      </c>
      <c r="KU20" s="24">
        <v>48</v>
      </c>
      <c r="KV20" s="24">
        <v>42</v>
      </c>
      <c r="KW20" s="24">
        <v>65</v>
      </c>
      <c r="KX20" s="24">
        <v>21</v>
      </c>
      <c r="KY20" s="24">
        <v>56</v>
      </c>
      <c r="KZ20" s="24">
        <v>27</v>
      </c>
      <c r="LA20" s="24">
        <v>51</v>
      </c>
      <c r="LB20" s="24">
        <v>35</v>
      </c>
      <c r="LC20" s="24">
        <v>29</v>
      </c>
      <c r="LD20" s="24">
        <v>43</v>
      </c>
      <c r="LE20" s="24">
        <v>40</v>
      </c>
      <c r="LF20" s="24">
        <v>18</v>
      </c>
      <c r="LG20" s="24">
        <v>46</v>
      </c>
      <c r="LH20" s="24">
        <v>47</v>
      </c>
      <c r="LI20" s="24">
        <v>35</v>
      </c>
      <c r="LJ20" s="24">
        <v>44</v>
      </c>
      <c r="LK20" s="24">
        <v>15</v>
      </c>
      <c r="LL20" s="24">
        <v>16</v>
      </c>
      <c r="LM20" s="24">
        <v>15</v>
      </c>
      <c r="LN20" s="24">
        <v>26</v>
      </c>
      <c r="LO20" s="24">
        <v>33</v>
      </c>
      <c r="LP20" s="24">
        <v>12</v>
      </c>
      <c r="LQ20" s="24">
        <v>17</v>
      </c>
      <c r="LR20" s="24">
        <v>16</v>
      </c>
      <c r="LS20" s="24">
        <v>27</v>
      </c>
      <c r="LT20" s="24">
        <v>31</v>
      </c>
      <c r="LU20" s="24">
        <v>22</v>
      </c>
      <c r="LV20" s="24">
        <v>30</v>
      </c>
      <c r="LW20" s="24">
        <v>30</v>
      </c>
      <c r="LX20" s="24">
        <v>40</v>
      </c>
      <c r="LY20" s="24">
        <v>28</v>
      </c>
      <c r="LZ20" s="24">
        <v>37</v>
      </c>
      <c r="MA20" s="24">
        <v>66</v>
      </c>
      <c r="MB20" s="24">
        <v>38</v>
      </c>
      <c r="MC20" s="24">
        <v>31</v>
      </c>
      <c r="MD20" s="24">
        <v>50</v>
      </c>
      <c r="ME20" s="24">
        <v>40</v>
      </c>
      <c r="MF20" s="24">
        <v>25</v>
      </c>
      <c r="MG20" s="24">
        <v>20</v>
      </c>
      <c r="MH20" s="24">
        <v>40</v>
      </c>
      <c r="MI20" s="24">
        <v>31</v>
      </c>
      <c r="MJ20" s="24">
        <v>85</v>
      </c>
      <c r="MK20" s="24">
        <v>32</v>
      </c>
      <c r="ML20" s="24">
        <v>17</v>
      </c>
      <c r="MM20" s="24">
        <v>88</v>
      </c>
      <c r="MN20" s="24">
        <v>29</v>
      </c>
      <c r="MO20" s="24">
        <v>22</v>
      </c>
      <c r="MP20" s="24">
        <v>83</v>
      </c>
      <c r="MQ20" s="24">
        <v>39</v>
      </c>
      <c r="MR20" s="24">
        <v>33</v>
      </c>
      <c r="MS20" s="24">
        <v>21</v>
      </c>
      <c r="MT20" s="24">
        <v>26</v>
      </c>
      <c r="MU20" s="24">
        <v>41</v>
      </c>
      <c r="MV20" s="24">
        <v>29</v>
      </c>
      <c r="MW20" s="24">
        <v>32</v>
      </c>
      <c r="MX20" s="24">
        <v>32</v>
      </c>
      <c r="MY20" s="24">
        <v>50</v>
      </c>
      <c r="MZ20" s="24">
        <v>33</v>
      </c>
      <c r="NA20" s="24">
        <v>52</v>
      </c>
      <c r="NB20" s="24">
        <v>22</v>
      </c>
      <c r="NC20" s="24">
        <v>33</v>
      </c>
      <c r="ND20" s="24">
        <v>20</v>
      </c>
      <c r="NE20" s="24">
        <v>28</v>
      </c>
      <c r="NF20" s="24">
        <v>19</v>
      </c>
      <c r="NG20" s="24">
        <v>25</v>
      </c>
      <c r="NH20" s="24">
        <v>44</v>
      </c>
      <c r="NI20" s="24">
        <v>24</v>
      </c>
      <c r="NJ20" s="24">
        <v>36</v>
      </c>
      <c r="NK20" s="24">
        <v>19</v>
      </c>
      <c r="NL20" s="24">
        <v>31</v>
      </c>
      <c r="NM20" s="24">
        <v>44</v>
      </c>
      <c r="NN20" s="24">
        <v>32</v>
      </c>
      <c r="NO20" s="24">
        <v>48</v>
      </c>
      <c r="NP20" s="24">
        <v>19</v>
      </c>
      <c r="NQ20" s="24">
        <v>45</v>
      </c>
      <c r="NR20" s="24">
        <v>19</v>
      </c>
      <c r="NS20" s="24">
        <v>45</v>
      </c>
      <c r="NT20" s="24">
        <v>63</v>
      </c>
      <c r="NU20" s="24">
        <v>44</v>
      </c>
      <c r="NV20" s="24">
        <v>41</v>
      </c>
      <c r="NW20" s="24">
        <v>28</v>
      </c>
      <c r="NX20" s="24">
        <v>63</v>
      </c>
      <c r="NY20" s="24">
        <v>33</v>
      </c>
      <c r="NZ20" s="24">
        <v>30</v>
      </c>
      <c r="OA20" s="24">
        <v>55</v>
      </c>
      <c r="OB20" s="24">
        <v>31</v>
      </c>
      <c r="OC20" s="24">
        <v>43</v>
      </c>
      <c r="OD20" s="24">
        <v>28</v>
      </c>
      <c r="OE20" s="24">
        <v>45</v>
      </c>
      <c r="OF20" s="24">
        <v>29</v>
      </c>
      <c r="OG20" s="24">
        <v>28</v>
      </c>
      <c r="OH20" s="24">
        <v>14</v>
      </c>
      <c r="OI20" s="24">
        <v>24</v>
      </c>
      <c r="OJ20" s="24">
        <v>31</v>
      </c>
      <c r="OK20" s="24">
        <v>47</v>
      </c>
      <c r="OL20" s="24">
        <v>59</v>
      </c>
      <c r="OM20" s="24">
        <v>58</v>
      </c>
      <c r="ON20" s="24">
        <v>33</v>
      </c>
      <c r="OO20" s="24">
        <v>68</v>
      </c>
      <c r="OP20" s="24">
        <v>31</v>
      </c>
      <c r="OQ20" s="24">
        <v>36</v>
      </c>
      <c r="OR20" s="24">
        <v>43</v>
      </c>
      <c r="OS20" s="24">
        <v>19</v>
      </c>
      <c r="OT20" s="24">
        <v>40</v>
      </c>
      <c r="OU20" s="24">
        <v>47</v>
      </c>
      <c r="OV20" s="24">
        <v>27</v>
      </c>
      <c r="OW20" s="24">
        <v>25</v>
      </c>
      <c r="OX20" s="24">
        <v>11</v>
      </c>
      <c r="OY20" s="24">
        <v>23</v>
      </c>
      <c r="OZ20" s="24">
        <v>17</v>
      </c>
      <c r="PA20" s="24">
        <v>48</v>
      </c>
      <c r="PB20" s="24">
        <v>47</v>
      </c>
      <c r="PC20" s="24">
        <v>10</v>
      </c>
      <c r="PD20" s="24">
        <v>44</v>
      </c>
      <c r="PE20" s="24">
        <v>70</v>
      </c>
      <c r="PF20" s="24">
        <v>24</v>
      </c>
      <c r="PG20" s="24">
        <v>45</v>
      </c>
      <c r="PH20" s="24">
        <v>37</v>
      </c>
      <c r="PI20" s="24">
        <v>51</v>
      </c>
      <c r="PJ20" s="24">
        <v>26</v>
      </c>
      <c r="PK20" s="24">
        <v>17</v>
      </c>
      <c r="PL20" s="24">
        <v>22</v>
      </c>
      <c r="PM20" s="24">
        <v>43</v>
      </c>
      <c r="PN20" s="24">
        <v>44</v>
      </c>
      <c r="PO20" s="24">
        <v>17</v>
      </c>
      <c r="PP20" s="24">
        <v>13</v>
      </c>
      <c r="PQ20" s="24">
        <v>29</v>
      </c>
      <c r="PR20" s="24">
        <v>43</v>
      </c>
      <c r="PS20" s="24">
        <v>26</v>
      </c>
      <c r="PT20" s="24">
        <v>28</v>
      </c>
      <c r="PU20" s="24">
        <v>34</v>
      </c>
      <c r="PV20" s="24">
        <v>42</v>
      </c>
      <c r="PW20" s="24">
        <v>21</v>
      </c>
      <c r="PX20" s="24">
        <v>29</v>
      </c>
      <c r="PY20" s="24">
        <v>36</v>
      </c>
      <c r="PZ20" s="24">
        <v>38</v>
      </c>
      <c r="QA20" s="24">
        <v>31</v>
      </c>
      <c r="QB20" s="24">
        <v>51</v>
      </c>
      <c r="QC20" s="24">
        <v>28</v>
      </c>
      <c r="QD20" s="24">
        <v>21</v>
      </c>
      <c r="QE20" s="24">
        <v>44</v>
      </c>
      <c r="QF20" s="24">
        <v>34</v>
      </c>
      <c r="QG20" s="24">
        <v>45</v>
      </c>
      <c r="QH20" s="24">
        <v>28</v>
      </c>
      <c r="QI20" s="24">
        <v>39</v>
      </c>
      <c r="QJ20" s="24">
        <v>33</v>
      </c>
      <c r="QK20" s="24">
        <v>27</v>
      </c>
      <c r="QL20" s="24">
        <v>99</v>
      </c>
      <c r="QM20" s="24">
        <v>52</v>
      </c>
      <c r="QN20" s="24">
        <v>73</v>
      </c>
      <c r="QO20" s="24">
        <v>61</v>
      </c>
      <c r="QP20" s="24">
        <v>28</v>
      </c>
      <c r="QQ20" s="24">
        <v>22</v>
      </c>
      <c r="QR20" s="24">
        <v>29</v>
      </c>
      <c r="QS20" s="24">
        <v>24</v>
      </c>
      <c r="QT20" s="24">
        <v>53</v>
      </c>
      <c r="QU20" s="24">
        <v>27</v>
      </c>
      <c r="QV20" s="24">
        <v>92</v>
      </c>
      <c r="QW20" s="24">
        <v>15</v>
      </c>
      <c r="QX20" s="24">
        <v>24</v>
      </c>
      <c r="QY20" s="24">
        <v>37</v>
      </c>
      <c r="QZ20" s="24">
        <v>44</v>
      </c>
      <c r="RA20" s="24">
        <v>40</v>
      </c>
      <c r="RB20" s="24">
        <v>15</v>
      </c>
      <c r="RC20" s="24">
        <v>65</v>
      </c>
      <c r="RD20" s="24">
        <v>41</v>
      </c>
      <c r="RE20" s="24">
        <v>14</v>
      </c>
      <c r="RF20" s="24">
        <v>43</v>
      </c>
      <c r="RG20" s="24">
        <v>23</v>
      </c>
      <c r="RH20" s="24">
        <v>34</v>
      </c>
      <c r="RI20" s="24">
        <v>54</v>
      </c>
      <c r="RJ20" s="24">
        <v>40</v>
      </c>
      <c r="RK20" s="24">
        <v>27</v>
      </c>
      <c r="RL20" s="24">
        <v>45</v>
      </c>
      <c r="RM20" s="24">
        <v>14</v>
      </c>
      <c r="RN20" s="24">
        <v>40</v>
      </c>
      <c r="RO20" s="24">
        <v>17</v>
      </c>
      <c r="RP20" s="24">
        <v>25</v>
      </c>
      <c r="RQ20" s="24">
        <v>21</v>
      </c>
      <c r="RR20" s="24">
        <v>37</v>
      </c>
      <c r="RS20" s="24">
        <v>35</v>
      </c>
      <c r="RT20" s="24">
        <v>19</v>
      </c>
      <c r="RU20" s="24">
        <v>7</v>
      </c>
      <c r="RV20" s="24">
        <v>27</v>
      </c>
      <c r="RW20" s="24">
        <v>14</v>
      </c>
      <c r="RX20" s="24">
        <v>23</v>
      </c>
      <c r="RY20" s="24">
        <v>32</v>
      </c>
      <c r="RZ20" s="24">
        <v>32</v>
      </c>
      <c r="SA20" s="24">
        <v>6</v>
      </c>
      <c r="SB20" s="24">
        <v>31</v>
      </c>
      <c r="SC20" s="24">
        <v>17</v>
      </c>
      <c r="SD20" s="24">
        <v>38</v>
      </c>
      <c r="SE20" s="24">
        <v>40</v>
      </c>
      <c r="SF20" s="24">
        <v>15</v>
      </c>
      <c r="SG20" s="24">
        <v>42</v>
      </c>
      <c r="SH20" s="24">
        <v>28</v>
      </c>
      <c r="SI20" s="24">
        <v>37</v>
      </c>
      <c r="SJ20" s="24">
        <v>34</v>
      </c>
      <c r="SK20" s="24">
        <v>36</v>
      </c>
      <c r="SL20" s="17"/>
      <c r="SM20" s="17"/>
      <c r="SN20" s="17"/>
      <c r="SO20" s="17"/>
    </row>
    <row r="21" spans="1:509">
      <c r="A21" s="21">
        <v>2023</v>
      </c>
      <c r="B21" s="29">
        <f t="shared" ref="B21:BM21" si="16">B33</f>
        <v>28</v>
      </c>
      <c r="C21" s="29">
        <f t="shared" si="16"/>
        <v>22</v>
      </c>
      <c r="D21" s="29">
        <f t="shared" si="16"/>
        <v>46</v>
      </c>
      <c r="E21" s="29">
        <f t="shared" si="16"/>
        <v>21</v>
      </c>
      <c r="F21" s="29">
        <f t="shared" si="16"/>
        <v>33</v>
      </c>
      <c r="G21" s="29">
        <f t="shared" si="16"/>
        <v>17</v>
      </c>
      <c r="H21" s="29">
        <f t="shared" si="16"/>
        <v>25</v>
      </c>
      <c r="I21" s="29">
        <f t="shared" si="16"/>
        <v>25</v>
      </c>
      <c r="J21" s="29">
        <f t="shared" si="16"/>
        <v>52</v>
      </c>
      <c r="K21" s="29">
        <f t="shared" si="16"/>
        <v>36</v>
      </c>
      <c r="L21" s="29">
        <f t="shared" si="16"/>
        <v>31</v>
      </c>
      <c r="M21" s="29">
        <f t="shared" si="16"/>
        <v>47</v>
      </c>
      <c r="N21" s="29">
        <f t="shared" si="16"/>
        <v>39</v>
      </c>
      <c r="O21" s="29">
        <f t="shared" si="16"/>
        <v>18</v>
      </c>
      <c r="P21" s="29">
        <f t="shared" si="16"/>
        <v>28</v>
      </c>
      <c r="Q21" s="29">
        <f t="shared" si="16"/>
        <v>42</v>
      </c>
      <c r="R21" s="29">
        <f t="shared" si="16"/>
        <v>61</v>
      </c>
      <c r="S21" s="29">
        <f t="shared" si="16"/>
        <v>54</v>
      </c>
      <c r="T21" s="29">
        <f t="shared" si="16"/>
        <v>43</v>
      </c>
      <c r="U21" s="29">
        <f t="shared" si="16"/>
        <v>95</v>
      </c>
      <c r="V21" s="29">
        <f t="shared" si="16"/>
        <v>29</v>
      </c>
      <c r="W21" s="29">
        <f t="shared" si="16"/>
        <v>48</v>
      </c>
      <c r="X21" s="29">
        <f t="shared" si="16"/>
        <v>23</v>
      </c>
      <c r="Y21" s="29">
        <f t="shared" si="16"/>
        <v>21</v>
      </c>
      <c r="Z21" s="29">
        <f t="shared" si="16"/>
        <v>32</v>
      </c>
      <c r="AA21" s="29">
        <f t="shared" si="16"/>
        <v>28</v>
      </c>
      <c r="AB21" s="29">
        <f t="shared" si="16"/>
        <v>46</v>
      </c>
      <c r="AC21" s="29">
        <f t="shared" si="16"/>
        <v>28</v>
      </c>
      <c r="AD21" s="29">
        <f t="shared" si="16"/>
        <v>54</v>
      </c>
      <c r="AE21" s="29">
        <f t="shared" si="16"/>
        <v>19</v>
      </c>
      <c r="AF21" s="29">
        <f t="shared" si="16"/>
        <v>14</v>
      </c>
      <c r="AG21" s="29">
        <f t="shared" si="16"/>
        <v>40</v>
      </c>
      <c r="AH21" s="29">
        <f t="shared" si="16"/>
        <v>27</v>
      </c>
      <c r="AI21" s="29">
        <f t="shared" si="16"/>
        <v>11</v>
      </c>
      <c r="AJ21" s="29">
        <f t="shared" si="16"/>
        <v>40</v>
      </c>
      <c r="AK21" s="29">
        <f t="shared" si="16"/>
        <v>17</v>
      </c>
      <c r="AL21" s="29">
        <f t="shared" si="16"/>
        <v>15</v>
      </c>
      <c r="AM21" s="29">
        <f t="shared" si="16"/>
        <v>16</v>
      </c>
      <c r="AN21" s="29">
        <f t="shared" si="16"/>
        <v>11</v>
      </c>
      <c r="AO21" s="29">
        <f t="shared" si="16"/>
        <v>51</v>
      </c>
      <c r="AP21" s="29">
        <f t="shared" si="16"/>
        <v>43</v>
      </c>
      <c r="AQ21" s="29">
        <f t="shared" si="16"/>
        <v>37</v>
      </c>
      <c r="AR21" s="29">
        <f t="shared" si="16"/>
        <v>25</v>
      </c>
      <c r="AS21" s="29">
        <f t="shared" si="16"/>
        <v>5</v>
      </c>
      <c r="AT21" s="29">
        <f t="shared" si="16"/>
        <v>8</v>
      </c>
      <c r="AU21" s="29">
        <f t="shared" si="16"/>
        <v>10</v>
      </c>
      <c r="AV21" s="29">
        <f t="shared" si="16"/>
        <v>12</v>
      </c>
      <c r="AW21" s="29">
        <f t="shared" si="16"/>
        <v>2</v>
      </c>
      <c r="AX21" s="29">
        <f t="shared" si="16"/>
        <v>1</v>
      </c>
      <c r="AY21" s="29">
        <f t="shared" si="16"/>
        <v>2</v>
      </c>
      <c r="AZ21" s="29">
        <f t="shared" si="16"/>
        <v>30</v>
      </c>
      <c r="BA21" s="29">
        <f t="shared" si="16"/>
        <v>33</v>
      </c>
      <c r="BB21" s="29">
        <f t="shared" si="16"/>
        <v>70</v>
      </c>
      <c r="BC21" s="29">
        <f t="shared" si="16"/>
        <v>68</v>
      </c>
      <c r="BD21" s="29">
        <f t="shared" si="16"/>
        <v>107</v>
      </c>
      <c r="BE21" s="29">
        <f t="shared" si="16"/>
        <v>107</v>
      </c>
      <c r="BF21" s="29">
        <f t="shared" si="16"/>
        <v>126</v>
      </c>
      <c r="BG21" s="29">
        <f t="shared" si="16"/>
        <v>50</v>
      </c>
      <c r="BH21" s="29">
        <f t="shared" si="16"/>
        <v>46</v>
      </c>
      <c r="BI21" s="29">
        <f t="shared" si="16"/>
        <v>67</v>
      </c>
      <c r="BJ21" s="29">
        <f t="shared" si="16"/>
        <v>98</v>
      </c>
      <c r="BK21" s="29">
        <f t="shared" si="16"/>
        <v>23</v>
      </c>
      <c r="BL21" s="29">
        <f t="shared" si="16"/>
        <v>59</v>
      </c>
      <c r="BM21" s="29">
        <f t="shared" si="16"/>
        <v>53</v>
      </c>
      <c r="BN21" s="29">
        <f t="shared" ref="BN21:DY21" si="17">BN33</f>
        <v>32</v>
      </c>
      <c r="BO21" s="29">
        <f t="shared" si="17"/>
        <v>55</v>
      </c>
      <c r="BP21" s="29">
        <f t="shared" si="17"/>
        <v>53</v>
      </c>
      <c r="BQ21" s="29">
        <f t="shared" si="17"/>
        <v>28</v>
      </c>
      <c r="BR21" s="29">
        <f t="shared" si="17"/>
        <v>55</v>
      </c>
      <c r="BS21" s="29">
        <f t="shared" si="17"/>
        <v>35</v>
      </c>
      <c r="BT21" s="29">
        <f t="shared" si="17"/>
        <v>41</v>
      </c>
      <c r="BU21" s="29">
        <f t="shared" si="17"/>
        <v>156</v>
      </c>
      <c r="BV21" s="29">
        <f t="shared" si="17"/>
        <v>65</v>
      </c>
      <c r="BW21" s="29">
        <f t="shared" si="17"/>
        <v>57</v>
      </c>
      <c r="BX21" s="29">
        <f t="shared" si="17"/>
        <v>16</v>
      </c>
      <c r="BY21" s="29">
        <f t="shared" si="17"/>
        <v>46</v>
      </c>
      <c r="BZ21" s="29">
        <f t="shared" si="17"/>
        <v>61</v>
      </c>
      <c r="CA21" s="29">
        <f t="shared" si="17"/>
        <v>54</v>
      </c>
      <c r="CB21" s="29">
        <f t="shared" si="17"/>
        <v>57</v>
      </c>
      <c r="CC21" s="29">
        <f t="shared" si="17"/>
        <v>46</v>
      </c>
      <c r="CD21" s="29">
        <f t="shared" si="17"/>
        <v>29</v>
      </c>
      <c r="CE21" s="29">
        <f t="shared" si="17"/>
        <v>53</v>
      </c>
      <c r="CF21" s="29">
        <f t="shared" si="17"/>
        <v>39</v>
      </c>
      <c r="CG21" s="29">
        <f t="shared" si="17"/>
        <v>74</v>
      </c>
      <c r="CH21" s="29">
        <f t="shared" si="17"/>
        <v>57</v>
      </c>
      <c r="CI21" s="29">
        <f t="shared" si="17"/>
        <v>12</v>
      </c>
      <c r="CJ21" s="29">
        <f t="shared" si="17"/>
        <v>36</v>
      </c>
      <c r="CK21" s="29">
        <f t="shared" si="17"/>
        <v>24</v>
      </c>
      <c r="CL21" s="29">
        <f t="shared" si="17"/>
        <v>35</v>
      </c>
      <c r="CM21" s="29">
        <f t="shared" si="17"/>
        <v>45</v>
      </c>
      <c r="CN21" s="29">
        <f t="shared" si="17"/>
        <v>31</v>
      </c>
      <c r="CO21" s="29">
        <f t="shared" si="17"/>
        <v>86</v>
      </c>
      <c r="CP21" s="29">
        <f t="shared" si="17"/>
        <v>58</v>
      </c>
      <c r="CQ21" s="29">
        <f t="shared" si="17"/>
        <v>59</v>
      </c>
      <c r="CR21" s="29">
        <f t="shared" si="17"/>
        <v>55</v>
      </c>
      <c r="CS21" s="29">
        <f t="shared" si="17"/>
        <v>90</v>
      </c>
      <c r="CT21" s="29">
        <f t="shared" si="17"/>
        <v>51</v>
      </c>
      <c r="CU21" s="29">
        <f t="shared" si="17"/>
        <v>52</v>
      </c>
      <c r="CV21" s="29">
        <f t="shared" si="17"/>
        <v>50</v>
      </c>
      <c r="CW21" s="29">
        <f t="shared" si="17"/>
        <v>81</v>
      </c>
      <c r="CX21" s="29">
        <f t="shared" si="17"/>
        <v>99</v>
      </c>
      <c r="CY21" s="29">
        <f t="shared" si="17"/>
        <v>61</v>
      </c>
      <c r="CZ21" s="29">
        <f t="shared" si="17"/>
        <v>39</v>
      </c>
      <c r="DA21" s="29">
        <f t="shared" si="17"/>
        <v>33</v>
      </c>
      <c r="DB21" s="29">
        <f t="shared" si="17"/>
        <v>26</v>
      </c>
      <c r="DC21" s="29">
        <f t="shared" si="17"/>
        <v>54</v>
      </c>
      <c r="DD21" s="29">
        <f t="shared" si="17"/>
        <v>138</v>
      </c>
      <c r="DE21" s="29">
        <f t="shared" si="17"/>
        <v>81</v>
      </c>
      <c r="DF21" s="29">
        <f t="shared" si="17"/>
        <v>40</v>
      </c>
      <c r="DG21" s="29">
        <f t="shared" si="17"/>
        <v>47</v>
      </c>
      <c r="DH21" s="29">
        <f t="shared" si="17"/>
        <v>53</v>
      </c>
      <c r="DI21" s="29">
        <f t="shared" si="17"/>
        <v>100</v>
      </c>
      <c r="DJ21" s="29">
        <f t="shared" si="17"/>
        <v>20</v>
      </c>
      <c r="DK21" s="29">
        <f t="shared" si="17"/>
        <v>23</v>
      </c>
      <c r="DL21" s="29">
        <f t="shared" si="17"/>
        <v>53</v>
      </c>
      <c r="DM21" s="29">
        <f t="shared" si="17"/>
        <v>9</v>
      </c>
      <c r="DN21" s="29">
        <f t="shared" si="17"/>
        <v>7</v>
      </c>
      <c r="DO21" s="29">
        <f t="shared" si="17"/>
        <v>14</v>
      </c>
      <c r="DP21" s="29">
        <f t="shared" si="17"/>
        <v>3</v>
      </c>
      <c r="DQ21" s="29">
        <f t="shared" si="17"/>
        <v>7</v>
      </c>
      <c r="DR21" s="29">
        <f t="shared" si="17"/>
        <v>9</v>
      </c>
      <c r="DS21" s="29">
        <f t="shared" si="17"/>
        <v>15</v>
      </c>
      <c r="DT21" s="29">
        <f t="shared" si="17"/>
        <v>5</v>
      </c>
      <c r="DU21" s="29">
        <f t="shared" si="17"/>
        <v>8</v>
      </c>
      <c r="DV21" s="29">
        <f t="shared" si="17"/>
        <v>41</v>
      </c>
      <c r="DW21" s="29">
        <f t="shared" si="17"/>
        <v>151</v>
      </c>
      <c r="DX21" s="29">
        <f t="shared" si="17"/>
        <v>60</v>
      </c>
      <c r="DY21" s="29">
        <f t="shared" si="17"/>
        <v>67</v>
      </c>
      <c r="DZ21" s="29">
        <f t="shared" ref="DZ21:GK21" si="18">DZ33</f>
        <v>24</v>
      </c>
      <c r="EA21" s="29">
        <f t="shared" si="18"/>
        <v>111</v>
      </c>
      <c r="EB21" s="29">
        <f t="shared" si="18"/>
        <v>52</v>
      </c>
      <c r="EC21" s="29">
        <f t="shared" si="18"/>
        <v>34</v>
      </c>
      <c r="ED21" s="29">
        <f t="shared" si="18"/>
        <v>40</v>
      </c>
      <c r="EE21" s="29">
        <f t="shared" si="18"/>
        <v>52</v>
      </c>
      <c r="EF21" s="29">
        <f t="shared" si="18"/>
        <v>99</v>
      </c>
      <c r="EG21" s="29">
        <f t="shared" si="18"/>
        <v>62</v>
      </c>
      <c r="EH21" s="29">
        <f t="shared" si="18"/>
        <v>73</v>
      </c>
      <c r="EI21" s="29">
        <f t="shared" si="18"/>
        <v>48</v>
      </c>
      <c r="EJ21" s="29">
        <f t="shared" si="18"/>
        <v>6</v>
      </c>
      <c r="EK21" s="29">
        <f t="shared" si="18"/>
        <v>3</v>
      </c>
      <c r="EL21" s="29">
        <f t="shared" si="18"/>
        <v>5</v>
      </c>
      <c r="EM21" s="29">
        <f t="shared" si="18"/>
        <v>4</v>
      </c>
      <c r="EN21" s="29">
        <f t="shared" si="18"/>
        <v>5</v>
      </c>
      <c r="EO21" s="29">
        <f t="shared" si="18"/>
        <v>11</v>
      </c>
      <c r="EP21" s="29">
        <f t="shared" si="18"/>
        <v>14</v>
      </c>
      <c r="EQ21" s="29">
        <f t="shared" si="18"/>
        <v>4</v>
      </c>
      <c r="ER21" s="29">
        <f t="shared" si="18"/>
        <v>8</v>
      </c>
      <c r="ES21" s="29">
        <f t="shared" si="18"/>
        <v>20</v>
      </c>
      <c r="ET21" s="29">
        <f t="shared" si="18"/>
        <v>421</v>
      </c>
      <c r="EU21" s="29">
        <f t="shared" si="18"/>
        <v>321</v>
      </c>
      <c r="EV21" s="29">
        <f t="shared" si="18"/>
        <v>96</v>
      </c>
      <c r="EW21" s="29">
        <f t="shared" si="18"/>
        <v>33</v>
      </c>
      <c r="EX21" s="29">
        <f t="shared" si="18"/>
        <v>75</v>
      </c>
      <c r="EY21" s="29">
        <f t="shared" si="18"/>
        <v>75</v>
      </c>
      <c r="EZ21" s="29">
        <f t="shared" si="18"/>
        <v>174</v>
      </c>
      <c r="FA21" s="29">
        <f t="shared" si="18"/>
        <v>25</v>
      </c>
      <c r="FB21" s="29">
        <f t="shared" si="18"/>
        <v>77</v>
      </c>
      <c r="FC21" s="29">
        <f t="shared" si="18"/>
        <v>56</v>
      </c>
      <c r="FD21" s="29">
        <f t="shared" si="18"/>
        <v>19</v>
      </c>
      <c r="FE21" s="29">
        <f t="shared" si="18"/>
        <v>101</v>
      </c>
      <c r="FF21" s="29">
        <f t="shared" si="18"/>
        <v>55</v>
      </c>
      <c r="FG21" s="29">
        <f t="shared" si="18"/>
        <v>35</v>
      </c>
      <c r="FH21" s="29">
        <f t="shared" si="18"/>
        <v>39</v>
      </c>
      <c r="FI21" s="29">
        <f t="shared" si="18"/>
        <v>36</v>
      </c>
      <c r="FJ21" s="29">
        <f t="shared" si="18"/>
        <v>188</v>
      </c>
      <c r="FK21" s="29">
        <f t="shared" si="18"/>
        <v>22</v>
      </c>
      <c r="FL21" s="29">
        <f t="shared" si="18"/>
        <v>77</v>
      </c>
      <c r="FM21" s="29">
        <f t="shared" si="18"/>
        <v>60</v>
      </c>
      <c r="FN21" s="29">
        <f t="shared" si="18"/>
        <v>76</v>
      </c>
      <c r="FO21" s="29">
        <f t="shared" si="18"/>
        <v>70</v>
      </c>
      <c r="FP21" s="29">
        <f t="shared" si="18"/>
        <v>63</v>
      </c>
      <c r="FQ21" s="29">
        <f t="shared" si="18"/>
        <v>46</v>
      </c>
      <c r="FR21" s="29">
        <f t="shared" si="18"/>
        <v>41</v>
      </c>
      <c r="FS21" s="29">
        <f t="shared" si="18"/>
        <v>62</v>
      </c>
      <c r="FT21" s="29">
        <f t="shared" si="18"/>
        <v>13</v>
      </c>
      <c r="FU21" s="29">
        <f t="shared" si="18"/>
        <v>22</v>
      </c>
      <c r="FV21" s="29">
        <f t="shared" si="18"/>
        <v>46</v>
      </c>
      <c r="FW21" s="29">
        <f t="shared" si="18"/>
        <v>42</v>
      </c>
      <c r="FX21" s="29">
        <f t="shared" si="18"/>
        <v>35</v>
      </c>
      <c r="FY21" s="29">
        <f t="shared" si="18"/>
        <v>13</v>
      </c>
      <c r="FZ21" s="29">
        <f t="shared" si="18"/>
        <v>41</v>
      </c>
      <c r="GA21" s="29">
        <f t="shared" si="18"/>
        <v>53</v>
      </c>
      <c r="GB21" s="29">
        <f t="shared" si="18"/>
        <v>49</v>
      </c>
      <c r="GC21" s="29">
        <f t="shared" si="18"/>
        <v>36</v>
      </c>
      <c r="GD21" s="29">
        <f t="shared" si="18"/>
        <v>18</v>
      </c>
      <c r="GE21" s="29">
        <f t="shared" si="18"/>
        <v>24</v>
      </c>
      <c r="GF21" s="29">
        <f t="shared" si="18"/>
        <v>47</v>
      </c>
      <c r="GG21" s="29">
        <f t="shared" si="18"/>
        <v>22</v>
      </c>
      <c r="GH21" s="29">
        <f t="shared" si="18"/>
        <v>61</v>
      </c>
      <c r="GI21" s="29">
        <f t="shared" si="18"/>
        <v>79</v>
      </c>
      <c r="GJ21" s="29">
        <f t="shared" si="18"/>
        <v>43</v>
      </c>
      <c r="GK21" s="29">
        <f t="shared" si="18"/>
        <v>86</v>
      </c>
      <c r="GL21" s="29">
        <f t="shared" ref="GL21:IW21" si="19">GL33</f>
        <v>31</v>
      </c>
      <c r="GM21" s="29">
        <f t="shared" si="19"/>
        <v>30</v>
      </c>
      <c r="GN21" s="29">
        <f t="shared" si="19"/>
        <v>31</v>
      </c>
      <c r="GO21" s="29">
        <f t="shared" si="19"/>
        <v>66</v>
      </c>
      <c r="GP21" s="29">
        <f t="shared" si="19"/>
        <v>46</v>
      </c>
      <c r="GQ21" s="29">
        <f t="shared" si="19"/>
        <v>30</v>
      </c>
      <c r="GR21" s="29">
        <f t="shared" si="19"/>
        <v>91</v>
      </c>
      <c r="GS21" s="29">
        <f t="shared" si="19"/>
        <v>21</v>
      </c>
      <c r="GT21" s="29">
        <f t="shared" si="19"/>
        <v>23</v>
      </c>
      <c r="GU21" s="29">
        <f t="shared" si="19"/>
        <v>50</v>
      </c>
      <c r="GV21" s="29">
        <f t="shared" si="19"/>
        <v>59</v>
      </c>
      <c r="GW21" s="29">
        <f t="shared" si="19"/>
        <v>36</v>
      </c>
      <c r="GX21" s="29">
        <f t="shared" si="19"/>
        <v>42</v>
      </c>
      <c r="GY21" s="29">
        <f t="shared" si="19"/>
        <v>46</v>
      </c>
      <c r="GZ21" s="29">
        <f t="shared" si="19"/>
        <v>19</v>
      </c>
      <c r="HA21" s="29">
        <f t="shared" si="19"/>
        <v>57</v>
      </c>
      <c r="HB21" s="29">
        <f t="shared" si="19"/>
        <v>57</v>
      </c>
      <c r="HC21" s="29">
        <f t="shared" si="19"/>
        <v>52</v>
      </c>
      <c r="HD21" s="29">
        <f t="shared" si="19"/>
        <v>51</v>
      </c>
      <c r="HE21" s="29">
        <f t="shared" si="19"/>
        <v>56</v>
      </c>
      <c r="HF21" s="29">
        <f t="shared" si="19"/>
        <v>66</v>
      </c>
      <c r="HG21" s="29">
        <f t="shared" si="19"/>
        <v>98</v>
      </c>
      <c r="HH21" s="29">
        <f t="shared" si="19"/>
        <v>42</v>
      </c>
      <c r="HI21" s="29">
        <f t="shared" si="19"/>
        <v>122</v>
      </c>
      <c r="HJ21" s="29">
        <f t="shared" si="19"/>
        <v>71</v>
      </c>
      <c r="HK21" s="29">
        <f t="shared" si="19"/>
        <v>48</v>
      </c>
      <c r="HL21" s="29">
        <f t="shared" si="19"/>
        <v>11</v>
      </c>
      <c r="HM21" s="29">
        <f t="shared" si="19"/>
        <v>37</v>
      </c>
      <c r="HN21" s="29">
        <f t="shared" si="19"/>
        <v>42</v>
      </c>
      <c r="HO21" s="29">
        <f t="shared" si="19"/>
        <v>54</v>
      </c>
      <c r="HP21" s="29">
        <f t="shared" si="19"/>
        <v>48</v>
      </c>
      <c r="HQ21" s="29">
        <f t="shared" si="19"/>
        <v>18</v>
      </c>
      <c r="HR21" s="29">
        <f t="shared" si="19"/>
        <v>30</v>
      </c>
      <c r="HS21" s="29">
        <f t="shared" si="19"/>
        <v>36</v>
      </c>
      <c r="HT21" s="29">
        <f t="shared" si="19"/>
        <v>32</v>
      </c>
      <c r="HU21" s="29">
        <f t="shared" si="19"/>
        <v>44</v>
      </c>
      <c r="HV21" s="29">
        <f t="shared" si="19"/>
        <v>28</v>
      </c>
      <c r="HW21" s="29">
        <f t="shared" si="19"/>
        <v>26</v>
      </c>
      <c r="HX21" s="29">
        <f t="shared" si="19"/>
        <v>53</v>
      </c>
      <c r="HY21" s="29">
        <f t="shared" si="19"/>
        <v>22</v>
      </c>
      <c r="HZ21" s="29">
        <f t="shared" si="19"/>
        <v>59</v>
      </c>
      <c r="IA21" s="29">
        <f t="shared" si="19"/>
        <v>34</v>
      </c>
      <c r="IB21" s="29">
        <f t="shared" si="19"/>
        <v>72</v>
      </c>
      <c r="IC21" s="29">
        <f t="shared" si="19"/>
        <v>40</v>
      </c>
      <c r="ID21" s="29">
        <f t="shared" si="19"/>
        <v>110</v>
      </c>
      <c r="IE21" s="29">
        <f t="shared" si="19"/>
        <v>58</v>
      </c>
      <c r="IF21" s="29">
        <f t="shared" si="19"/>
        <v>65</v>
      </c>
      <c r="IG21" s="29">
        <f t="shared" si="19"/>
        <v>81</v>
      </c>
      <c r="IH21" s="29">
        <f t="shared" si="19"/>
        <v>44</v>
      </c>
      <c r="II21" s="29">
        <f t="shared" si="19"/>
        <v>31</v>
      </c>
      <c r="IJ21" s="29">
        <f t="shared" si="19"/>
        <v>35</v>
      </c>
      <c r="IK21" s="29">
        <f t="shared" si="19"/>
        <v>26</v>
      </c>
      <c r="IL21" s="29">
        <f t="shared" si="19"/>
        <v>30</v>
      </c>
      <c r="IM21" s="29">
        <f t="shared" si="19"/>
        <v>21</v>
      </c>
      <c r="IN21" s="29">
        <f t="shared" si="19"/>
        <v>58</v>
      </c>
      <c r="IO21" s="29">
        <f t="shared" si="19"/>
        <v>32</v>
      </c>
      <c r="IP21" s="29">
        <f t="shared" si="19"/>
        <v>19</v>
      </c>
      <c r="IQ21" s="29">
        <f t="shared" si="19"/>
        <v>57</v>
      </c>
      <c r="IR21" s="29">
        <f t="shared" si="19"/>
        <v>42</v>
      </c>
      <c r="IS21" s="29">
        <f t="shared" si="19"/>
        <v>37</v>
      </c>
      <c r="IT21" s="29">
        <f t="shared" si="19"/>
        <v>28</v>
      </c>
      <c r="IU21" s="29">
        <f t="shared" si="19"/>
        <v>48</v>
      </c>
      <c r="IV21" s="29">
        <f t="shared" si="19"/>
        <v>52</v>
      </c>
      <c r="IW21" s="29">
        <f t="shared" si="19"/>
        <v>48</v>
      </c>
      <c r="IX21" s="29">
        <f t="shared" ref="IX21:LI21" si="20">IX33</f>
        <v>96</v>
      </c>
      <c r="IY21" s="29">
        <f t="shared" si="20"/>
        <v>55</v>
      </c>
      <c r="IZ21" s="29">
        <f t="shared" si="20"/>
        <v>46</v>
      </c>
      <c r="JA21" s="29">
        <f t="shared" si="20"/>
        <v>98</v>
      </c>
      <c r="JB21" s="29">
        <f t="shared" si="20"/>
        <v>58</v>
      </c>
      <c r="JC21" s="29">
        <f t="shared" si="20"/>
        <v>37</v>
      </c>
      <c r="JD21" s="29">
        <f t="shared" si="20"/>
        <v>71</v>
      </c>
      <c r="JE21" s="29">
        <f t="shared" si="20"/>
        <v>47</v>
      </c>
      <c r="JF21" s="29">
        <f t="shared" si="20"/>
        <v>29</v>
      </c>
      <c r="JG21" s="29">
        <f t="shared" si="20"/>
        <v>58</v>
      </c>
      <c r="JH21" s="29">
        <f t="shared" si="20"/>
        <v>47</v>
      </c>
      <c r="JI21" s="29">
        <f t="shared" si="20"/>
        <v>39</v>
      </c>
      <c r="JJ21" s="29">
        <f t="shared" si="20"/>
        <v>27</v>
      </c>
      <c r="JK21" s="29">
        <f t="shared" si="20"/>
        <v>28</v>
      </c>
      <c r="JL21" s="29">
        <f t="shared" si="20"/>
        <v>54</v>
      </c>
      <c r="JM21" s="29">
        <f t="shared" si="20"/>
        <v>66</v>
      </c>
      <c r="JN21" s="29">
        <f t="shared" si="20"/>
        <v>32</v>
      </c>
      <c r="JO21" s="29">
        <f t="shared" si="20"/>
        <v>42</v>
      </c>
      <c r="JP21" s="29">
        <f t="shared" si="20"/>
        <v>20</v>
      </c>
      <c r="JQ21" s="29">
        <f t="shared" si="20"/>
        <v>29</v>
      </c>
      <c r="JR21" s="29">
        <f t="shared" si="20"/>
        <v>14</v>
      </c>
      <c r="JS21" s="29">
        <f t="shared" si="20"/>
        <v>37</v>
      </c>
      <c r="JT21" s="29">
        <f t="shared" si="20"/>
        <v>83</v>
      </c>
      <c r="JU21" s="29">
        <f t="shared" si="20"/>
        <v>41</v>
      </c>
      <c r="JV21" s="29">
        <f t="shared" si="20"/>
        <v>58</v>
      </c>
      <c r="JW21" s="29">
        <f t="shared" si="20"/>
        <v>79</v>
      </c>
      <c r="JX21" s="29">
        <f t="shared" si="20"/>
        <v>59</v>
      </c>
      <c r="JY21" s="29">
        <f t="shared" si="20"/>
        <v>66</v>
      </c>
      <c r="JZ21" s="29">
        <f t="shared" si="20"/>
        <v>40</v>
      </c>
      <c r="KA21" s="29">
        <f t="shared" si="20"/>
        <v>48</v>
      </c>
      <c r="KB21" s="29">
        <f t="shared" si="20"/>
        <v>34</v>
      </c>
      <c r="KC21" s="29">
        <f t="shared" si="20"/>
        <v>50</v>
      </c>
      <c r="KD21" s="29">
        <f t="shared" si="20"/>
        <v>33</v>
      </c>
      <c r="KE21" s="29">
        <f t="shared" si="20"/>
        <v>19</v>
      </c>
      <c r="KF21" s="29">
        <f t="shared" si="20"/>
        <v>46</v>
      </c>
      <c r="KG21" s="29">
        <f t="shared" si="20"/>
        <v>43</v>
      </c>
      <c r="KH21" s="29">
        <f t="shared" si="20"/>
        <v>45</v>
      </c>
      <c r="KI21" s="29">
        <f t="shared" si="20"/>
        <v>41</v>
      </c>
      <c r="KJ21" s="29">
        <f t="shared" si="20"/>
        <v>20</v>
      </c>
      <c r="KK21" s="29">
        <f t="shared" si="20"/>
        <v>49</v>
      </c>
      <c r="KL21" s="29">
        <f t="shared" si="20"/>
        <v>45</v>
      </c>
      <c r="KM21" s="29">
        <f t="shared" si="20"/>
        <v>61</v>
      </c>
      <c r="KN21" s="29">
        <f t="shared" si="20"/>
        <v>59</v>
      </c>
      <c r="KO21" s="29">
        <f t="shared" si="20"/>
        <v>38</v>
      </c>
      <c r="KP21" s="29">
        <f t="shared" si="20"/>
        <v>30</v>
      </c>
      <c r="KQ21" s="29">
        <f t="shared" si="20"/>
        <v>37</v>
      </c>
      <c r="KR21" s="29">
        <f t="shared" si="20"/>
        <v>38</v>
      </c>
      <c r="KS21" s="29">
        <f t="shared" si="20"/>
        <v>74</v>
      </c>
      <c r="KT21" s="29">
        <f t="shared" si="20"/>
        <v>43</v>
      </c>
      <c r="KU21" s="29">
        <f t="shared" si="20"/>
        <v>51</v>
      </c>
      <c r="KV21" s="29">
        <f t="shared" si="20"/>
        <v>43</v>
      </c>
      <c r="KW21" s="29">
        <f t="shared" si="20"/>
        <v>67</v>
      </c>
      <c r="KX21" s="29">
        <f t="shared" si="20"/>
        <v>20</v>
      </c>
      <c r="KY21" s="29">
        <f t="shared" si="20"/>
        <v>55</v>
      </c>
      <c r="KZ21" s="29">
        <f t="shared" si="20"/>
        <v>28</v>
      </c>
      <c r="LA21" s="29">
        <f t="shared" si="20"/>
        <v>50</v>
      </c>
      <c r="LB21" s="29">
        <f t="shared" si="20"/>
        <v>36</v>
      </c>
      <c r="LC21" s="29">
        <f t="shared" si="20"/>
        <v>32</v>
      </c>
      <c r="LD21" s="29">
        <f t="shared" si="20"/>
        <v>43</v>
      </c>
      <c r="LE21" s="29">
        <f t="shared" si="20"/>
        <v>36</v>
      </c>
      <c r="LF21" s="29">
        <f t="shared" si="20"/>
        <v>17</v>
      </c>
      <c r="LG21" s="29">
        <f t="shared" si="20"/>
        <v>45</v>
      </c>
      <c r="LH21" s="29">
        <f t="shared" si="20"/>
        <v>44</v>
      </c>
      <c r="LI21" s="29">
        <f t="shared" si="20"/>
        <v>30</v>
      </c>
      <c r="LJ21" s="29">
        <f t="shared" ref="LJ21:NU21" si="21">LJ33</f>
        <v>41</v>
      </c>
      <c r="LK21" s="29">
        <f t="shared" si="21"/>
        <v>15</v>
      </c>
      <c r="LL21" s="29">
        <f t="shared" si="21"/>
        <v>15</v>
      </c>
      <c r="LM21" s="29">
        <f t="shared" si="21"/>
        <v>16</v>
      </c>
      <c r="LN21" s="29">
        <f t="shared" si="21"/>
        <v>29</v>
      </c>
      <c r="LO21" s="29">
        <f t="shared" si="21"/>
        <v>36</v>
      </c>
      <c r="LP21" s="29">
        <f t="shared" si="21"/>
        <v>11</v>
      </c>
      <c r="LQ21" s="29">
        <f t="shared" si="21"/>
        <v>16</v>
      </c>
      <c r="LR21" s="29">
        <f t="shared" si="21"/>
        <v>17</v>
      </c>
      <c r="LS21" s="29">
        <f t="shared" si="21"/>
        <v>29</v>
      </c>
      <c r="LT21" s="29">
        <f t="shared" si="21"/>
        <v>34</v>
      </c>
      <c r="LU21" s="29">
        <f t="shared" si="21"/>
        <v>21</v>
      </c>
      <c r="LV21" s="29">
        <f t="shared" si="21"/>
        <v>30</v>
      </c>
      <c r="LW21" s="29">
        <f t="shared" si="21"/>
        <v>31</v>
      </c>
      <c r="LX21" s="29">
        <f t="shared" si="21"/>
        <v>42</v>
      </c>
      <c r="LY21" s="29">
        <f t="shared" si="21"/>
        <v>29</v>
      </c>
      <c r="LZ21" s="29">
        <f t="shared" si="21"/>
        <v>37</v>
      </c>
      <c r="MA21" s="29">
        <f t="shared" si="21"/>
        <v>58</v>
      </c>
      <c r="MB21" s="29">
        <f t="shared" si="21"/>
        <v>37</v>
      </c>
      <c r="MC21" s="29">
        <f t="shared" si="21"/>
        <v>31</v>
      </c>
      <c r="MD21" s="29">
        <f t="shared" si="21"/>
        <v>48</v>
      </c>
      <c r="ME21" s="29">
        <f t="shared" si="21"/>
        <v>37</v>
      </c>
      <c r="MF21" s="29">
        <f t="shared" si="21"/>
        <v>20</v>
      </c>
      <c r="MG21" s="29">
        <f t="shared" si="21"/>
        <v>21</v>
      </c>
      <c r="MH21" s="29">
        <f t="shared" si="21"/>
        <v>42</v>
      </c>
      <c r="MI21" s="29">
        <f t="shared" si="21"/>
        <v>31</v>
      </c>
      <c r="MJ21" s="29">
        <f t="shared" si="21"/>
        <v>82</v>
      </c>
      <c r="MK21" s="29">
        <f t="shared" si="21"/>
        <v>31</v>
      </c>
      <c r="ML21" s="29">
        <f t="shared" si="21"/>
        <v>16</v>
      </c>
      <c r="MM21" s="29">
        <f t="shared" si="21"/>
        <v>91</v>
      </c>
      <c r="MN21" s="29">
        <f t="shared" si="21"/>
        <v>25</v>
      </c>
      <c r="MO21" s="29">
        <f t="shared" si="21"/>
        <v>24</v>
      </c>
      <c r="MP21" s="29">
        <f t="shared" si="21"/>
        <v>86</v>
      </c>
      <c r="MQ21" s="29">
        <f t="shared" si="21"/>
        <v>43</v>
      </c>
      <c r="MR21" s="29">
        <f t="shared" si="21"/>
        <v>33</v>
      </c>
      <c r="MS21" s="29">
        <f t="shared" si="21"/>
        <v>21</v>
      </c>
      <c r="MT21" s="29">
        <f t="shared" si="21"/>
        <v>25</v>
      </c>
      <c r="MU21" s="29">
        <f t="shared" si="21"/>
        <v>41</v>
      </c>
      <c r="MV21" s="29">
        <f t="shared" si="21"/>
        <v>32</v>
      </c>
      <c r="MW21" s="29">
        <f t="shared" si="21"/>
        <v>32</v>
      </c>
      <c r="MX21" s="29">
        <f t="shared" si="21"/>
        <v>30</v>
      </c>
      <c r="MY21" s="29">
        <f t="shared" si="21"/>
        <v>53</v>
      </c>
      <c r="MZ21" s="29">
        <f t="shared" si="21"/>
        <v>34</v>
      </c>
      <c r="NA21" s="29">
        <f t="shared" si="21"/>
        <v>56</v>
      </c>
      <c r="NB21" s="29">
        <f t="shared" si="21"/>
        <v>22</v>
      </c>
      <c r="NC21" s="29">
        <f t="shared" si="21"/>
        <v>36</v>
      </c>
      <c r="ND21" s="29">
        <f t="shared" si="21"/>
        <v>22</v>
      </c>
      <c r="NE21" s="29">
        <f t="shared" si="21"/>
        <v>33</v>
      </c>
      <c r="NF21" s="29">
        <f t="shared" si="21"/>
        <v>19</v>
      </c>
      <c r="NG21" s="29">
        <f t="shared" si="21"/>
        <v>29</v>
      </c>
      <c r="NH21" s="29">
        <f t="shared" si="21"/>
        <v>42</v>
      </c>
      <c r="NI21" s="29">
        <f t="shared" si="21"/>
        <v>24</v>
      </c>
      <c r="NJ21" s="29">
        <f t="shared" si="21"/>
        <v>34</v>
      </c>
      <c r="NK21" s="29">
        <f t="shared" si="21"/>
        <v>15</v>
      </c>
      <c r="NL21" s="29">
        <f t="shared" si="21"/>
        <v>32</v>
      </c>
      <c r="NM21" s="29">
        <f t="shared" si="21"/>
        <v>43</v>
      </c>
      <c r="NN21" s="29">
        <f t="shared" si="21"/>
        <v>33</v>
      </c>
      <c r="NO21" s="29">
        <f t="shared" si="21"/>
        <v>51</v>
      </c>
      <c r="NP21" s="29">
        <f t="shared" si="21"/>
        <v>19</v>
      </c>
      <c r="NQ21" s="29">
        <f t="shared" si="21"/>
        <v>44</v>
      </c>
      <c r="NR21" s="29">
        <f t="shared" si="21"/>
        <v>20</v>
      </c>
      <c r="NS21" s="29">
        <f t="shared" si="21"/>
        <v>50</v>
      </c>
      <c r="NT21" s="29">
        <f t="shared" si="21"/>
        <v>63</v>
      </c>
      <c r="NU21" s="29">
        <f t="shared" si="21"/>
        <v>48</v>
      </c>
      <c r="NV21" s="29">
        <f t="shared" ref="NV21:QG21" si="22">NV33</f>
        <v>44</v>
      </c>
      <c r="NW21" s="29">
        <f t="shared" si="22"/>
        <v>31</v>
      </c>
      <c r="NX21" s="29">
        <f t="shared" si="22"/>
        <v>60</v>
      </c>
      <c r="NY21" s="29">
        <f t="shared" si="22"/>
        <v>33</v>
      </c>
      <c r="NZ21" s="29">
        <f t="shared" si="22"/>
        <v>30</v>
      </c>
      <c r="OA21" s="29">
        <f t="shared" si="22"/>
        <v>56</v>
      </c>
      <c r="OB21" s="29">
        <f t="shared" si="22"/>
        <v>34</v>
      </c>
      <c r="OC21" s="29">
        <f t="shared" si="22"/>
        <v>42</v>
      </c>
      <c r="OD21" s="29">
        <f t="shared" si="22"/>
        <v>30</v>
      </c>
      <c r="OE21" s="29">
        <f t="shared" si="22"/>
        <v>49</v>
      </c>
      <c r="OF21" s="29">
        <f t="shared" si="22"/>
        <v>27</v>
      </c>
      <c r="OG21" s="29">
        <f t="shared" si="22"/>
        <v>30</v>
      </c>
      <c r="OH21" s="29">
        <f t="shared" si="22"/>
        <v>13</v>
      </c>
      <c r="OI21" s="29">
        <f t="shared" si="22"/>
        <v>23</v>
      </c>
      <c r="OJ21" s="29">
        <f t="shared" si="22"/>
        <v>32</v>
      </c>
      <c r="OK21" s="29">
        <f t="shared" si="22"/>
        <v>50</v>
      </c>
      <c r="OL21" s="29">
        <f t="shared" si="22"/>
        <v>60</v>
      </c>
      <c r="OM21" s="29">
        <f t="shared" si="22"/>
        <v>69</v>
      </c>
      <c r="ON21" s="29">
        <f t="shared" si="22"/>
        <v>35</v>
      </c>
      <c r="OO21" s="29">
        <f t="shared" si="22"/>
        <v>68</v>
      </c>
      <c r="OP21" s="29">
        <f t="shared" si="22"/>
        <v>28</v>
      </c>
      <c r="OQ21" s="29">
        <f t="shared" si="22"/>
        <v>36</v>
      </c>
      <c r="OR21" s="29">
        <f t="shared" si="22"/>
        <v>45</v>
      </c>
      <c r="OS21" s="29">
        <f t="shared" si="22"/>
        <v>18</v>
      </c>
      <c r="OT21" s="29">
        <f t="shared" si="22"/>
        <v>40</v>
      </c>
      <c r="OU21" s="29">
        <f t="shared" si="22"/>
        <v>43</v>
      </c>
      <c r="OV21" s="29">
        <f t="shared" si="22"/>
        <v>32</v>
      </c>
      <c r="OW21" s="29">
        <f t="shared" si="22"/>
        <v>28</v>
      </c>
      <c r="OX21" s="29">
        <f t="shared" si="22"/>
        <v>14</v>
      </c>
      <c r="OY21" s="29">
        <f t="shared" si="22"/>
        <v>23</v>
      </c>
      <c r="OZ21" s="29">
        <f t="shared" si="22"/>
        <v>17</v>
      </c>
      <c r="PA21" s="29">
        <f t="shared" si="22"/>
        <v>49</v>
      </c>
      <c r="PB21" s="29">
        <f t="shared" si="22"/>
        <v>46</v>
      </c>
      <c r="PC21" s="29">
        <f t="shared" si="22"/>
        <v>11</v>
      </c>
      <c r="PD21" s="29">
        <f t="shared" si="22"/>
        <v>44</v>
      </c>
      <c r="PE21" s="29">
        <f t="shared" si="22"/>
        <v>68</v>
      </c>
      <c r="PF21" s="29">
        <f t="shared" si="22"/>
        <v>24</v>
      </c>
      <c r="PG21" s="29">
        <f t="shared" si="22"/>
        <v>44</v>
      </c>
      <c r="PH21" s="29">
        <f t="shared" si="22"/>
        <v>38</v>
      </c>
      <c r="PI21" s="29">
        <f t="shared" si="22"/>
        <v>54</v>
      </c>
      <c r="PJ21" s="29">
        <f t="shared" si="22"/>
        <v>29</v>
      </c>
      <c r="PK21" s="29">
        <f t="shared" si="22"/>
        <v>18</v>
      </c>
      <c r="PL21" s="29">
        <f t="shared" si="22"/>
        <v>22</v>
      </c>
      <c r="PM21" s="29">
        <f t="shared" si="22"/>
        <v>45</v>
      </c>
      <c r="PN21" s="29">
        <f t="shared" si="22"/>
        <v>49</v>
      </c>
      <c r="PO21" s="29">
        <f t="shared" si="22"/>
        <v>22</v>
      </c>
      <c r="PP21" s="29">
        <f t="shared" si="22"/>
        <v>14</v>
      </c>
      <c r="PQ21" s="29">
        <f t="shared" si="22"/>
        <v>30</v>
      </c>
      <c r="PR21" s="29">
        <f t="shared" si="22"/>
        <v>44</v>
      </c>
      <c r="PS21" s="29">
        <f t="shared" si="22"/>
        <v>20</v>
      </c>
      <c r="PT21" s="29">
        <f t="shared" si="22"/>
        <v>26</v>
      </c>
      <c r="PU21" s="29">
        <f t="shared" si="22"/>
        <v>33</v>
      </c>
      <c r="PV21" s="29">
        <f t="shared" si="22"/>
        <v>48</v>
      </c>
      <c r="PW21" s="29">
        <f t="shared" si="22"/>
        <v>20</v>
      </c>
      <c r="PX21" s="29">
        <f t="shared" si="22"/>
        <v>34</v>
      </c>
      <c r="PY21" s="29">
        <f t="shared" si="22"/>
        <v>41</v>
      </c>
      <c r="PZ21" s="29">
        <f t="shared" si="22"/>
        <v>38</v>
      </c>
      <c r="QA21" s="29">
        <f t="shared" si="22"/>
        <v>32</v>
      </c>
      <c r="QB21" s="29">
        <f t="shared" si="22"/>
        <v>51</v>
      </c>
      <c r="QC21" s="29">
        <f t="shared" si="22"/>
        <v>29</v>
      </c>
      <c r="QD21" s="29">
        <f t="shared" si="22"/>
        <v>22</v>
      </c>
      <c r="QE21" s="29">
        <f t="shared" si="22"/>
        <v>44</v>
      </c>
      <c r="QF21" s="29">
        <f t="shared" si="22"/>
        <v>34</v>
      </c>
      <c r="QG21" s="29">
        <f t="shared" si="22"/>
        <v>42</v>
      </c>
      <c r="QH21" s="29">
        <f t="shared" ref="QH21:SK21" si="23">QH33</f>
        <v>31</v>
      </c>
      <c r="QI21" s="29">
        <f t="shared" si="23"/>
        <v>33</v>
      </c>
      <c r="QJ21" s="29">
        <f t="shared" si="23"/>
        <v>34</v>
      </c>
      <c r="QK21" s="29">
        <f t="shared" si="23"/>
        <v>29</v>
      </c>
      <c r="QL21" s="29">
        <f t="shared" si="23"/>
        <v>98</v>
      </c>
      <c r="QM21" s="29">
        <f t="shared" si="23"/>
        <v>49</v>
      </c>
      <c r="QN21" s="29">
        <f t="shared" si="23"/>
        <v>75</v>
      </c>
      <c r="QO21" s="29">
        <f t="shared" si="23"/>
        <v>62</v>
      </c>
      <c r="QP21" s="29">
        <f t="shared" si="23"/>
        <v>31</v>
      </c>
      <c r="QQ21" s="29">
        <f t="shared" si="23"/>
        <v>23</v>
      </c>
      <c r="QR21" s="29">
        <f t="shared" si="23"/>
        <v>30</v>
      </c>
      <c r="QS21" s="29">
        <f t="shared" si="23"/>
        <v>25</v>
      </c>
      <c r="QT21" s="29">
        <f t="shared" si="23"/>
        <v>55</v>
      </c>
      <c r="QU21" s="29">
        <f t="shared" si="23"/>
        <v>27</v>
      </c>
      <c r="QV21" s="29">
        <f t="shared" si="23"/>
        <v>96</v>
      </c>
      <c r="QW21" s="29">
        <f t="shared" si="23"/>
        <v>14</v>
      </c>
      <c r="QX21" s="29">
        <f t="shared" si="23"/>
        <v>23</v>
      </c>
      <c r="QY21" s="29">
        <f t="shared" si="23"/>
        <v>36</v>
      </c>
      <c r="QZ21" s="29">
        <f t="shared" si="23"/>
        <v>40</v>
      </c>
      <c r="RA21" s="29">
        <f t="shared" si="23"/>
        <v>41</v>
      </c>
      <c r="RB21" s="29">
        <f t="shared" si="23"/>
        <v>15</v>
      </c>
      <c r="RC21" s="29">
        <f t="shared" si="23"/>
        <v>69</v>
      </c>
      <c r="RD21" s="29">
        <f t="shared" si="23"/>
        <v>45</v>
      </c>
      <c r="RE21" s="29">
        <f t="shared" si="23"/>
        <v>17</v>
      </c>
      <c r="RF21" s="29">
        <f t="shared" si="23"/>
        <v>43</v>
      </c>
      <c r="RG21" s="29">
        <f t="shared" si="23"/>
        <v>24</v>
      </c>
      <c r="RH21" s="29">
        <f t="shared" si="23"/>
        <v>34</v>
      </c>
      <c r="RI21" s="29">
        <f t="shared" si="23"/>
        <v>53</v>
      </c>
      <c r="RJ21" s="29">
        <f t="shared" si="23"/>
        <v>40</v>
      </c>
      <c r="RK21" s="29">
        <f t="shared" si="23"/>
        <v>27</v>
      </c>
      <c r="RL21" s="29">
        <f t="shared" si="23"/>
        <v>38</v>
      </c>
      <c r="RM21" s="29">
        <f t="shared" si="23"/>
        <v>16</v>
      </c>
      <c r="RN21" s="29">
        <f t="shared" si="23"/>
        <v>40</v>
      </c>
      <c r="RO21" s="29">
        <f t="shared" si="23"/>
        <v>18</v>
      </c>
      <c r="RP21" s="29">
        <f t="shared" si="23"/>
        <v>26</v>
      </c>
      <c r="RQ21" s="29">
        <f t="shared" si="23"/>
        <v>21</v>
      </c>
      <c r="RR21" s="29">
        <f t="shared" si="23"/>
        <v>39</v>
      </c>
      <c r="RS21" s="29">
        <f t="shared" si="23"/>
        <v>38</v>
      </c>
      <c r="RT21" s="29">
        <f t="shared" si="23"/>
        <v>17</v>
      </c>
      <c r="RU21" s="29">
        <f t="shared" si="23"/>
        <v>7</v>
      </c>
      <c r="RV21" s="29">
        <f t="shared" si="23"/>
        <v>29</v>
      </c>
      <c r="RW21" s="29">
        <f t="shared" si="23"/>
        <v>15</v>
      </c>
      <c r="RX21" s="29">
        <f t="shared" si="23"/>
        <v>23</v>
      </c>
      <c r="RY21" s="29">
        <f t="shared" si="23"/>
        <v>32</v>
      </c>
      <c r="RZ21" s="29">
        <f t="shared" si="23"/>
        <v>32</v>
      </c>
      <c r="SA21" s="29">
        <f t="shared" si="23"/>
        <v>6</v>
      </c>
      <c r="SB21" s="29">
        <f t="shared" si="23"/>
        <v>34</v>
      </c>
      <c r="SC21" s="29">
        <f t="shared" si="23"/>
        <v>17</v>
      </c>
      <c r="SD21" s="29">
        <f t="shared" si="23"/>
        <v>37</v>
      </c>
      <c r="SE21" s="29">
        <f t="shared" si="23"/>
        <v>38</v>
      </c>
      <c r="SF21" s="29">
        <f t="shared" si="23"/>
        <v>16</v>
      </c>
      <c r="SG21" s="29">
        <f t="shared" si="23"/>
        <v>42</v>
      </c>
      <c r="SH21" s="29">
        <f t="shared" si="23"/>
        <v>27</v>
      </c>
      <c r="SI21" s="29">
        <f t="shared" si="23"/>
        <v>35</v>
      </c>
      <c r="SJ21" s="29">
        <f t="shared" si="23"/>
        <v>34</v>
      </c>
      <c r="SK21" s="29">
        <f t="shared" si="23"/>
        <v>37</v>
      </c>
      <c r="SL21" s="17"/>
      <c r="SM21" s="17"/>
      <c r="SN21" s="17"/>
      <c r="SO21" s="17"/>
    </row>
    <row r="22" spans="1:509">
      <c r="A22" s="17" t="s">
        <v>8</v>
      </c>
      <c r="B22" s="17">
        <v>29</v>
      </c>
      <c r="C22" s="17">
        <v>22</v>
      </c>
      <c r="D22" s="17">
        <v>41</v>
      </c>
      <c r="E22" s="17">
        <v>22</v>
      </c>
      <c r="F22" s="17">
        <v>30</v>
      </c>
      <c r="G22" s="17">
        <v>16</v>
      </c>
      <c r="H22" s="17">
        <v>25</v>
      </c>
      <c r="I22" s="17">
        <v>24</v>
      </c>
      <c r="J22" s="17">
        <v>52</v>
      </c>
      <c r="K22" s="17">
        <v>33</v>
      </c>
      <c r="L22" s="17">
        <v>23</v>
      </c>
      <c r="M22" s="17">
        <v>46</v>
      </c>
      <c r="N22" s="17">
        <v>37</v>
      </c>
      <c r="O22" s="17">
        <v>17</v>
      </c>
      <c r="P22" s="17">
        <v>26</v>
      </c>
      <c r="Q22" s="17">
        <v>42</v>
      </c>
      <c r="R22" s="17">
        <v>58</v>
      </c>
      <c r="S22" s="17">
        <v>54</v>
      </c>
      <c r="T22" s="17">
        <v>40</v>
      </c>
      <c r="U22" s="17">
        <v>87</v>
      </c>
      <c r="V22" s="17">
        <v>30</v>
      </c>
      <c r="W22" s="17">
        <v>44</v>
      </c>
      <c r="X22" s="17">
        <v>19</v>
      </c>
      <c r="Y22" s="17">
        <v>22</v>
      </c>
      <c r="Z22" s="17">
        <v>32</v>
      </c>
      <c r="AA22" s="17">
        <v>29</v>
      </c>
      <c r="AB22" s="17">
        <v>46</v>
      </c>
      <c r="AC22" s="17">
        <v>27</v>
      </c>
      <c r="AD22" s="17">
        <v>52</v>
      </c>
      <c r="AE22" s="17">
        <v>19</v>
      </c>
      <c r="AF22" s="17">
        <v>15</v>
      </c>
      <c r="AG22" s="17">
        <v>42</v>
      </c>
      <c r="AH22" s="17">
        <v>28</v>
      </c>
      <c r="AI22" s="17">
        <v>11</v>
      </c>
      <c r="AJ22" s="17">
        <v>42</v>
      </c>
      <c r="AK22" s="17">
        <v>16</v>
      </c>
      <c r="AL22" s="17">
        <v>15</v>
      </c>
      <c r="AM22" s="17">
        <v>16</v>
      </c>
      <c r="AN22" s="17">
        <v>11</v>
      </c>
      <c r="AO22" s="17">
        <v>49</v>
      </c>
      <c r="AP22" s="17">
        <v>46</v>
      </c>
      <c r="AQ22" s="17">
        <v>38</v>
      </c>
      <c r="AR22" s="17">
        <v>23</v>
      </c>
      <c r="AS22" s="17">
        <v>6</v>
      </c>
      <c r="AT22" s="17">
        <v>9</v>
      </c>
      <c r="AU22" s="17">
        <v>10</v>
      </c>
      <c r="AV22" s="17">
        <v>12</v>
      </c>
      <c r="AW22" s="17">
        <v>3</v>
      </c>
      <c r="AX22" s="17">
        <v>1</v>
      </c>
      <c r="AY22" s="17">
        <v>2</v>
      </c>
      <c r="AZ22" s="17">
        <v>27</v>
      </c>
      <c r="BA22" s="17">
        <v>31</v>
      </c>
      <c r="BB22" s="17">
        <v>73</v>
      </c>
      <c r="BC22" s="17">
        <v>65</v>
      </c>
      <c r="BD22" s="17">
        <v>96</v>
      </c>
      <c r="BE22" s="17">
        <v>88</v>
      </c>
      <c r="BF22" s="17">
        <v>124</v>
      </c>
      <c r="BG22" s="17">
        <v>48</v>
      </c>
      <c r="BH22" s="17">
        <v>42</v>
      </c>
      <c r="BI22" s="17">
        <v>63</v>
      </c>
      <c r="BJ22" s="17">
        <v>89</v>
      </c>
      <c r="BK22" s="17">
        <v>22</v>
      </c>
      <c r="BL22" s="17">
        <v>55</v>
      </c>
      <c r="BM22" s="17">
        <v>52</v>
      </c>
      <c r="BN22" s="17">
        <v>30</v>
      </c>
      <c r="BO22" s="17">
        <v>47</v>
      </c>
      <c r="BP22" s="17">
        <v>52</v>
      </c>
      <c r="BQ22" s="17">
        <v>25</v>
      </c>
      <c r="BR22" s="17">
        <v>56</v>
      </c>
      <c r="BS22" s="17">
        <v>37</v>
      </c>
      <c r="BT22" s="17">
        <v>37</v>
      </c>
      <c r="BU22" s="17">
        <v>139</v>
      </c>
      <c r="BV22" s="17">
        <v>66</v>
      </c>
      <c r="BW22" s="17">
        <v>60</v>
      </c>
      <c r="BX22" s="17">
        <v>15</v>
      </c>
      <c r="BY22" s="17">
        <v>45</v>
      </c>
      <c r="BZ22" s="17">
        <v>62</v>
      </c>
      <c r="CA22" s="17">
        <v>52</v>
      </c>
      <c r="CB22" s="17">
        <v>57</v>
      </c>
      <c r="CC22" s="17">
        <v>49</v>
      </c>
      <c r="CD22" s="17">
        <v>29</v>
      </c>
      <c r="CE22" s="17">
        <v>49</v>
      </c>
      <c r="CF22" s="17">
        <v>36</v>
      </c>
      <c r="CG22" s="17">
        <v>72</v>
      </c>
      <c r="CH22" s="17">
        <v>57</v>
      </c>
      <c r="CI22" s="17">
        <v>13</v>
      </c>
      <c r="CJ22" s="17">
        <v>32</v>
      </c>
      <c r="CK22" s="17">
        <v>23</v>
      </c>
      <c r="CL22" s="17">
        <v>33</v>
      </c>
      <c r="CM22" s="17">
        <v>42</v>
      </c>
      <c r="CN22" s="17">
        <v>28</v>
      </c>
      <c r="CO22" s="17">
        <v>69</v>
      </c>
      <c r="CP22" s="17">
        <v>56</v>
      </c>
      <c r="CQ22" s="17">
        <v>54</v>
      </c>
      <c r="CR22" s="17">
        <v>48</v>
      </c>
      <c r="CS22" s="17">
        <v>92</v>
      </c>
      <c r="CT22" s="17">
        <v>37</v>
      </c>
      <c r="CU22" s="17">
        <v>51</v>
      </c>
      <c r="CV22" s="17">
        <v>50</v>
      </c>
      <c r="CW22" s="17">
        <v>74</v>
      </c>
      <c r="CX22" s="17">
        <v>94</v>
      </c>
      <c r="CY22" s="17">
        <v>59</v>
      </c>
      <c r="CZ22" s="17">
        <v>41</v>
      </c>
      <c r="DA22" s="17">
        <v>31</v>
      </c>
      <c r="DB22" s="17">
        <v>26</v>
      </c>
      <c r="DC22" s="17">
        <v>53</v>
      </c>
      <c r="DD22" s="17">
        <v>134</v>
      </c>
      <c r="DE22" s="17">
        <v>79</v>
      </c>
      <c r="DF22" s="17">
        <v>40</v>
      </c>
      <c r="DG22" s="17">
        <v>46</v>
      </c>
      <c r="DH22" s="17">
        <v>50</v>
      </c>
      <c r="DI22" s="17">
        <v>99</v>
      </c>
      <c r="DJ22" s="17">
        <v>21</v>
      </c>
      <c r="DK22" s="17">
        <v>24</v>
      </c>
      <c r="DL22" s="17">
        <v>51</v>
      </c>
      <c r="DM22" s="17">
        <v>10</v>
      </c>
      <c r="DN22" s="17">
        <v>7</v>
      </c>
      <c r="DO22" s="17">
        <v>15</v>
      </c>
      <c r="DP22" s="17">
        <v>3</v>
      </c>
      <c r="DQ22" s="17">
        <v>8</v>
      </c>
      <c r="DR22" s="17">
        <v>7</v>
      </c>
      <c r="DS22" s="17">
        <v>13</v>
      </c>
      <c r="DT22" s="17">
        <v>5</v>
      </c>
      <c r="DU22" s="17">
        <v>8</v>
      </c>
      <c r="DV22" s="17">
        <v>36</v>
      </c>
      <c r="DW22" s="17">
        <v>138</v>
      </c>
      <c r="DX22" s="17">
        <v>58</v>
      </c>
      <c r="DY22" s="17">
        <v>61</v>
      </c>
      <c r="DZ22" s="17">
        <v>23</v>
      </c>
      <c r="EA22" s="17">
        <v>103</v>
      </c>
      <c r="EB22" s="17">
        <v>50</v>
      </c>
      <c r="EC22" s="17">
        <v>33</v>
      </c>
      <c r="ED22" s="17">
        <v>38</v>
      </c>
      <c r="EE22" s="17">
        <v>48</v>
      </c>
      <c r="EF22" s="17">
        <v>87</v>
      </c>
      <c r="EG22" s="17">
        <v>63</v>
      </c>
      <c r="EH22" s="17">
        <v>66</v>
      </c>
      <c r="EI22" s="17">
        <v>41</v>
      </c>
      <c r="EJ22" s="17">
        <v>4</v>
      </c>
      <c r="EK22" s="17">
        <v>2</v>
      </c>
      <c r="EL22" s="17">
        <v>5</v>
      </c>
      <c r="EM22" s="17">
        <v>4</v>
      </c>
      <c r="EN22" s="17">
        <v>5</v>
      </c>
      <c r="EO22" s="17">
        <v>9</v>
      </c>
      <c r="EP22" s="17">
        <v>13</v>
      </c>
      <c r="EQ22" s="17">
        <v>4</v>
      </c>
      <c r="ER22" s="17">
        <v>8</v>
      </c>
      <c r="ES22" s="17">
        <v>19</v>
      </c>
      <c r="ET22" s="17">
        <v>390</v>
      </c>
      <c r="EU22" s="17">
        <v>302</v>
      </c>
      <c r="EV22" s="17">
        <v>90</v>
      </c>
      <c r="EW22" s="17">
        <v>33</v>
      </c>
      <c r="EX22" s="17">
        <v>71</v>
      </c>
      <c r="EY22" s="17">
        <v>75</v>
      </c>
      <c r="EZ22" s="17">
        <v>168</v>
      </c>
      <c r="FA22" s="17">
        <v>24</v>
      </c>
      <c r="FB22" s="17">
        <v>74</v>
      </c>
      <c r="FC22" s="17">
        <v>58</v>
      </c>
      <c r="FD22" s="17">
        <v>18</v>
      </c>
      <c r="FE22" s="17">
        <v>93</v>
      </c>
      <c r="FF22" s="17">
        <v>54</v>
      </c>
      <c r="FG22" s="17">
        <v>33</v>
      </c>
      <c r="FH22" s="17">
        <v>37</v>
      </c>
      <c r="FI22" s="17">
        <v>35</v>
      </c>
      <c r="FJ22" s="17">
        <v>170</v>
      </c>
      <c r="FK22" s="17">
        <v>19</v>
      </c>
      <c r="FL22" s="17">
        <v>74</v>
      </c>
      <c r="FM22" s="17">
        <v>60</v>
      </c>
      <c r="FN22" s="17">
        <v>75</v>
      </c>
      <c r="FO22" s="17">
        <v>63</v>
      </c>
      <c r="FP22" s="17">
        <v>57</v>
      </c>
      <c r="FQ22" s="17">
        <v>45</v>
      </c>
      <c r="FR22" s="17">
        <v>42</v>
      </c>
      <c r="FS22" s="17">
        <v>61</v>
      </c>
      <c r="FT22" s="17">
        <v>14</v>
      </c>
      <c r="FU22" s="17">
        <v>21</v>
      </c>
      <c r="FV22" s="17">
        <v>45</v>
      </c>
      <c r="FW22" s="17">
        <v>36</v>
      </c>
      <c r="FX22" s="17">
        <v>34</v>
      </c>
      <c r="FY22" s="17">
        <v>13</v>
      </c>
      <c r="FZ22" s="17">
        <v>40</v>
      </c>
      <c r="GA22" s="17">
        <v>49</v>
      </c>
      <c r="GB22" s="17">
        <v>46</v>
      </c>
      <c r="GC22" s="17">
        <v>33</v>
      </c>
      <c r="GD22" s="17">
        <v>16</v>
      </c>
      <c r="GE22" s="17">
        <v>24</v>
      </c>
      <c r="GF22" s="17">
        <v>44</v>
      </c>
      <c r="GG22" s="17">
        <v>21</v>
      </c>
      <c r="GH22" s="17">
        <v>60</v>
      </c>
      <c r="GI22" s="17">
        <v>72</v>
      </c>
      <c r="GJ22" s="17">
        <v>44</v>
      </c>
      <c r="GK22" s="17">
        <v>76</v>
      </c>
      <c r="GL22" s="17">
        <v>30</v>
      </c>
      <c r="GM22" s="17">
        <v>27</v>
      </c>
      <c r="GN22" s="17">
        <v>28</v>
      </c>
      <c r="GO22" s="17">
        <v>65</v>
      </c>
      <c r="GP22" s="17">
        <v>44</v>
      </c>
      <c r="GQ22" s="17">
        <v>30</v>
      </c>
      <c r="GR22" s="17">
        <v>84</v>
      </c>
      <c r="GS22" s="17">
        <v>20</v>
      </c>
      <c r="GT22" s="17">
        <v>22</v>
      </c>
      <c r="GU22" s="17">
        <v>52</v>
      </c>
      <c r="GV22" s="17">
        <v>57</v>
      </c>
      <c r="GW22" s="17">
        <v>37</v>
      </c>
      <c r="GX22" s="17">
        <v>44</v>
      </c>
      <c r="GY22" s="17">
        <v>44</v>
      </c>
      <c r="GZ22" s="17">
        <v>18</v>
      </c>
      <c r="HA22" s="17">
        <v>53</v>
      </c>
      <c r="HB22" s="17">
        <v>55</v>
      </c>
      <c r="HC22" s="17">
        <v>52</v>
      </c>
      <c r="HD22" s="17">
        <v>47</v>
      </c>
      <c r="HE22" s="17">
        <v>53</v>
      </c>
      <c r="HF22" s="17">
        <v>61</v>
      </c>
      <c r="HG22" s="17">
        <v>92</v>
      </c>
      <c r="HH22" s="17">
        <v>41</v>
      </c>
      <c r="HI22" s="17">
        <v>113</v>
      </c>
      <c r="HJ22" s="17">
        <v>70</v>
      </c>
      <c r="HK22" s="17">
        <v>46</v>
      </c>
      <c r="HL22" s="17">
        <v>11</v>
      </c>
      <c r="HM22" s="17">
        <v>36</v>
      </c>
      <c r="HN22" s="17">
        <v>41</v>
      </c>
      <c r="HO22" s="17">
        <v>52</v>
      </c>
      <c r="HP22" s="17">
        <v>49</v>
      </c>
      <c r="HQ22" s="17">
        <v>18</v>
      </c>
      <c r="HR22" s="17">
        <v>27</v>
      </c>
      <c r="HS22" s="17">
        <v>35</v>
      </c>
      <c r="HT22" s="17">
        <v>32</v>
      </c>
      <c r="HU22" s="17">
        <v>44</v>
      </c>
      <c r="HV22" s="17">
        <v>29</v>
      </c>
      <c r="HW22" s="17">
        <v>25</v>
      </c>
      <c r="HX22" s="17">
        <v>51</v>
      </c>
      <c r="HY22" s="17">
        <v>22</v>
      </c>
      <c r="HZ22" s="17">
        <v>57</v>
      </c>
      <c r="IA22" s="17">
        <v>31</v>
      </c>
      <c r="IB22" s="17">
        <v>67</v>
      </c>
      <c r="IC22" s="17">
        <v>43</v>
      </c>
      <c r="ID22" s="17">
        <v>107</v>
      </c>
      <c r="IE22" s="17">
        <v>55</v>
      </c>
      <c r="IF22" s="17">
        <v>62</v>
      </c>
      <c r="IG22" s="17">
        <v>74</v>
      </c>
      <c r="IH22" s="17">
        <v>47</v>
      </c>
      <c r="II22" s="17">
        <v>29</v>
      </c>
      <c r="IJ22" s="17">
        <v>32</v>
      </c>
      <c r="IK22" s="17">
        <v>24</v>
      </c>
      <c r="IL22" s="17">
        <v>29</v>
      </c>
      <c r="IM22" s="17">
        <v>23</v>
      </c>
      <c r="IN22" s="17">
        <v>54</v>
      </c>
      <c r="IO22" s="17">
        <v>32</v>
      </c>
      <c r="IP22" s="17">
        <v>20</v>
      </c>
      <c r="IQ22" s="17">
        <v>56</v>
      </c>
      <c r="IR22" s="17">
        <v>39</v>
      </c>
      <c r="IS22" s="17">
        <v>36</v>
      </c>
      <c r="IT22" s="17">
        <v>28</v>
      </c>
      <c r="IU22" s="17">
        <v>48</v>
      </c>
      <c r="IV22" s="17">
        <v>48</v>
      </c>
      <c r="IW22" s="17">
        <v>46</v>
      </c>
      <c r="IX22" s="17">
        <v>95</v>
      </c>
      <c r="IY22" s="17">
        <v>56</v>
      </c>
      <c r="IZ22" s="17">
        <v>42</v>
      </c>
      <c r="JA22" s="17">
        <v>92</v>
      </c>
      <c r="JB22" s="17">
        <v>53</v>
      </c>
      <c r="JC22" s="17">
        <v>35</v>
      </c>
      <c r="JD22" s="17">
        <v>69</v>
      </c>
      <c r="JE22" s="17">
        <v>44</v>
      </c>
      <c r="JF22" s="17">
        <v>30</v>
      </c>
      <c r="JG22" s="17">
        <v>59</v>
      </c>
      <c r="JH22" s="17">
        <v>51</v>
      </c>
      <c r="JI22" s="17">
        <v>42</v>
      </c>
      <c r="JJ22" s="17">
        <v>26</v>
      </c>
      <c r="JK22" s="17">
        <v>25</v>
      </c>
      <c r="JL22" s="17">
        <v>50</v>
      </c>
      <c r="JM22" s="17">
        <v>66</v>
      </c>
      <c r="JN22" s="17">
        <v>30</v>
      </c>
      <c r="JO22" s="17">
        <v>44</v>
      </c>
      <c r="JP22" s="17">
        <v>20</v>
      </c>
      <c r="JQ22" s="17">
        <v>27</v>
      </c>
      <c r="JR22" s="17">
        <v>15</v>
      </c>
      <c r="JS22" s="17">
        <v>39</v>
      </c>
      <c r="JT22" s="17">
        <v>80</v>
      </c>
      <c r="JU22" s="17">
        <v>40</v>
      </c>
      <c r="JV22" s="17">
        <v>52</v>
      </c>
      <c r="JW22" s="17">
        <v>72</v>
      </c>
      <c r="JX22" s="17">
        <v>59</v>
      </c>
      <c r="JY22" s="17">
        <v>62</v>
      </c>
      <c r="JZ22" s="17">
        <v>42</v>
      </c>
      <c r="KA22" s="17">
        <v>48</v>
      </c>
      <c r="KB22" s="17">
        <v>31</v>
      </c>
      <c r="KC22" s="17">
        <v>47</v>
      </c>
      <c r="KD22" s="17">
        <v>33</v>
      </c>
      <c r="KE22" s="17">
        <v>19</v>
      </c>
      <c r="KF22" s="17">
        <v>43</v>
      </c>
      <c r="KG22" s="17">
        <v>44</v>
      </c>
      <c r="KH22" s="17">
        <v>42</v>
      </c>
      <c r="KI22" s="17">
        <v>44</v>
      </c>
      <c r="KJ22" s="17">
        <v>19</v>
      </c>
      <c r="KK22" s="17">
        <v>48</v>
      </c>
      <c r="KL22" s="17">
        <v>45</v>
      </c>
      <c r="KM22" s="17">
        <v>61</v>
      </c>
      <c r="KN22" s="17">
        <v>61</v>
      </c>
      <c r="KO22" s="17">
        <v>40</v>
      </c>
      <c r="KP22" s="17">
        <v>31</v>
      </c>
      <c r="KQ22" s="17">
        <v>36</v>
      </c>
      <c r="KR22" s="17">
        <v>37</v>
      </c>
      <c r="KS22" s="17">
        <v>77</v>
      </c>
      <c r="KT22" s="17">
        <v>42</v>
      </c>
      <c r="KU22" s="17">
        <v>48</v>
      </c>
      <c r="KV22" s="17">
        <v>42</v>
      </c>
      <c r="KW22" s="17">
        <v>65</v>
      </c>
      <c r="KX22" s="17">
        <v>21</v>
      </c>
      <c r="KY22" s="17">
        <v>56</v>
      </c>
      <c r="KZ22" s="17">
        <v>27</v>
      </c>
      <c r="LA22" s="17">
        <v>51</v>
      </c>
      <c r="LB22" s="17">
        <v>35</v>
      </c>
      <c r="LC22" s="17">
        <v>29</v>
      </c>
      <c r="LD22" s="17">
        <v>43</v>
      </c>
      <c r="LE22" s="17">
        <v>40</v>
      </c>
      <c r="LF22" s="17">
        <v>17</v>
      </c>
      <c r="LG22" s="17">
        <v>44</v>
      </c>
      <c r="LH22" s="17">
        <v>47</v>
      </c>
      <c r="LI22" s="17">
        <v>34</v>
      </c>
      <c r="LJ22" s="17">
        <v>43</v>
      </c>
      <c r="LK22" s="17">
        <v>15</v>
      </c>
      <c r="LL22" s="17">
        <v>16</v>
      </c>
      <c r="LM22" s="17">
        <v>16</v>
      </c>
      <c r="LN22" s="17">
        <v>27</v>
      </c>
      <c r="LO22" s="17">
        <v>33</v>
      </c>
      <c r="LP22" s="17">
        <v>12</v>
      </c>
      <c r="LQ22" s="17">
        <v>16</v>
      </c>
      <c r="LR22" s="17">
        <v>16</v>
      </c>
      <c r="LS22" s="17">
        <v>27</v>
      </c>
      <c r="LT22" s="17">
        <v>31</v>
      </c>
      <c r="LU22" s="17">
        <v>21</v>
      </c>
      <c r="LV22" s="17">
        <v>29</v>
      </c>
      <c r="LW22" s="17">
        <v>30</v>
      </c>
      <c r="LX22" s="17">
        <v>40</v>
      </c>
      <c r="LY22" s="17">
        <v>28</v>
      </c>
      <c r="LZ22" s="17">
        <v>36</v>
      </c>
      <c r="MA22" s="17">
        <v>64</v>
      </c>
      <c r="MB22" s="17">
        <v>37</v>
      </c>
      <c r="MC22" s="17">
        <v>32</v>
      </c>
      <c r="MD22" s="17">
        <v>51</v>
      </c>
      <c r="ME22" s="17">
        <v>40</v>
      </c>
      <c r="MF22" s="17">
        <v>25</v>
      </c>
      <c r="MG22" s="17">
        <v>20</v>
      </c>
      <c r="MH22" s="17">
        <v>42</v>
      </c>
      <c r="MI22" s="17">
        <v>31</v>
      </c>
      <c r="MJ22" s="17">
        <v>87</v>
      </c>
      <c r="MK22" s="17">
        <v>32</v>
      </c>
      <c r="ML22" s="17">
        <v>17</v>
      </c>
      <c r="MM22" s="17">
        <v>89</v>
      </c>
      <c r="MN22" s="17">
        <v>29</v>
      </c>
      <c r="MO22" s="17">
        <v>22</v>
      </c>
      <c r="MP22" s="17">
        <v>84</v>
      </c>
      <c r="MQ22" s="17">
        <v>40</v>
      </c>
      <c r="MR22" s="17">
        <v>33</v>
      </c>
      <c r="MS22" s="17">
        <v>21</v>
      </c>
      <c r="MT22" s="17">
        <v>26</v>
      </c>
      <c r="MU22" s="17">
        <v>41</v>
      </c>
      <c r="MV22" s="17">
        <v>29</v>
      </c>
      <c r="MW22" s="17">
        <v>31</v>
      </c>
      <c r="MX22" s="17">
        <v>33</v>
      </c>
      <c r="MY22" s="17">
        <v>50</v>
      </c>
      <c r="MZ22" s="17">
        <v>33</v>
      </c>
      <c r="NA22" s="17">
        <v>52</v>
      </c>
      <c r="NB22" s="17">
        <v>22</v>
      </c>
      <c r="NC22" s="17">
        <v>34</v>
      </c>
      <c r="ND22" s="17">
        <v>20</v>
      </c>
      <c r="NE22" s="17">
        <v>28</v>
      </c>
      <c r="NF22" s="17">
        <v>19</v>
      </c>
      <c r="NG22" s="17">
        <v>25</v>
      </c>
      <c r="NH22" s="17">
        <v>44</v>
      </c>
      <c r="NI22" s="17">
        <v>25</v>
      </c>
      <c r="NJ22" s="17">
        <v>36</v>
      </c>
      <c r="NK22" s="17">
        <v>19</v>
      </c>
      <c r="NL22" s="17">
        <v>31</v>
      </c>
      <c r="NM22" s="17">
        <v>44</v>
      </c>
      <c r="NN22" s="17">
        <v>32</v>
      </c>
      <c r="NO22" s="17">
        <v>48</v>
      </c>
      <c r="NP22" s="17">
        <v>18</v>
      </c>
      <c r="NQ22" s="17">
        <v>45</v>
      </c>
      <c r="NR22" s="17">
        <v>19</v>
      </c>
      <c r="NS22" s="17">
        <v>46</v>
      </c>
      <c r="NT22" s="17">
        <v>63</v>
      </c>
      <c r="NU22" s="17">
        <v>45</v>
      </c>
      <c r="NV22" s="17">
        <v>43</v>
      </c>
      <c r="NW22" s="17">
        <v>29</v>
      </c>
      <c r="NX22" s="17">
        <v>63</v>
      </c>
      <c r="NY22" s="17">
        <v>33</v>
      </c>
      <c r="NZ22" s="17">
        <v>30</v>
      </c>
      <c r="OA22" s="17">
        <v>55</v>
      </c>
      <c r="OB22" s="17">
        <v>31</v>
      </c>
      <c r="OC22" s="17">
        <v>43</v>
      </c>
      <c r="OD22" s="17">
        <v>28</v>
      </c>
      <c r="OE22" s="17">
        <v>48</v>
      </c>
      <c r="OF22" s="17">
        <v>30</v>
      </c>
      <c r="OG22" s="17">
        <v>28</v>
      </c>
      <c r="OH22" s="17">
        <v>14</v>
      </c>
      <c r="OI22" s="17">
        <v>24</v>
      </c>
      <c r="OJ22" s="17">
        <v>31</v>
      </c>
      <c r="OK22" s="17">
        <v>47</v>
      </c>
      <c r="OL22" s="17">
        <v>59</v>
      </c>
      <c r="OM22" s="17">
        <v>60</v>
      </c>
      <c r="ON22" s="17">
        <v>33</v>
      </c>
      <c r="OO22" s="17">
        <v>68</v>
      </c>
      <c r="OP22" s="17">
        <v>31</v>
      </c>
      <c r="OQ22" s="17">
        <v>37</v>
      </c>
      <c r="OR22" s="17">
        <v>44</v>
      </c>
      <c r="OS22" s="17">
        <v>19</v>
      </c>
      <c r="OT22" s="17">
        <v>39</v>
      </c>
      <c r="OU22" s="17">
        <v>46</v>
      </c>
      <c r="OV22" s="17">
        <v>27</v>
      </c>
      <c r="OW22" s="17">
        <v>25</v>
      </c>
      <c r="OX22" s="17">
        <v>11</v>
      </c>
      <c r="OY22" s="17">
        <v>23</v>
      </c>
      <c r="OZ22" s="17">
        <v>17</v>
      </c>
      <c r="PA22" s="17">
        <v>48</v>
      </c>
      <c r="PB22" s="17">
        <v>47</v>
      </c>
      <c r="PC22" s="17">
        <v>10</v>
      </c>
      <c r="PD22" s="17">
        <v>44</v>
      </c>
      <c r="PE22" s="17">
        <v>70</v>
      </c>
      <c r="PF22" s="17">
        <v>24</v>
      </c>
      <c r="PG22" s="17">
        <v>45</v>
      </c>
      <c r="PH22" s="17">
        <v>37</v>
      </c>
      <c r="PI22" s="17">
        <v>51</v>
      </c>
      <c r="PJ22" s="17">
        <v>25</v>
      </c>
      <c r="PK22" s="17">
        <v>17</v>
      </c>
      <c r="PL22" s="17">
        <v>23</v>
      </c>
      <c r="PM22" s="17">
        <v>42</v>
      </c>
      <c r="PN22" s="17">
        <v>45</v>
      </c>
      <c r="PO22" s="17">
        <v>17</v>
      </c>
      <c r="PP22" s="17">
        <v>13</v>
      </c>
      <c r="PQ22" s="17">
        <v>30</v>
      </c>
      <c r="PR22" s="17">
        <v>43</v>
      </c>
      <c r="PS22" s="17">
        <v>25</v>
      </c>
      <c r="PT22" s="17">
        <v>28</v>
      </c>
      <c r="PU22" s="17">
        <v>34</v>
      </c>
      <c r="PV22" s="17">
        <v>42</v>
      </c>
      <c r="PW22" s="17">
        <v>21</v>
      </c>
      <c r="PX22" s="17">
        <v>29</v>
      </c>
      <c r="PY22" s="17">
        <v>36</v>
      </c>
      <c r="PZ22" s="17">
        <v>37</v>
      </c>
      <c r="QA22" s="17">
        <v>31</v>
      </c>
      <c r="QB22" s="17">
        <v>49</v>
      </c>
      <c r="QC22" s="17">
        <v>27</v>
      </c>
      <c r="QD22" s="17">
        <v>21</v>
      </c>
      <c r="QE22" s="17">
        <v>45</v>
      </c>
      <c r="QF22" s="17">
        <v>34</v>
      </c>
      <c r="QG22" s="17">
        <v>45</v>
      </c>
      <c r="QH22" s="17">
        <v>27</v>
      </c>
      <c r="QI22" s="17">
        <v>39</v>
      </c>
      <c r="QJ22" s="17">
        <v>33</v>
      </c>
      <c r="QK22" s="17">
        <v>27</v>
      </c>
      <c r="QL22" s="17">
        <v>97</v>
      </c>
      <c r="QM22" s="17">
        <v>50</v>
      </c>
      <c r="QN22" s="17">
        <v>74</v>
      </c>
      <c r="QO22" s="17">
        <v>61</v>
      </c>
      <c r="QP22" s="17">
        <v>28</v>
      </c>
      <c r="QQ22" s="17">
        <v>22</v>
      </c>
      <c r="QR22" s="17">
        <v>29</v>
      </c>
      <c r="QS22" s="17">
        <v>24</v>
      </c>
      <c r="QT22" s="17">
        <v>53</v>
      </c>
      <c r="QU22" s="17">
        <v>27</v>
      </c>
      <c r="QV22" s="17">
        <v>91</v>
      </c>
      <c r="QW22" s="17">
        <v>15</v>
      </c>
      <c r="QX22" s="17">
        <v>24</v>
      </c>
      <c r="QY22" s="17">
        <v>36</v>
      </c>
      <c r="QZ22" s="17">
        <v>45</v>
      </c>
      <c r="RA22" s="17">
        <v>40</v>
      </c>
      <c r="RB22" s="17">
        <v>15</v>
      </c>
      <c r="RC22" s="17">
        <v>65</v>
      </c>
      <c r="RD22" s="17">
        <v>41</v>
      </c>
      <c r="RE22" s="17">
        <v>14</v>
      </c>
      <c r="RF22" s="17">
        <v>43</v>
      </c>
      <c r="RG22" s="17">
        <v>23</v>
      </c>
      <c r="RH22" s="17">
        <v>33</v>
      </c>
      <c r="RI22" s="17">
        <v>54</v>
      </c>
      <c r="RJ22" s="17">
        <v>40</v>
      </c>
      <c r="RK22" s="17">
        <v>27</v>
      </c>
      <c r="RL22" s="17">
        <v>44</v>
      </c>
      <c r="RM22" s="17">
        <v>14</v>
      </c>
      <c r="RN22" s="17">
        <v>40</v>
      </c>
      <c r="RO22" s="17">
        <v>17</v>
      </c>
      <c r="RP22" s="17">
        <v>25</v>
      </c>
      <c r="RQ22" s="17">
        <v>21</v>
      </c>
      <c r="RR22" s="17">
        <v>37</v>
      </c>
      <c r="RS22" s="17">
        <v>35</v>
      </c>
      <c r="RT22" s="17">
        <v>19</v>
      </c>
      <c r="RU22" s="17">
        <v>7</v>
      </c>
      <c r="RV22" s="17">
        <v>27</v>
      </c>
      <c r="RW22" s="17">
        <v>15</v>
      </c>
      <c r="RX22" s="17">
        <v>23</v>
      </c>
      <c r="RY22" s="17">
        <v>32</v>
      </c>
      <c r="RZ22" s="17">
        <v>32</v>
      </c>
      <c r="SA22" s="17">
        <v>6</v>
      </c>
      <c r="SB22" s="17">
        <v>31</v>
      </c>
      <c r="SC22" s="17">
        <v>18</v>
      </c>
      <c r="SD22" s="17">
        <v>38</v>
      </c>
      <c r="SE22" s="17">
        <v>40</v>
      </c>
      <c r="SF22" s="17">
        <v>15</v>
      </c>
      <c r="SG22" s="17">
        <v>42</v>
      </c>
      <c r="SH22" s="17">
        <v>28</v>
      </c>
      <c r="SI22" s="17">
        <v>37</v>
      </c>
      <c r="SJ22" s="17">
        <v>34</v>
      </c>
      <c r="SK22" s="17">
        <v>36</v>
      </c>
      <c r="SL22" s="17"/>
      <c r="SM22" s="17"/>
      <c r="SN22" s="17"/>
      <c r="SO22" s="17"/>
    </row>
    <row r="23" spans="1:509">
      <c r="A23" s="24" t="s">
        <v>18</v>
      </c>
      <c r="B23" s="24">
        <v>29</v>
      </c>
      <c r="C23" s="24">
        <v>22</v>
      </c>
      <c r="D23" s="24">
        <v>41</v>
      </c>
      <c r="E23" s="24">
        <v>22</v>
      </c>
      <c r="F23" s="24">
        <v>30</v>
      </c>
      <c r="G23" s="24">
        <v>16</v>
      </c>
      <c r="H23" s="24">
        <v>25</v>
      </c>
      <c r="I23" s="24">
        <v>25</v>
      </c>
      <c r="J23" s="24">
        <v>53</v>
      </c>
      <c r="K23" s="24">
        <v>33</v>
      </c>
      <c r="L23" s="24">
        <v>24</v>
      </c>
      <c r="M23" s="24">
        <v>47</v>
      </c>
      <c r="N23" s="24">
        <v>37</v>
      </c>
      <c r="O23" s="24">
        <v>17</v>
      </c>
      <c r="P23" s="24">
        <v>27</v>
      </c>
      <c r="Q23" s="24">
        <v>42</v>
      </c>
      <c r="R23" s="24">
        <v>58</v>
      </c>
      <c r="S23" s="24">
        <v>54</v>
      </c>
      <c r="T23" s="24">
        <v>40</v>
      </c>
      <c r="U23" s="24">
        <v>87</v>
      </c>
      <c r="V23" s="24">
        <v>30</v>
      </c>
      <c r="W23" s="24">
        <v>44</v>
      </c>
      <c r="X23" s="24">
        <v>19</v>
      </c>
      <c r="Y23" s="24">
        <v>22</v>
      </c>
      <c r="Z23" s="24">
        <v>33</v>
      </c>
      <c r="AA23" s="24">
        <v>29</v>
      </c>
      <c r="AB23" s="24">
        <v>46</v>
      </c>
      <c r="AC23" s="24">
        <v>27</v>
      </c>
      <c r="AD23" s="24">
        <v>52</v>
      </c>
      <c r="AE23" s="24">
        <v>19</v>
      </c>
      <c r="AF23" s="24">
        <v>15</v>
      </c>
      <c r="AG23" s="24">
        <v>42</v>
      </c>
      <c r="AH23" s="24">
        <v>28</v>
      </c>
      <c r="AI23" s="24">
        <v>12</v>
      </c>
      <c r="AJ23" s="24">
        <v>42</v>
      </c>
      <c r="AK23" s="24">
        <v>17</v>
      </c>
      <c r="AL23" s="24">
        <v>15</v>
      </c>
      <c r="AM23" s="24">
        <v>16</v>
      </c>
      <c r="AN23" s="24">
        <v>11</v>
      </c>
      <c r="AO23" s="24">
        <v>49</v>
      </c>
      <c r="AP23" s="24">
        <v>46</v>
      </c>
      <c r="AQ23" s="24">
        <v>38</v>
      </c>
      <c r="AR23" s="24">
        <v>23</v>
      </c>
      <c r="AS23" s="24">
        <v>6</v>
      </c>
      <c r="AT23" s="24">
        <v>9</v>
      </c>
      <c r="AU23" s="24">
        <v>10</v>
      </c>
      <c r="AV23" s="24">
        <v>12</v>
      </c>
      <c r="AW23" s="24">
        <v>3</v>
      </c>
      <c r="AX23" s="24">
        <v>1</v>
      </c>
      <c r="AY23" s="24">
        <v>2</v>
      </c>
      <c r="AZ23" s="24">
        <v>27</v>
      </c>
      <c r="BA23" s="24">
        <v>31</v>
      </c>
      <c r="BB23" s="24">
        <v>73</v>
      </c>
      <c r="BC23" s="24">
        <v>65</v>
      </c>
      <c r="BD23" s="24">
        <v>97</v>
      </c>
      <c r="BE23" s="24">
        <v>88</v>
      </c>
      <c r="BF23" s="24">
        <v>124</v>
      </c>
      <c r="BG23" s="24">
        <v>49</v>
      </c>
      <c r="BH23" s="24">
        <v>42</v>
      </c>
      <c r="BI23" s="24">
        <v>62</v>
      </c>
      <c r="BJ23" s="24">
        <v>90</v>
      </c>
      <c r="BK23" s="24">
        <v>22</v>
      </c>
      <c r="BL23" s="24">
        <v>55</v>
      </c>
      <c r="BM23" s="24">
        <v>53</v>
      </c>
      <c r="BN23" s="24">
        <v>30</v>
      </c>
      <c r="BO23" s="24">
        <v>48</v>
      </c>
      <c r="BP23" s="24">
        <v>52</v>
      </c>
      <c r="BQ23" s="24">
        <v>25</v>
      </c>
      <c r="BR23" s="24">
        <v>56</v>
      </c>
      <c r="BS23" s="24">
        <v>37</v>
      </c>
      <c r="BT23" s="24">
        <v>37</v>
      </c>
      <c r="BU23" s="24">
        <v>145</v>
      </c>
      <c r="BV23" s="24">
        <v>66</v>
      </c>
      <c r="BW23" s="24">
        <v>60</v>
      </c>
      <c r="BX23" s="24">
        <v>16</v>
      </c>
      <c r="BY23" s="24">
        <v>45</v>
      </c>
      <c r="BZ23" s="24">
        <v>63</v>
      </c>
      <c r="CA23" s="24">
        <v>52</v>
      </c>
      <c r="CB23" s="24">
        <v>57</v>
      </c>
      <c r="CC23" s="24">
        <v>49</v>
      </c>
      <c r="CD23" s="24">
        <v>30</v>
      </c>
      <c r="CE23" s="24">
        <v>49</v>
      </c>
      <c r="CF23" s="24">
        <v>36</v>
      </c>
      <c r="CG23" s="24">
        <v>72</v>
      </c>
      <c r="CH23" s="24">
        <v>57</v>
      </c>
      <c r="CI23" s="24">
        <v>13</v>
      </c>
      <c r="CJ23" s="24">
        <v>32</v>
      </c>
      <c r="CK23" s="24">
        <v>23</v>
      </c>
      <c r="CL23" s="24">
        <v>33</v>
      </c>
      <c r="CM23" s="24">
        <v>42</v>
      </c>
      <c r="CN23" s="24">
        <v>28</v>
      </c>
      <c r="CO23" s="24">
        <v>70</v>
      </c>
      <c r="CP23" s="24">
        <v>56</v>
      </c>
      <c r="CQ23" s="24">
        <v>55</v>
      </c>
      <c r="CR23" s="24">
        <v>48</v>
      </c>
      <c r="CS23" s="24">
        <v>90</v>
      </c>
      <c r="CT23" s="24">
        <v>37</v>
      </c>
      <c r="CU23" s="24">
        <v>52</v>
      </c>
      <c r="CV23" s="24">
        <v>50</v>
      </c>
      <c r="CW23" s="24">
        <v>74</v>
      </c>
      <c r="CX23" s="24">
        <v>94</v>
      </c>
      <c r="CY23" s="24">
        <v>60</v>
      </c>
      <c r="CZ23" s="24">
        <v>41</v>
      </c>
      <c r="DA23" s="24">
        <v>31</v>
      </c>
      <c r="DB23" s="24">
        <v>26</v>
      </c>
      <c r="DC23" s="24">
        <v>53</v>
      </c>
      <c r="DD23" s="24">
        <v>135</v>
      </c>
      <c r="DE23" s="24">
        <v>79</v>
      </c>
      <c r="DF23" s="24">
        <v>40</v>
      </c>
      <c r="DG23" s="24">
        <v>46</v>
      </c>
      <c r="DH23" s="24">
        <v>49</v>
      </c>
      <c r="DI23" s="24">
        <v>101</v>
      </c>
      <c r="DJ23" s="24">
        <v>21</v>
      </c>
      <c r="DK23" s="24">
        <v>24</v>
      </c>
      <c r="DL23" s="24">
        <v>51</v>
      </c>
      <c r="DM23" s="24">
        <v>10</v>
      </c>
      <c r="DN23" s="24">
        <v>7</v>
      </c>
      <c r="DO23" s="24">
        <v>15</v>
      </c>
      <c r="DP23" s="24">
        <v>3</v>
      </c>
      <c r="DQ23" s="24">
        <v>8</v>
      </c>
      <c r="DR23" s="24">
        <v>7</v>
      </c>
      <c r="DS23" s="24">
        <v>13</v>
      </c>
      <c r="DT23" s="24">
        <v>5</v>
      </c>
      <c r="DU23" s="24">
        <v>8</v>
      </c>
      <c r="DV23" s="24">
        <v>36</v>
      </c>
      <c r="DW23" s="24">
        <v>139</v>
      </c>
      <c r="DX23" s="24">
        <v>57</v>
      </c>
      <c r="DY23" s="24">
        <v>62</v>
      </c>
      <c r="DZ23" s="24">
        <v>23</v>
      </c>
      <c r="EA23" s="24">
        <v>103</v>
      </c>
      <c r="EB23" s="24">
        <v>50</v>
      </c>
      <c r="EC23" s="24">
        <v>33</v>
      </c>
      <c r="ED23" s="24">
        <v>38</v>
      </c>
      <c r="EE23" s="24">
        <v>49</v>
      </c>
      <c r="EF23" s="24">
        <v>87</v>
      </c>
      <c r="EG23" s="24">
        <v>62</v>
      </c>
      <c r="EH23" s="24">
        <v>66</v>
      </c>
      <c r="EI23" s="24">
        <v>41</v>
      </c>
      <c r="EJ23" s="24">
        <v>4</v>
      </c>
      <c r="EK23" s="24">
        <v>2</v>
      </c>
      <c r="EL23" s="24">
        <v>5</v>
      </c>
      <c r="EM23" s="24">
        <v>4</v>
      </c>
      <c r="EN23" s="24">
        <v>5</v>
      </c>
      <c r="EO23" s="24">
        <v>9</v>
      </c>
      <c r="EP23" s="24">
        <v>13</v>
      </c>
      <c r="EQ23" s="24">
        <v>4</v>
      </c>
      <c r="ER23" s="24">
        <v>8</v>
      </c>
      <c r="ES23" s="24">
        <v>20</v>
      </c>
      <c r="ET23" s="24">
        <v>393</v>
      </c>
      <c r="EU23" s="24">
        <v>306</v>
      </c>
      <c r="EV23" s="24">
        <v>91</v>
      </c>
      <c r="EW23" s="24">
        <v>33</v>
      </c>
      <c r="EX23" s="24">
        <v>71</v>
      </c>
      <c r="EY23" s="24">
        <v>75</v>
      </c>
      <c r="EZ23" s="24">
        <v>168</v>
      </c>
      <c r="FA23" s="24">
        <v>24</v>
      </c>
      <c r="FB23" s="24">
        <v>75</v>
      </c>
      <c r="FC23" s="24">
        <v>58</v>
      </c>
      <c r="FD23" s="24">
        <v>18</v>
      </c>
      <c r="FE23" s="24">
        <v>95</v>
      </c>
      <c r="FF23" s="24">
        <v>55</v>
      </c>
      <c r="FG23" s="24">
        <v>33</v>
      </c>
      <c r="FH23" s="24">
        <v>37</v>
      </c>
      <c r="FI23" s="24">
        <v>35</v>
      </c>
      <c r="FJ23" s="24">
        <v>172</v>
      </c>
      <c r="FK23" s="24">
        <v>19</v>
      </c>
      <c r="FL23" s="24">
        <v>74</v>
      </c>
      <c r="FM23" s="24">
        <v>60</v>
      </c>
      <c r="FN23" s="24">
        <v>77</v>
      </c>
      <c r="FO23" s="24">
        <v>63</v>
      </c>
      <c r="FP23" s="24">
        <v>57</v>
      </c>
      <c r="FQ23" s="24">
        <v>46</v>
      </c>
      <c r="FR23" s="24">
        <v>43</v>
      </c>
      <c r="FS23" s="24">
        <v>61</v>
      </c>
      <c r="FT23" s="24">
        <v>14</v>
      </c>
      <c r="FU23" s="24">
        <v>22</v>
      </c>
      <c r="FV23" s="24">
        <v>45</v>
      </c>
      <c r="FW23" s="24">
        <v>38</v>
      </c>
      <c r="FX23" s="24">
        <v>34</v>
      </c>
      <c r="FY23" s="24">
        <v>13</v>
      </c>
      <c r="FZ23" s="24">
        <v>40</v>
      </c>
      <c r="GA23" s="24">
        <v>50</v>
      </c>
      <c r="GB23" s="24">
        <v>46</v>
      </c>
      <c r="GC23" s="24">
        <v>34</v>
      </c>
      <c r="GD23" s="24">
        <v>16</v>
      </c>
      <c r="GE23" s="24">
        <v>25</v>
      </c>
      <c r="GF23" s="24">
        <v>45</v>
      </c>
      <c r="GG23" s="24">
        <v>22</v>
      </c>
      <c r="GH23" s="24">
        <v>61</v>
      </c>
      <c r="GI23" s="24">
        <v>74</v>
      </c>
      <c r="GJ23" s="24">
        <v>44</v>
      </c>
      <c r="GK23" s="24">
        <v>76</v>
      </c>
      <c r="GL23" s="24">
        <v>30</v>
      </c>
      <c r="GM23" s="24">
        <v>27</v>
      </c>
      <c r="GN23" s="24">
        <v>29</v>
      </c>
      <c r="GO23" s="24">
        <v>65</v>
      </c>
      <c r="GP23" s="24">
        <v>44</v>
      </c>
      <c r="GQ23" s="24">
        <v>31</v>
      </c>
      <c r="GR23" s="24">
        <v>84</v>
      </c>
      <c r="GS23" s="24">
        <v>20</v>
      </c>
      <c r="GT23" s="24">
        <v>22</v>
      </c>
      <c r="GU23" s="24">
        <v>52</v>
      </c>
      <c r="GV23" s="24">
        <v>57</v>
      </c>
      <c r="GW23" s="24">
        <v>37</v>
      </c>
      <c r="GX23" s="24">
        <v>44</v>
      </c>
      <c r="GY23" s="24">
        <v>44</v>
      </c>
      <c r="GZ23" s="24">
        <v>18</v>
      </c>
      <c r="HA23" s="24">
        <v>53</v>
      </c>
      <c r="HB23" s="24">
        <v>56</v>
      </c>
      <c r="HC23" s="24">
        <v>52</v>
      </c>
      <c r="HD23" s="24">
        <v>48</v>
      </c>
      <c r="HE23" s="24">
        <v>54</v>
      </c>
      <c r="HF23" s="24">
        <v>61</v>
      </c>
      <c r="HG23" s="24">
        <v>93</v>
      </c>
      <c r="HH23" s="24">
        <v>41</v>
      </c>
      <c r="HI23" s="24">
        <v>115</v>
      </c>
      <c r="HJ23" s="24">
        <v>70</v>
      </c>
      <c r="HK23" s="24">
        <v>46</v>
      </c>
      <c r="HL23" s="24">
        <v>11</v>
      </c>
      <c r="HM23" s="24">
        <v>37</v>
      </c>
      <c r="HN23" s="24">
        <v>41</v>
      </c>
      <c r="HO23" s="24">
        <v>53</v>
      </c>
      <c r="HP23" s="24">
        <v>49</v>
      </c>
      <c r="HQ23" s="24">
        <v>18</v>
      </c>
      <c r="HR23" s="24">
        <v>27</v>
      </c>
      <c r="HS23" s="24">
        <v>36</v>
      </c>
      <c r="HT23" s="24">
        <v>32</v>
      </c>
      <c r="HU23" s="24">
        <v>44</v>
      </c>
      <c r="HV23" s="24">
        <v>29</v>
      </c>
      <c r="HW23" s="24">
        <v>25</v>
      </c>
      <c r="HX23" s="24">
        <v>51</v>
      </c>
      <c r="HY23" s="24">
        <v>22</v>
      </c>
      <c r="HZ23" s="24">
        <v>58</v>
      </c>
      <c r="IA23" s="24">
        <v>31</v>
      </c>
      <c r="IB23" s="24">
        <v>67</v>
      </c>
      <c r="IC23" s="24">
        <v>43</v>
      </c>
      <c r="ID23" s="24">
        <v>108</v>
      </c>
      <c r="IE23" s="24">
        <v>55</v>
      </c>
      <c r="IF23" s="24">
        <v>62</v>
      </c>
      <c r="IG23" s="24">
        <v>75</v>
      </c>
      <c r="IH23" s="24">
        <v>47</v>
      </c>
      <c r="II23" s="24">
        <v>29</v>
      </c>
      <c r="IJ23" s="24">
        <v>32</v>
      </c>
      <c r="IK23" s="24">
        <v>25</v>
      </c>
      <c r="IL23" s="24">
        <v>29</v>
      </c>
      <c r="IM23" s="24">
        <v>23</v>
      </c>
      <c r="IN23" s="24">
        <v>57</v>
      </c>
      <c r="IO23" s="24">
        <v>32</v>
      </c>
      <c r="IP23" s="24">
        <v>20</v>
      </c>
      <c r="IQ23" s="24">
        <v>58</v>
      </c>
      <c r="IR23" s="24">
        <v>39</v>
      </c>
      <c r="IS23" s="24">
        <v>37</v>
      </c>
      <c r="IT23" s="24">
        <v>28</v>
      </c>
      <c r="IU23" s="24">
        <v>48</v>
      </c>
      <c r="IV23" s="24">
        <v>51</v>
      </c>
      <c r="IW23" s="24">
        <v>46</v>
      </c>
      <c r="IX23" s="24">
        <v>97</v>
      </c>
      <c r="IY23" s="24">
        <v>57</v>
      </c>
      <c r="IZ23" s="24">
        <v>42</v>
      </c>
      <c r="JA23" s="24">
        <v>94</v>
      </c>
      <c r="JB23" s="24">
        <v>53</v>
      </c>
      <c r="JC23" s="24">
        <v>36</v>
      </c>
      <c r="JD23" s="24">
        <v>70</v>
      </c>
      <c r="JE23" s="24">
        <v>44</v>
      </c>
      <c r="JF23" s="24">
        <v>30</v>
      </c>
      <c r="JG23" s="24">
        <v>59</v>
      </c>
      <c r="JH23" s="24">
        <v>51</v>
      </c>
      <c r="JI23" s="24">
        <v>43</v>
      </c>
      <c r="JJ23" s="24">
        <v>26</v>
      </c>
      <c r="JK23" s="24">
        <v>25</v>
      </c>
      <c r="JL23" s="24">
        <v>52</v>
      </c>
      <c r="JM23" s="24">
        <v>66</v>
      </c>
      <c r="JN23" s="24">
        <v>31</v>
      </c>
      <c r="JO23" s="24">
        <v>44</v>
      </c>
      <c r="JP23" s="24">
        <v>20</v>
      </c>
      <c r="JQ23" s="24">
        <v>27</v>
      </c>
      <c r="JR23" s="24">
        <v>15</v>
      </c>
      <c r="JS23" s="24">
        <v>39</v>
      </c>
      <c r="JT23" s="24">
        <v>82</v>
      </c>
      <c r="JU23" s="24">
        <v>41</v>
      </c>
      <c r="JV23" s="24">
        <v>54</v>
      </c>
      <c r="JW23" s="24">
        <v>74</v>
      </c>
      <c r="JX23" s="24">
        <v>59</v>
      </c>
      <c r="JY23" s="24">
        <v>64</v>
      </c>
      <c r="JZ23" s="24">
        <v>43</v>
      </c>
      <c r="KA23" s="24">
        <v>48</v>
      </c>
      <c r="KB23" s="24">
        <v>32</v>
      </c>
      <c r="KC23" s="24">
        <v>49</v>
      </c>
      <c r="KD23" s="24">
        <v>33</v>
      </c>
      <c r="KE23" s="24">
        <v>20</v>
      </c>
      <c r="KF23" s="24">
        <v>43</v>
      </c>
      <c r="KG23" s="24">
        <v>44</v>
      </c>
      <c r="KH23" s="24">
        <v>42</v>
      </c>
      <c r="KI23" s="24">
        <v>44</v>
      </c>
      <c r="KJ23" s="24">
        <v>19</v>
      </c>
      <c r="KK23" s="24">
        <v>49</v>
      </c>
      <c r="KL23" s="24">
        <v>45</v>
      </c>
      <c r="KM23" s="24">
        <v>62</v>
      </c>
      <c r="KN23" s="24">
        <v>61</v>
      </c>
      <c r="KO23" s="24">
        <v>40</v>
      </c>
      <c r="KP23" s="24">
        <v>31</v>
      </c>
      <c r="KQ23" s="24">
        <v>36</v>
      </c>
      <c r="KR23" s="24">
        <v>37</v>
      </c>
      <c r="KS23" s="24">
        <v>77</v>
      </c>
      <c r="KT23" s="24">
        <v>42</v>
      </c>
      <c r="KU23" s="24">
        <v>48</v>
      </c>
      <c r="KV23" s="24">
        <v>42</v>
      </c>
      <c r="KW23" s="24">
        <v>64</v>
      </c>
      <c r="KX23" s="24">
        <v>21</v>
      </c>
      <c r="KY23" s="24">
        <v>56</v>
      </c>
      <c r="KZ23" s="24">
        <v>28</v>
      </c>
      <c r="LA23" s="24">
        <v>51</v>
      </c>
      <c r="LB23" s="24">
        <v>36</v>
      </c>
      <c r="LC23" s="24">
        <v>29</v>
      </c>
      <c r="LD23" s="24">
        <v>43</v>
      </c>
      <c r="LE23" s="24">
        <v>40</v>
      </c>
      <c r="LF23" s="24">
        <v>16</v>
      </c>
      <c r="LG23" s="24">
        <v>44</v>
      </c>
      <c r="LH23" s="24">
        <v>47</v>
      </c>
      <c r="LI23" s="24">
        <v>34</v>
      </c>
      <c r="LJ23" s="24">
        <v>43</v>
      </c>
      <c r="LK23" s="24">
        <v>15</v>
      </c>
      <c r="LL23" s="24">
        <v>15</v>
      </c>
      <c r="LM23" s="24">
        <v>16</v>
      </c>
      <c r="LN23" s="24">
        <v>27</v>
      </c>
      <c r="LO23" s="24">
        <v>33</v>
      </c>
      <c r="LP23" s="24">
        <v>12</v>
      </c>
      <c r="LQ23" s="24">
        <v>16</v>
      </c>
      <c r="LR23" s="24">
        <v>16</v>
      </c>
      <c r="LS23" s="24">
        <v>27</v>
      </c>
      <c r="LT23" s="24">
        <v>31</v>
      </c>
      <c r="LU23" s="24">
        <v>21</v>
      </c>
      <c r="LV23" s="24">
        <v>29</v>
      </c>
      <c r="LW23" s="24">
        <v>30</v>
      </c>
      <c r="LX23" s="24">
        <v>40</v>
      </c>
      <c r="LY23" s="24">
        <v>28</v>
      </c>
      <c r="LZ23" s="24">
        <v>36</v>
      </c>
      <c r="MA23" s="24">
        <v>64</v>
      </c>
      <c r="MB23" s="24">
        <v>37</v>
      </c>
      <c r="MC23" s="24">
        <v>32</v>
      </c>
      <c r="MD23" s="24">
        <v>51</v>
      </c>
      <c r="ME23" s="24">
        <v>40</v>
      </c>
      <c r="MF23" s="24">
        <v>25</v>
      </c>
      <c r="MG23" s="24">
        <v>20</v>
      </c>
      <c r="MH23" s="24">
        <v>42</v>
      </c>
      <c r="MI23" s="24">
        <v>31</v>
      </c>
      <c r="MJ23" s="24">
        <v>87</v>
      </c>
      <c r="MK23" s="24">
        <v>32</v>
      </c>
      <c r="ML23" s="24">
        <v>17</v>
      </c>
      <c r="MM23" s="24">
        <v>89</v>
      </c>
      <c r="MN23" s="24">
        <v>29</v>
      </c>
      <c r="MO23" s="24">
        <v>22</v>
      </c>
      <c r="MP23" s="24">
        <v>84</v>
      </c>
      <c r="MQ23" s="24">
        <v>40</v>
      </c>
      <c r="MR23" s="24">
        <v>33</v>
      </c>
      <c r="MS23" s="24">
        <v>21</v>
      </c>
      <c r="MT23" s="24">
        <v>26</v>
      </c>
      <c r="MU23" s="24">
        <v>41</v>
      </c>
      <c r="MV23" s="24">
        <v>29</v>
      </c>
      <c r="MW23" s="24">
        <v>32</v>
      </c>
      <c r="MX23" s="24">
        <v>33</v>
      </c>
      <c r="MY23" s="24">
        <v>50</v>
      </c>
      <c r="MZ23" s="24">
        <v>33</v>
      </c>
      <c r="NA23" s="24">
        <v>53</v>
      </c>
      <c r="NB23" s="24">
        <v>22</v>
      </c>
      <c r="NC23" s="24">
        <v>34</v>
      </c>
      <c r="ND23" s="24">
        <v>20</v>
      </c>
      <c r="NE23" s="24">
        <v>30</v>
      </c>
      <c r="NF23" s="24">
        <v>19</v>
      </c>
      <c r="NG23" s="24">
        <v>25</v>
      </c>
      <c r="NH23" s="24">
        <v>44</v>
      </c>
      <c r="NI23" s="24">
        <v>25</v>
      </c>
      <c r="NJ23" s="24">
        <v>36</v>
      </c>
      <c r="NK23" s="24">
        <v>19</v>
      </c>
      <c r="NL23" s="24">
        <v>31</v>
      </c>
      <c r="NM23" s="24">
        <v>44</v>
      </c>
      <c r="NN23" s="24">
        <v>32</v>
      </c>
      <c r="NO23" s="24">
        <v>50</v>
      </c>
      <c r="NP23" s="24">
        <v>18</v>
      </c>
      <c r="NQ23" s="24">
        <v>46</v>
      </c>
      <c r="NR23" s="24">
        <v>19</v>
      </c>
      <c r="NS23" s="24">
        <v>48</v>
      </c>
      <c r="NT23" s="24">
        <v>64</v>
      </c>
      <c r="NU23" s="24">
        <v>45</v>
      </c>
      <c r="NV23" s="24">
        <v>43</v>
      </c>
      <c r="NW23" s="24">
        <v>30</v>
      </c>
      <c r="NX23" s="24">
        <v>63</v>
      </c>
      <c r="NY23" s="24">
        <v>33</v>
      </c>
      <c r="NZ23" s="24">
        <v>31</v>
      </c>
      <c r="OA23" s="24">
        <v>55</v>
      </c>
      <c r="OB23" s="24">
        <v>32</v>
      </c>
      <c r="OC23" s="24">
        <v>43</v>
      </c>
      <c r="OD23" s="24">
        <v>29</v>
      </c>
      <c r="OE23" s="24">
        <v>48</v>
      </c>
      <c r="OF23" s="24">
        <v>30</v>
      </c>
      <c r="OG23" s="24">
        <v>28</v>
      </c>
      <c r="OH23" s="24">
        <v>14</v>
      </c>
      <c r="OI23" s="24">
        <v>24</v>
      </c>
      <c r="OJ23" s="24">
        <v>32</v>
      </c>
      <c r="OK23" s="24">
        <v>49</v>
      </c>
      <c r="OL23" s="24">
        <v>60</v>
      </c>
      <c r="OM23" s="24">
        <v>61</v>
      </c>
      <c r="ON23" s="24">
        <v>34</v>
      </c>
      <c r="OO23" s="24">
        <v>69</v>
      </c>
      <c r="OP23" s="24">
        <v>31</v>
      </c>
      <c r="OQ23" s="24">
        <v>37</v>
      </c>
      <c r="OR23" s="24">
        <v>45</v>
      </c>
      <c r="OS23" s="24">
        <v>19</v>
      </c>
      <c r="OT23" s="24">
        <v>40</v>
      </c>
      <c r="OU23" s="24">
        <v>46</v>
      </c>
      <c r="OV23" s="24">
        <v>27</v>
      </c>
      <c r="OW23" s="24">
        <v>25</v>
      </c>
      <c r="OX23" s="24">
        <v>11</v>
      </c>
      <c r="OY23" s="24">
        <v>23</v>
      </c>
      <c r="OZ23" s="24">
        <v>17</v>
      </c>
      <c r="PA23" s="24">
        <v>48</v>
      </c>
      <c r="PB23" s="24">
        <v>47</v>
      </c>
      <c r="PC23" s="24">
        <v>10</v>
      </c>
      <c r="PD23" s="24">
        <v>44</v>
      </c>
      <c r="PE23" s="24">
        <v>70</v>
      </c>
      <c r="PF23" s="24">
        <v>24</v>
      </c>
      <c r="PG23" s="24">
        <v>45</v>
      </c>
      <c r="PH23" s="24">
        <v>37</v>
      </c>
      <c r="PI23" s="24">
        <v>51</v>
      </c>
      <c r="PJ23" s="24">
        <v>25</v>
      </c>
      <c r="PK23" s="24">
        <v>17</v>
      </c>
      <c r="PL23" s="24">
        <v>23</v>
      </c>
      <c r="PM23" s="24">
        <v>42</v>
      </c>
      <c r="PN23" s="24">
        <v>45</v>
      </c>
      <c r="PO23" s="24">
        <v>19</v>
      </c>
      <c r="PP23" s="24">
        <v>14</v>
      </c>
      <c r="PQ23" s="24">
        <v>30</v>
      </c>
      <c r="PR23" s="24">
        <v>43</v>
      </c>
      <c r="PS23" s="24">
        <v>25</v>
      </c>
      <c r="PT23" s="24">
        <v>28</v>
      </c>
      <c r="PU23" s="24">
        <v>35</v>
      </c>
      <c r="PV23" s="24">
        <v>42</v>
      </c>
      <c r="PW23" s="24">
        <v>21</v>
      </c>
      <c r="PX23" s="24">
        <v>30</v>
      </c>
      <c r="PY23" s="24">
        <v>36</v>
      </c>
      <c r="PZ23" s="24">
        <v>38</v>
      </c>
      <c r="QA23" s="24">
        <v>31</v>
      </c>
      <c r="QB23" s="24">
        <v>50</v>
      </c>
      <c r="QC23" s="24">
        <v>27</v>
      </c>
      <c r="QD23" s="24">
        <v>21</v>
      </c>
      <c r="QE23" s="24">
        <v>46</v>
      </c>
      <c r="QF23" s="24">
        <v>34</v>
      </c>
      <c r="QG23" s="24">
        <v>45</v>
      </c>
      <c r="QH23" s="24">
        <v>27</v>
      </c>
      <c r="QI23" s="24">
        <v>39</v>
      </c>
      <c r="QJ23" s="24">
        <v>33</v>
      </c>
      <c r="QK23" s="24">
        <v>27</v>
      </c>
      <c r="QL23" s="24">
        <v>98</v>
      </c>
      <c r="QM23" s="24">
        <v>50</v>
      </c>
      <c r="QN23" s="24">
        <v>74</v>
      </c>
      <c r="QO23" s="24">
        <v>64</v>
      </c>
      <c r="QP23" s="24">
        <v>29</v>
      </c>
      <c r="QQ23" s="24">
        <v>22</v>
      </c>
      <c r="QR23" s="24">
        <v>29</v>
      </c>
      <c r="QS23" s="24">
        <v>24</v>
      </c>
      <c r="QT23" s="24">
        <v>53</v>
      </c>
      <c r="QU23" s="24">
        <v>27</v>
      </c>
      <c r="QV23" s="24">
        <v>91</v>
      </c>
      <c r="QW23" s="24">
        <v>15</v>
      </c>
      <c r="QX23" s="24">
        <v>24</v>
      </c>
      <c r="QY23" s="24">
        <v>36</v>
      </c>
      <c r="QZ23" s="24">
        <v>45</v>
      </c>
      <c r="RA23" s="24">
        <v>40</v>
      </c>
      <c r="RB23" s="24">
        <v>15</v>
      </c>
      <c r="RC23" s="24">
        <v>65</v>
      </c>
      <c r="RD23" s="24">
        <v>41</v>
      </c>
      <c r="RE23" s="24">
        <v>14</v>
      </c>
      <c r="RF23" s="24">
        <v>43</v>
      </c>
      <c r="RG23" s="24">
        <v>24</v>
      </c>
      <c r="RH23" s="24">
        <v>34</v>
      </c>
      <c r="RI23" s="24">
        <v>55</v>
      </c>
      <c r="RJ23" s="24">
        <v>40</v>
      </c>
      <c r="RK23" s="24">
        <v>27</v>
      </c>
      <c r="RL23" s="24">
        <v>44</v>
      </c>
      <c r="RM23" s="24">
        <v>14</v>
      </c>
      <c r="RN23" s="24">
        <v>40</v>
      </c>
      <c r="RO23" s="24">
        <v>18</v>
      </c>
      <c r="RP23" s="24">
        <v>25</v>
      </c>
      <c r="RQ23" s="24">
        <v>21</v>
      </c>
      <c r="RR23" s="24">
        <v>37</v>
      </c>
      <c r="RS23" s="24">
        <v>35</v>
      </c>
      <c r="RT23" s="24">
        <v>19</v>
      </c>
      <c r="RU23" s="24">
        <v>7</v>
      </c>
      <c r="RV23" s="24">
        <v>27</v>
      </c>
      <c r="RW23" s="24">
        <v>15</v>
      </c>
      <c r="RX23" s="24">
        <v>23</v>
      </c>
      <c r="RY23" s="24">
        <v>33</v>
      </c>
      <c r="RZ23" s="24">
        <v>32</v>
      </c>
      <c r="SA23" s="24">
        <v>6</v>
      </c>
      <c r="SB23" s="24">
        <v>32</v>
      </c>
      <c r="SC23" s="24">
        <v>17</v>
      </c>
      <c r="SD23" s="24">
        <v>38</v>
      </c>
      <c r="SE23" s="24">
        <v>40</v>
      </c>
      <c r="SF23" s="24">
        <v>15</v>
      </c>
      <c r="SG23" s="24">
        <v>42</v>
      </c>
      <c r="SH23" s="24">
        <v>28</v>
      </c>
      <c r="SI23" s="24">
        <v>37</v>
      </c>
      <c r="SJ23" s="24">
        <v>34</v>
      </c>
      <c r="SK23" s="24">
        <v>36</v>
      </c>
      <c r="SL23" s="17"/>
      <c r="SM23" s="17"/>
      <c r="SN23" s="17"/>
      <c r="SO23" s="17"/>
    </row>
    <row r="24" spans="1:509">
      <c r="A24" s="17" t="s">
        <v>19</v>
      </c>
      <c r="B24" s="17">
        <v>29</v>
      </c>
      <c r="C24" s="17">
        <v>22</v>
      </c>
      <c r="D24" s="17">
        <v>41</v>
      </c>
      <c r="E24" s="17">
        <v>22</v>
      </c>
      <c r="F24" s="17">
        <v>31</v>
      </c>
      <c r="G24" s="17">
        <v>17</v>
      </c>
      <c r="H24" s="17">
        <v>25</v>
      </c>
      <c r="I24" s="17">
        <v>25</v>
      </c>
      <c r="J24" s="17">
        <v>53</v>
      </c>
      <c r="K24" s="17">
        <v>33</v>
      </c>
      <c r="L24" s="17">
        <v>24</v>
      </c>
      <c r="M24" s="17">
        <v>47</v>
      </c>
      <c r="N24" s="17">
        <v>38</v>
      </c>
      <c r="O24" s="17">
        <v>17</v>
      </c>
      <c r="P24" s="17">
        <v>27</v>
      </c>
      <c r="Q24" s="17">
        <v>42</v>
      </c>
      <c r="R24" s="17">
        <v>58</v>
      </c>
      <c r="S24" s="17">
        <v>54</v>
      </c>
      <c r="T24" s="17">
        <v>42</v>
      </c>
      <c r="U24" s="17">
        <v>88</v>
      </c>
      <c r="V24" s="17">
        <v>30</v>
      </c>
      <c r="W24" s="17">
        <v>46</v>
      </c>
      <c r="X24" s="17">
        <v>20</v>
      </c>
      <c r="Y24" s="17">
        <v>22</v>
      </c>
      <c r="Z24" s="17">
        <v>33</v>
      </c>
      <c r="AA24" s="17">
        <v>29</v>
      </c>
      <c r="AB24" s="17">
        <v>46</v>
      </c>
      <c r="AC24" s="17">
        <v>28</v>
      </c>
      <c r="AD24" s="17">
        <v>53</v>
      </c>
      <c r="AE24" s="17">
        <v>19</v>
      </c>
      <c r="AF24" s="17">
        <v>15</v>
      </c>
      <c r="AG24" s="17">
        <v>42</v>
      </c>
      <c r="AH24" s="17">
        <v>28</v>
      </c>
      <c r="AI24" s="17">
        <v>12</v>
      </c>
      <c r="AJ24" s="17">
        <v>41</v>
      </c>
      <c r="AK24" s="17">
        <v>17</v>
      </c>
      <c r="AL24" s="17">
        <v>15</v>
      </c>
      <c r="AM24" s="17">
        <v>16</v>
      </c>
      <c r="AN24" s="17">
        <v>11</v>
      </c>
      <c r="AO24" s="17">
        <v>50</v>
      </c>
      <c r="AP24" s="17">
        <v>46</v>
      </c>
      <c r="AQ24" s="17">
        <v>38</v>
      </c>
      <c r="AR24" s="17">
        <v>23</v>
      </c>
      <c r="AS24" s="17">
        <v>6</v>
      </c>
      <c r="AT24" s="17">
        <v>9</v>
      </c>
      <c r="AU24" s="17">
        <v>10</v>
      </c>
      <c r="AV24" s="17">
        <v>12</v>
      </c>
      <c r="AW24" s="17">
        <v>2</v>
      </c>
      <c r="AX24" s="17">
        <v>1</v>
      </c>
      <c r="AY24" s="17">
        <v>2</v>
      </c>
      <c r="AZ24" s="17">
        <v>27</v>
      </c>
      <c r="BA24" s="17">
        <v>31</v>
      </c>
      <c r="BB24" s="17">
        <v>71</v>
      </c>
      <c r="BC24" s="17">
        <v>65</v>
      </c>
      <c r="BD24" s="17">
        <v>100</v>
      </c>
      <c r="BE24" s="17">
        <v>89</v>
      </c>
      <c r="BF24" s="17">
        <v>125</v>
      </c>
      <c r="BG24" s="17">
        <v>49</v>
      </c>
      <c r="BH24" s="17">
        <v>43</v>
      </c>
      <c r="BI24" s="17">
        <v>62</v>
      </c>
      <c r="BJ24" s="17">
        <v>92</v>
      </c>
      <c r="BK24" s="17">
        <v>22</v>
      </c>
      <c r="BL24" s="17">
        <v>55</v>
      </c>
      <c r="BM24" s="17">
        <v>53</v>
      </c>
      <c r="BN24" s="17">
        <v>30</v>
      </c>
      <c r="BO24" s="17">
        <v>49</v>
      </c>
      <c r="BP24" s="17">
        <v>53</v>
      </c>
      <c r="BQ24" s="17">
        <v>25</v>
      </c>
      <c r="BR24" s="17">
        <v>56</v>
      </c>
      <c r="BS24" s="17">
        <v>37</v>
      </c>
      <c r="BT24" s="17">
        <v>37</v>
      </c>
      <c r="BU24" s="17">
        <v>143</v>
      </c>
      <c r="BV24" s="17">
        <v>67</v>
      </c>
      <c r="BW24" s="17">
        <v>60</v>
      </c>
      <c r="BX24" s="17">
        <v>16</v>
      </c>
      <c r="BY24" s="17">
        <v>45</v>
      </c>
      <c r="BZ24" s="17">
        <v>62</v>
      </c>
      <c r="CA24" s="17">
        <v>52</v>
      </c>
      <c r="CB24" s="17">
        <v>56</v>
      </c>
      <c r="CC24" s="17">
        <v>49</v>
      </c>
      <c r="CD24" s="17">
        <v>30</v>
      </c>
      <c r="CE24" s="17">
        <v>50</v>
      </c>
      <c r="CF24" s="17">
        <v>36</v>
      </c>
      <c r="CG24" s="17">
        <v>72</v>
      </c>
      <c r="CH24" s="17">
        <v>58</v>
      </c>
      <c r="CI24" s="17">
        <v>13</v>
      </c>
      <c r="CJ24" s="17">
        <v>32</v>
      </c>
      <c r="CK24" s="17">
        <v>23</v>
      </c>
      <c r="CL24" s="17">
        <v>33</v>
      </c>
      <c r="CM24" s="17">
        <v>42</v>
      </c>
      <c r="CN24" s="17">
        <v>28</v>
      </c>
      <c r="CO24" s="17">
        <v>72</v>
      </c>
      <c r="CP24" s="17">
        <v>56</v>
      </c>
      <c r="CQ24" s="17">
        <v>55</v>
      </c>
      <c r="CR24" s="17">
        <v>48</v>
      </c>
      <c r="CS24" s="17">
        <v>89</v>
      </c>
      <c r="CT24" s="17">
        <v>40</v>
      </c>
      <c r="CU24" s="17">
        <v>52</v>
      </c>
      <c r="CV24" s="17">
        <v>50</v>
      </c>
      <c r="CW24" s="17">
        <v>74</v>
      </c>
      <c r="CX24" s="17">
        <v>95</v>
      </c>
      <c r="CY24" s="17">
        <v>61</v>
      </c>
      <c r="CZ24" s="17">
        <v>42</v>
      </c>
      <c r="DA24" s="17">
        <v>31</v>
      </c>
      <c r="DB24" s="17">
        <v>26</v>
      </c>
      <c r="DC24" s="17">
        <v>53</v>
      </c>
      <c r="DD24" s="17">
        <v>136</v>
      </c>
      <c r="DE24" s="17">
        <v>79</v>
      </c>
      <c r="DF24" s="17">
        <v>39</v>
      </c>
      <c r="DG24" s="17">
        <v>46</v>
      </c>
      <c r="DH24" s="17">
        <v>49</v>
      </c>
      <c r="DI24" s="17">
        <v>102</v>
      </c>
      <c r="DJ24" s="17">
        <v>20</v>
      </c>
      <c r="DK24" s="17">
        <v>24</v>
      </c>
      <c r="DL24" s="17">
        <v>51</v>
      </c>
      <c r="DM24" s="17">
        <v>10</v>
      </c>
      <c r="DN24" s="17">
        <v>7</v>
      </c>
      <c r="DO24" s="17">
        <v>15</v>
      </c>
      <c r="DP24" s="17">
        <v>3</v>
      </c>
      <c r="DQ24" s="17">
        <v>8</v>
      </c>
      <c r="DR24" s="17">
        <v>7</v>
      </c>
      <c r="DS24" s="17">
        <v>14</v>
      </c>
      <c r="DT24" s="17">
        <v>5</v>
      </c>
      <c r="DU24" s="17">
        <v>8</v>
      </c>
      <c r="DV24" s="17">
        <v>36</v>
      </c>
      <c r="DW24" s="17">
        <v>140</v>
      </c>
      <c r="DX24" s="17">
        <v>59</v>
      </c>
      <c r="DY24" s="17">
        <v>62</v>
      </c>
      <c r="DZ24" s="17">
        <v>23</v>
      </c>
      <c r="EA24" s="17">
        <v>103</v>
      </c>
      <c r="EB24" s="17">
        <v>50</v>
      </c>
      <c r="EC24" s="17">
        <v>33</v>
      </c>
      <c r="ED24" s="17">
        <v>38</v>
      </c>
      <c r="EE24" s="17">
        <v>49</v>
      </c>
      <c r="EF24" s="17">
        <v>89</v>
      </c>
      <c r="EG24" s="17">
        <v>61</v>
      </c>
      <c r="EH24" s="17">
        <v>66</v>
      </c>
      <c r="EI24" s="17">
        <v>42</v>
      </c>
      <c r="EJ24" s="17">
        <v>4</v>
      </c>
      <c r="EK24" s="17">
        <v>2</v>
      </c>
      <c r="EL24" s="17">
        <v>5</v>
      </c>
      <c r="EM24" s="17">
        <v>4</v>
      </c>
      <c r="EN24" s="17">
        <v>5</v>
      </c>
      <c r="EO24" s="17">
        <v>9</v>
      </c>
      <c r="EP24" s="17">
        <v>13</v>
      </c>
      <c r="EQ24" s="17">
        <v>4</v>
      </c>
      <c r="ER24" s="17">
        <v>8</v>
      </c>
      <c r="ES24" s="17">
        <v>20</v>
      </c>
      <c r="ET24" s="17">
        <v>392</v>
      </c>
      <c r="EU24" s="17">
        <v>307</v>
      </c>
      <c r="EV24" s="17">
        <v>92</v>
      </c>
      <c r="EW24" s="17">
        <v>33</v>
      </c>
      <c r="EX24" s="17">
        <v>71</v>
      </c>
      <c r="EY24" s="17">
        <v>75</v>
      </c>
      <c r="EZ24" s="17">
        <v>168</v>
      </c>
      <c r="FA24" s="17">
        <v>24</v>
      </c>
      <c r="FB24" s="17">
        <v>76</v>
      </c>
      <c r="FC24" s="17">
        <v>58</v>
      </c>
      <c r="FD24" s="17">
        <v>18</v>
      </c>
      <c r="FE24" s="17">
        <v>94</v>
      </c>
      <c r="FF24" s="17">
        <v>55</v>
      </c>
      <c r="FG24" s="17">
        <v>33</v>
      </c>
      <c r="FH24" s="17">
        <v>37</v>
      </c>
      <c r="FI24" s="17">
        <v>35</v>
      </c>
      <c r="FJ24" s="17">
        <v>174</v>
      </c>
      <c r="FK24" s="17">
        <v>19</v>
      </c>
      <c r="FL24" s="17">
        <v>74</v>
      </c>
      <c r="FM24" s="17">
        <v>59</v>
      </c>
      <c r="FN24" s="17">
        <v>78</v>
      </c>
      <c r="FO24" s="17">
        <v>63</v>
      </c>
      <c r="FP24" s="17">
        <v>57</v>
      </c>
      <c r="FQ24" s="17">
        <v>45</v>
      </c>
      <c r="FR24" s="17">
        <v>41</v>
      </c>
      <c r="FS24" s="17">
        <v>61</v>
      </c>
      <c r="FT24" s="17">
        <v>14</v>
      </c>
      <c r="FU24" s="17">
        <v>22</v>
      </c>
      <c r="FV24" s="17">
        <v>45</v>
      </c>
      <c r="FW24" s="17">
        <v>38</v>
      </c>
      <c r="FX24" s="17">
        <v>33</v>
      </c>
      <c r="FY24" s="17">
        <v>13</v>
      </c>
      <c r="FZ24" s="17">
        <v>40</v>
      </c>
      <c r="GA24" s="17">
        <v>48</v>
      </c>
      <c r="GB24" s="17">
        <v>46</v>
      </c>
      <c r="GC24" s="17">
        <v>34</v>
      </c>
      <c r="GD24" s="17">
        <v>16</v>
      </c>
      <c r="GE24" s="17">
        <v>25</v>
      </c>
      <c r="GF24" s="17">
        <v>44</v>
      </c>
      <c r="GG24" s="17">
        <v>22</v>
      </c>
      <c r="GH24" s="17">
        <v>62</v>
      </c>
      <c r="GI24" s="17">
        <v>74</v>
      </c>
      <c r="GJ24" s="17">
        <v>44</v>
      </c>
      <c r="GK24" s="17">
        <v>77</v>
      </c>
      <c r="GL24" s="17">
        <v>29</v>
      </c>
      <c r="GM24" s="17">
        <v>29</v>
      </c>
      <c r="GN24" s="17">
        <v>29</v>
      </c>
      <c r="GO24" s="17">
        <v>65</v>
      </c>
      <c r="GP24" s="17">
        <v>45</v>
      </c>
      <c r="GQ24" s="17">
        <v>31</v>
      </c>
      <c r="GR24" s="17">
        <v>84</v>
      </c>
      <c r="GS24" s="17">
        <v>20</v>
      </c>
      <c r="GT24" s="17">
        <v>22</v>
      </c>
      <c r="GU24" s="17">
        <v>51</v>
      </c>
      <c r="GV24" s="17">
        <v>57</v>
      </c>
      <c r="GW24" s="17">
        <v>37</v>
      </c>
      <c r="GX24" s="17">
        <v>44</v>
      </c>
      <c r="GY24" s="17">
        <v>44</v>
      </c>
      <c r="GZ24" s="17">
        <v>18</v>
      </c>
      <c r="HA24" s="17">
        <v>53</v>
      </c>
      <c r="HB24" s="17">
        <v>56</v>
      </c>
      <c r="HC24" s="17">
        <v>53</v>
      </c>
      <c r="HD24" s="17">
        <v>50</v>
      </c>
      <c r="HE24" s="17">
        <v>56</v>
      </c>
      <c r="HF24" s="17">
        <v>62</v>
      </c>
      <c r="HG24" s="17">
        <v>92</v>
      </c>
      <c r="HH24" s="17">
        <v>41</v>
      </c>
      <c r="HI24" s="17">
        <v>116</v>
      </c>
      <c r="HJ24" s="17">
        <v>68</v>
      </c>
      <c r="HK24" s="17">
        <v>47</v>
      </c>
      <c r="HL24" s="17">
        <v>11</v>
      </c>
      <c r="HM24" s="17">
        <v>37</v>
      </c>
      <c r="HN24" s="17">
        <v>41</v>
      </c>
      <c r="HO24" s="17">
        <v>53</v>
      </c>
      <c r="HP24" s="17">
        <v>49</v>
      </c>
      <c r="HQ24" s="17">
        <v>18</v>
      </c>
      <c r="HR24" s="17">
        <v>27</v>
      </c>
      <c r="HS24" s="17">
        <v>36</v>
      </c>
      <c r="HT24" s="17">
        <v>32</v>
      </c>
      <c r="HU24" s="17">
        <v>44</v>
      </c>
      <c r="HV24" s="17">
        <v>30</v>
      </c>
      <c r="HW24" s="17">
        <v>26</v>
      </c>
      <c r="HX24" s="17">
        <v>50</v>
      </c>
      <c r="HY24" s="17">
        <v>22</v>
      </c>
      <c r="HZ24" s="17">
        <v>58</v>
      </c>
      <c r="IA24" s="17">
        <v>31</v>
      </c>
      <c r="IB24" s="17">
        <v>68</v>
      </c>
      <c r="IC24" s="17">
        <v>42</v>
      </c>
      <c r="ID24" s="17">
        <v>108</v>
      </c>
      <c r="IE24" s="17">
        <v>57</v>
      </c>
      <c r="IF24" s="17">
        <v>62</v>
      </c>
      <c r="IG24" s="17">
        <v>75</v>
      </c>
      <c r="IH24" s="17">
        <v>46</v>
      </c>
      <c r="II24" s="17">
        <v>30</v>
      </c>
      <c r="IJ24" s="17">
        <v>35</v>
      </c>
      <c r="IK24" s="17">
        <v>26</v>
      </c>
      <c r="IL24" s="17">
        <v>29</v>
      </c>
      <c r="IM24" s="17">
        <v>23</v>
      </c>
      <c r="IN24" s="17">
        <v>57</v>
      </c>
      <c r="IO24" s="17">
        <v>32</v>
      </c>
      <c r="IP24" s="17">
        <v>20</v>
      </c>
      <c r="IQ24" s="17">
        <v>56</v>
      </c>
      <c r="IR24" s="17">
        <v>39</v>
      </c>
      <c r="IS24" s="17">
        <v>37</v>
      </c>
      <c r="IT24" s="17">
        <v>29</v>
      </c>
      <c r="IU24" s="17">
        <v>49</v>
      </c>
      <c r="IV24" s="17">
        <v>51</v>
      </c>
      <c r="IW24" s="17">
        <v>47</v>
      </c>
      <c r="IX24" s="17">
        <v>96</v>
      </c>
      <c r="IY24" s="17">
        <v>58</v>
      </c>
      <c r="IZ24" s="17">
        <v>42</v>
      </c>
      <c r="JA24" s="17">
        <v>94</v>
      </c>
      <c r="JB24" s="17">
        <v>55</v>
      </c>
      <c r="JC24" s="17">
        <v>36</v>
      </c>
      <c r="JD24" s="17">
        <v>69</v>
      </c>
      <c r="JE24" s="17">
        <v>43</v>
      </c>
      <c r="JF24" s="17">
        <v>30</v>
      </c>
      <c r="JG24" s="17">
        <v>59</v>
      </c>
      <c r="JH24" s="17">
        <v>51</v>
      </c>
      <c r="JI24" s="17">
        <v>43</v>
      </c>
      <c r="JJ24" s="17">
        <v>26</v>
      </c>
      <c r="JK24" s="17">
        <v>25</v>
      </c>
      <c r="JL24" s="17">
        <v>52</v>
      </c>
      <c r="JM24" s="17">
        <v>66</v>
      </c>
      <c r="JN24" s="17">
        <v>31</v>
      </c>
      <c r="JO24" s="17">
        <v>44</v>
      </c>
      <c r="JP24" s="17">
        <v>20</v>
      </c>
      <c r="JQ24" s="17">
        <v>26</v>
      </c>
      <c r="JR24" s="17">
        <v>15</v>
      </c>
      <c r="JS24" s="17">
        <v>39</v>
      </c>
      <c r="JT24" s="17">
        <v>82</v>
      </c>
      <c r="JU24" s="17">
        <v>41</v>
      </c>
      <c r="JV24" s="17">
        <v>54</v>
      </c>
      <c r="JW24" s="17">
        <v>78</v>
      </c>
      <c r="JX24" s="17">
        <v>60</v>
      </c>
      <c r="JY24" s="17">
        <v>64</v>
      </c>
      <c r="JZ24" s="17">
        <v>43</v>
      </c>
      <c r="KA24" s="17">
        <v>49</v>
      </c>
      <c r="KB24" s="17">
        <v>32</v>
      </c>
      <c r="KC24" s="17">
        <v>49</v>
      </c>
      <c r="KD24" s="17">
        <v>34</v>
      </c>
      <c r="KE24" s="17">
        <v>20</v>
      </c>
      <c r="KF24" s="17">
        <v>44</v>
      </c>
      <c r="KG24" s="17">
        <v>43</v>
      </c>
      <c r="KH24" s="17">
        <v>42</v>
      </c>
      <c r="KI24" s="17">
        <v>44</v>
      </c>
      <c r="KJ24" s="17">
        <v>20</v>
      </c>
      <c r="KK24" s="17">
        <v>49</v>
      </c>
      <c r="KL24" s="17">
        <v>45</v>
      </c>
      <c r="KM24" s="17">
        <v>63</v>
      </c>
      <c r="KN24" s="17">
        <v>61</v>
      </c>
      <c r="KO24" s="17">
        <v>40</v>
      </c>
      <c r="KP24" s="17">
        <v>31</v>
      </c>
      <c r="KQ24" s="17">
        <v>37</v>
      </c>
      <c r="KR24" s="17">
        <v>37</v>
      </c>
      <c r="KS24" s="17">
        <v>76</v>
      </c>
      <c r="KT24" s="17">
        <v>42</v>
      </c>
      <c r="KU24" s="17">
        <v>48</v>
      </c>
      <c r="KV24" s="17">
        <v>42</v>
      </c>
      <c r="KW24" s="17">
        <v>63</v>
      </c>
      <c r="KX24" s="17">
        <v>21</v>
      </c>
      <c r="KY24" s="17">
        <v>56</v>
      </c>
      <c r="KZ24" s="17">
        <v>28</v>
      </c>
      <c r="LA24" s="17">
        <v>50</v>
      </c>
      <c r="LB24" s="17">
        <v>36</v>
      </c>
      <c r="LC24" s="17">
        <v>29</v>
      </c>
      <c r="LD24" s="17">
        <v>43</v>
      </c>
      <c r="LE24" s="17">
        <v>40</v>
      </c>
      <c r="LF24" s="17">
        <v>16</v>
      </c>
      <c r="LG24" s="17">
        <v>44</v>
      </c>
      <c r="LH24" s="17">
        <v>48</v>
      </c>
      <c r="LI24" s="17">
        <v>35</v>
      </c>
      <c r="LJ24" s="17">
        <v>43</v>
      </c>
      <c r="LK24" s="17">
        <v>15</v>
      </c>
      <c r="LL24" s="17">
        <v>15</v>
      </c>
      <c r="LM24" s="17">
        <v>16</v>
      </c>
      <c r="LN24" s="17">
        <v>27</v>
      </c>
      <c r="LO24" s="17">
        <v>34</v>
      </c>
      <c r="LP24" s="17">
        <v>11</v>
      </c>
      <c r="LQ24" s="17">
        <v>16</v>
      </c>
      <c r="LR24" s="17">
        <v>16</v>
      </c>
      <c r="LS24" s="17">
        <v>27</v>
      </c>
      <c r="LT24" s="17">
        <v>31</v>
      </c>
      <c r="LU24" s="17">
        <v>21</v>
      </c>
      <c r="LV24" s="17">
        <v>29</v>
      </c>
      <c r="LW24" s="17">
        <v>30</v>
      </c>
      <c r="LX24" s="17">
        <v>40</v>
      </c>
      <c r="LY24" s="17">
        <v>29</v>
      </c>
      <c r="LZ24" s="17">
        <v>36</v>
      </c>
      <c r="MA24" s="17">
        <v>64</v>
      </c>
      <c r="MB24" s="17">
        <v>37</v>
      </c>
      <c r="MC24" s="17">
        <v>32</v>
      </c>
      <c r="MD24" s="17">
        <v>51</v>
      </c>
      <c r="ME24" s="17">
        <v>40</v>
      </c>
      <c r="MF24" s="17">
        <v>25</v>
      </c>
      <c r="MG24" s="17">
        <v>20</v>
      </c>
      <c r="MH24" s="17">
        <v>42</v>
      </c>
      <c r="MI24" s="17">
        <v>31</v>
      </c>
      <c r="MJ24" s="17">
        <v>87</v>
      </c>
      <c r="MK24" s="17">
        <v>32</v>
      </c>
      <c r="ML24" s="17">
        <v>17</v>
      </c>
      <c r="MM24" s="17">
        <v>89</v>
      </c>
      <c r="MN24" s="17">
        <v>29</v>
      </c>
      <c r="MO24" s="17">
        <v>22</v>
      </c>
      <c r="MP24" s="17">
        <v>85</v>
      </c>
      <c r="MQ24" s="17">
        <v>41</v>
      </c>
      <c r="MR24" s="17">
        <v>33</v>
      </c>
      <c r="MS24" s="17">
        <v>21</v>
      </c>
      <c r="MT24" s="17">
        <v>26</v>
      </c>
      <c r="MU24" s="17">
        <v>40</v>
      </c>
      <c r="MV24" s="17">
        <v>30</v>
      </c>
      <c r="MW24" s="17">
        <v>32</v>
      </c>
      <c r="MX24" s="17">
        <v>33</v>
      </c>
      <c r="MY24" s="17">
        <v>50</v>
      </c>
      <c r="MZ24" s="17">
        <v>33</v>
      </c>
      <c r="NA24" s="17">
        <v>53</v>
      </c>
      <c r="NB24" s="17">
        <v>22</v>
      </c>
      <c r="NC24" s="17">
        <v>34</v>
      </c>
      <c r="ND24" s="17">
        <v>20</v>
      </c>
      <c r="NE24" s="17">
        <v>30</v>
      </c>
      <c r="NF24" s="17">
        <v>19</v>
      </c>
      <c r="NG24" s="17">
        <v>26</v>
      </c>
      <c r="NH24" s="17">
        <v>44</v>
      </c>
      <c r="NI24" s="17">
        <v>25</v>
      </c>
      <c r="NJ24" s="17">
        <v>35</v>
      </c>
      <c r="NK24" s="17">
        <v>19</v>
      </c>
      <c r="NL24" s="17">
        <v>31</v>
      </c>
      <c r="NM24" s="17">
        <v>44</v>
      </c>
      <c r="NN24" s="17">
        <v>31</v>
      </c>
      <c r="NO24" s="17">
        <v>50</v>
      </c>
      <c r="NP24" s="17">
        <v>18</v>
      </c>
      <c r="NQ24" s="17">
        <v>46</v>
      </c>
      <c r="NR24" s="17">
        <v>19</v>
      </c>
      <c r="NS24" s="17">
        <v>48</v>
      </c>
      <c r="NT24" s="17">
        <v>63</v>
      </c>
      <c r="NU24" s="17">
        <v>45</v>
      </c>
      <c r="NV24" s="17">
        <v>43</v>
      </c>
      <c r="NW24" s="17">
        <v>30</v>
      </c>
      <c r="NX24" s="17">
        <v>63</v>
      </c>
      <c r="NY24" s="17">
        <v>33</v>
      </c>
      <c r="NZ24" s="17">
        <v>31</v>
      </c>
      <c r="OA24" s="17">
        <v>55</v>
      </c>
      <c r="OB24" s="17">
        <v>32</v>
      </c>
      <c r="OC24" s="17">
        <v>43</v>
      </c>
      <c r="OD24" s="17">
        <v>29</v>
      </c>
      <c r="OE24" s="17">
        <v>49</v>
      </c>
      <c r="OF24" s="17">
        <v>29</v>
      </c>
      <c r="OG24" s="17">
        <v>27</v>
      </c>
      <c r="OH24" s="17">
        <v>13</v>
      </c>
      <c r="OI24" s="17">
        <v>24</v>
      </c>
      <c r="OJ24" s="17">
        <v>32</v>
      </c>
      <c r="OK24" s="17">
        <v>49</v>
      </c>
      <c r="OL24" s="17">
        <v>60</v>
      </c>
      <c r="OM24" s="17">
        <v>60</v>
      </c>
      <c r="ON24" s="17">
        <v>34</v>
      </c>
      <c r="OO24" s="17">
        <v>69</v>
      </c>
      <c r="OP24" s="17">
        <v>30</v>
      </c>
      <c r="OQ24" s="17">
        <v>37</v>
      </c>
      <c r="OR24" s="17">
        <v>45</v>
      </c>
      <c r="OS24" s="17">
        <v>19</v>
      </c>
      <c r="OT24" s="17">
        <v>40</v>
      </c>
      <c r="OU24" s="17">
        <v>45</v>
      </c>
      <c r="OV24" s="17">
        <v>28</v>
      </c>
      <c r="OW24" s="17">
        <v>25</v>
      </c>
      <c r="OX24" s="17">
        <v>11</v>
      </c>
      <c r="OY24" s="17">
        <v>23</v>
      </c>
      <c r="OZ24" s="17">
        <v>17</v>
      </c>
      <c r="PA24" s="17">
        <v>48</v>
      </c>
      <c r="PB24" s="17">
        <v>46</v>
      </c>
      <c r="PC24" s="17">
        <v>10</v>
      </c>
      <c r="PD24" s="17">
        <v>44</v>
      </c>
      <c r="PE24" s="17">
        <v>70</v>
      </c>
      <c r="PF24" s="17">
        <v>24</v>
      </c>
      <c r="PG24" s="17">
        <v>45</v>
      </c>
      <c r="PH24" s="17">
        <v>37</v>
      </c>
      <c r="PI24" s="17">
        <v>51</v>
      </c>
      <c r="PJ24" s="17">
        <v>25</v>
      </c>
      <c r="PK24" s="17">
        <v>18</v>
      </c>
      <c r="PL24" s="17">
        <v>23</v>
      </c>
      <c r="PM24" s="17">
        <v>42</v>
      </c>
      <c r="PN24" s="17">
        <v>47</v>
      </c>
      <c r="PO24" s="17">
        <v>19</v>
      </c>
      <c r="PP24" s="17">
        <v>15</v>
      </c>
      <c r="PQ24" s="17">
        <v>30</v>
      </c>
      <c r="PR24" s="17">
        <v>43</v>
      </c>
      <c r="PS24" s="17">
        <v>25</v>
      </c>
      <c r="PT24" s="17">
        <v>29</v>
      </c>
      <c r="PU24" s="17">
        <v>36</v>
      </c>
      <c r="PV24" s="17">
        <v>44</v>
      </c>
      <c r="PW24" s="17">
        <v>21</v>
      </c>
      <c r="PX24" s="17">
        <v>30</v>
      </c>
      <c r="PY24" s="17">
        <v>36</v>
      </c>
      <c r="PZ24" s="17">
        <v>38</v>
      </c>
      <c r="QA24" s="17">
        <v>31</v>
      </c>
      <c r="QB24" s="17">
        <v>50</v>
      </c>
      <c r="QC24" s="17">
        <v>27</v>
      </c>
      <c r="QD24" s="17">
        <v>21</v>
      </c>
      <c r="QE24" s="17">
        <v>46</v>
      </c>
      <c r="QF24" s="17">
        <v>34</v>
      </c>
      <c r="QG24" s="17">
        <v>45</v>
      </c>
      <c r="QH24" s="17">
        <v>27</v>
      </c>
      <c r="QI24" s="17">
        <v>39</v>
      </c>
      <c r="QJ24" s="17">
        <v>33</v>
      </c>
      <c r="QK24" s="17">
        <v>27</v>
      </c>
      <c r="QL24" s="17">
        <v>99</v>
      </c>
      <c r="QM24" s="17">
        <v>51</v>
      </c>
      <c r="QN24" s="17">
        <v>74</v>
      </c>
      <c r="QO24" s="17">
        <v>64</v>
      </c>
      <c r="QP24" s="17">
        <v>29</v>
      </c>
      <c r="QQ24" s="17">
        <v>22</v>
      </c>
      <c r="QR24" s="17">
        <v>29</v>
      </c>
      <c r="QS24" s="17">
        <v>24</v>
      </c>
      <c r="QT24" s="17">
        <v>53</v>
      </c>
      <c r="QU24" s="17">
        <v>26</v>
      </c>
      <c r="QV24" s="17">
        <v>90</v>
      </c>
      <c r="QW24" s="17">
        <v>15</v>
      </c>
      <c r="QX24" s="17">
        <v>24</v>
      </c>
      <c r="QY24" s="17">
        <v>37</v>
      </c>
      <c r="QZ24" s="17">
        <v>45</v>
      </c>
      <c r="RA24" s="17">
        <v>40</v>
      </c>
      <c r="RB24" s="17">
        <v>16</v>
      </c>
      <c r="RC24" s="17">
        <v>65</v>
      </c>
      <c r="RD24" s="17">
        <v>41</v>
      </c>
      <c r="RE24" s="17">
        <v>15</v>
      </c>
      <c r="RF24" s="17">
        <v>43</v>
      </c>
      <c r="RG24" s="17">
        <v>24</v>
      </c>
      <c r="RH24" s="17">
        <v>34</v>
      </c>
      <c r="RI24" s="17">
        <v>55</v>
      </c>
      <c r="RJ24" s="17">
        <v>40</v>
      </c>
      <c r="RK24" s="17">
        <v>27</v>
      </c>
      <c r="RL24" s="17">
        <v>43</v>
      </c>
      <c r="RM24" s="17">
        <v>14</v>
      </c>
      <c r="RN24" s="17">
        <v>40</v>
      </c>
      <c r="RO24" s="17">
        <v>17</v>
      </c>
      <c r="RP24" s="17">
        <v>24</v>
      </c>
      <c r="RQ24" s="17">
        <v>21</v>
      </c>
      <c r="RR24" s="17">
        <v>38</v>
      </c>
      <c r="RS24" s="17">
        <v>36</v>
      </c>
      <c r="RT24" s="17">
        <v>18</v>
      </c>
      <c r="RU24" s="17">
        <v>7</v>
      </c>
      <c r="RV24" s="17">
        <v>27</v>
      </c>
      <c r="RW24" s="17">
        <v>15</v>
      </c>
      <c r="RX24" s="17">
        <v>24</v>
      </c>
      <c r="RY24" s="17">
        <v>33</v>
      </c>
      <c r="RZ24" s="17">
        <v>32</v>
      </c>
      <c r="SA24" s="17">
        <v>6</v>
      </c>
      <c r="SB24" s="17">
        <v>32</v>
      </c>
      <c r="SC24" s="17">
        <v>17</v>
      </c>
      <c r="SD24" s="17">
        <v>38</v>
      </c>
      <c r="SE24" s="17">
        <v>40</v>
      </c>
      <c r="SF24" s="17">
        <v>15</v>
      </c>
      <c r="SG24" s="17">
        <v>42</v>
      </c>
      <c r="SH24" s="17">
        <v>28</v>
      </c>
      <c r="SI24" s="17">
        <v>37</v>
      </c>
      <c r="SJ24" s="17">
        <v>33</v>
      </c>
      <c r="SK24" s="17">
        <v>35</v>
      </c>
      <c r="SL24" s="17"/>
      <c r="SM24" s="17"/>
      <c r="SN24" s="17"/>
      <c r="SO24" s="17"/>
    </row>
    <row r="25" spans="1:509">
      <c r="A25" s="24" t="s">
        <v>20</v>
      </c>
      <c r="B25" s="24">
        <v>29</v>
      </c>
      <c r="C25" s="24">
        <v>22</v>
      </c>
      <c r="D25" s="24">
        <v>41</v>
      </c>
      <c r="E25" s="24">
        <v>22</v>
      </c>
      <c r="F25" s="24">
        <v>33</v>
      </c>
      <c r="G25" s="24">
        <v>17</v>
      </c>
      <c r="H25" s="24">
        <v>25</v>
      </c>
      <c r="I25" s="24">
        <v>25</v>
      </c>
      <c r="J25" s="24">
        <v>53</v>
      </c>
      <c r="K25" s="24">
        <v>33</v>
      </c>
      <c r="L25" s="24">
        <v>25</v>
      </c>
      <c r="M25" s="24">
        <v>46</v>
      </c>
      <c r="N25" s="24">
        <v>38</v>
      </c>
      <c r="O25" s="24">
        <v>17</v>
      </c>
      <c r="P25" s="24">
        <v>27</v>
      </c>
      <c r="Q25" s="24">
        <v>42</v>
      </c>
      <c r="R25" s="24">
        <v>58</v>
      </c>
      <c r="S25" s="24">
        <v>54</v>
      </c>
      <c r="T25" s="24">
        <v>42</v>
      </c>
      <c r="U25" s="24">
        <v>88</v>
      </c>
      <c r="V25" s="24">
        <v>29</v>
      </c>
      <c r="W25" s="24">
        <v>46</v>
      </c>
      <c r="X25" s="24">
        <v>20</v>
      </c>
      <c r="Y25" s="24">
        <v>22</v>
      </c>
      <c r="Z25" s="24">
        <v>34</v>
      </c>
      <c r="AA25" s="24">
        <v>29</v>
      </c>
      <c r="AB25" s="24">
        <v>45</v>
      </c>
      <c r="AC25" s="24">
        <v>28</v>
      </c>
      <c r="AD25" s="24">
        <v>53</v>
      </c>
      <c r="AE25" s="24">
        <v>19</v>
      </c>
      <c r="AF25" s="24">
        <v>15</v>
      </c>
      <c r="AG25" s="24">
        <v>42</v>
      </c>
      <c r="AH25" s="24">
        <v>28</v>
      </c>
      <c r="AI25" s="24">
        <v>12</v>
      </c>
      <c r="AJ25" s="24">
        <v>41</v>
      </c>
      <c r="AK25" s="24">
        <v>17</v>
      </c>
      <c r="AL25" s="24">
        <v>15</v>
      </c>
      <c r="AM25" s="24">
        <v>16</v>
      </c>
      <c r="AN25" s="24">
        <v>11</v>
      </c>
      <c r="AO25" s="24">
        <v>50</v>
      </c>
      <c r="AP25" s="24">
        <v>45</v>
      </c>
      <c r="AQ25" s="24">
        <v>38</v>
      </c>
      <c r="AR25" s="24">
        <v>24</v>
      </c>
      <c r="AS25" s="24">
        <v>6</v>
      </c>
      <c r="AT25" s="24">
        <v>9</v>
      </c>
      <c r="AU25" s="24">
        <v>10</v>
      </c>
      <c r="AV25" s="24">
        <v>12</v>
      </c>
      <c r="AW25" s="24">
        <v>2</v>
      </c>
      <c r="AX25" s="24">
        <v>1</v>
      </c>
      <c r="AY25" s="24">
        <v>2</v>
      </c>
      <c r="AZ25" s="24">
        <v>27</v>
      </c>
      <c r="BA25" s="24">
        <v>31</v>
      </c>
      <c r="BB25" s="24">
        <v>72</v>
      </c>
      <c r="BC25" s="24">
        <v>65</v>
      </c>
      <c r="BD25" s="24">
        <v>100</v>
      </c>
      <c r="BE25" s="24">
        <v>88</v>
      </c>
      <c r="BF25" s="24">
        <v>124</v>
      </c>
      <c r="BG25" s="24">
        <v>49</v>
      </c>
      <c r="BH25" s="24">
        <v>43</v>
      </c>
      <c r="BI25" s="24">
        <v>62</v>
      </c>
      <c r="BJ25" s="24">
        <v>92</v>
      </c>
      <c r="BK25" s="24">
        <v>22</v>
      </c>
      <c r="BL25" s="24">
        <v>55</v>
      </c>
      <c r="BM25" s="24">
        <v>53</v>
      </c>
      <c r="BN25" s="24">
        <v>30</v>
      </c>
      <c r="BO25" s="24">
        <v>49</v>
      </c>
      <c r="BP25" s="24">
        <v>53</v>
      </c>
      <c r="BQ25" s="24">
        <v>26</v>
      </c>
      <c r="BR25" s="24">
        <v>56</v>
      </c>
      <c r="BS25" s="24">
        <v>36</v>
      </c>
      <c r="BT25" s="24">
        <v>37</v>
      </c>
      <c r="BU25" s="24">
        <v>144</v>
      </c>
      <c r="BV25" s="24">
        <v>67</v>
      </c>
      <c r="BW25" s="24">
        <v>60</v>
      </c>
      <c r="BX25" s="24">
        <v>16</v>
      </c>
      <c r="BY25" s="24">
        <v>45</v>
      </c>
      <c r="BZ25" s="24">
        <v>62</v>
      </c>
      <c r="CA25" s="24">
        <v>52</v>
      </c>
      <c r="CB25" s="24">
        <v>56</v>
      </c>
      <c r="CC25" s="24">
        <v>49</v>
      </c>
      <c r="CD25" s="24">
        <v>30</v>
      </c>
      <c r="CE25" s="24">
        <v>52</v>
      </c>
      <c r="CF25" s="24">
        <v>36</v>
      </c>
      <c r="CG25" s="24">
        <v>73</v>
      </c>
      <c r="CH25" s="24">
        <v>58</v>
      </c>
      <c r="CI25" s="24">
        <v>13</v>
      </c>
      <c r="CJ25" s="24">
        <v>32</v>
      </c>
      <c r="CK25" s="24">
        <v>23</v>
      </c>
      <c r="CL25" s="24">
        <v>33</v>
      </c>
      <c r="CM25" s="24">
        <v>42</v>
      </c>
      <c r="CN25" s="24">
        <v>28</v>
      </c>
      <c r="CO25" s="24">
        <v>72</v>
      </c>
      <c r="CP25" s="24">
        <v>56</v>
      </c>
      <c r="CQ25" s="24">
        <v>56</v>
      </c>
      <c r="CR25" s="24">
        <v>48</v>
      </c>
      <c r="CS25" s="24">
        <v>89</v>
      </c>
      <c r="CT25" s="24">
        <v>42</v>
      </c>
      <c r="CU25" s="24">
        <v>52</v>
      </c>
      <c r="CV25" s="24">
        <v>50</v>
      </c>
      <c r="CW25" s="24">
        <v>75</v>
      </c>
      <c r="CX25" s="24">
        <v>95</v>
      </c>
      <c r="CY25" s="24">
        <v>61</v>
      </c>
      <c r="CZ25" s="24">
        <v>42</v>
      </c>
      <c r="DA25" s="24">
        <v>31</v>
      </c>
      <c r="DB25" s="24">
        <v>26</v>
      </c>
      <c r="DC25" s="24">
        <v>53</v>
      </c>
      <c r="DD25" s="24">
        <v>136</v>
      </c>
      <c r="DE25" s="24">
        <v>79</v>
      </c>
      <c r="DF25" s="24">
        <v>39</v>
      </c>
      <c r="DG25" s="24">
        <v>46</v>
      </c>
      <c r="DH25" s="24">
        <v>49</v>
      </c>
      <c r="DI25" s="24">
        <v>100</v>
      </c>
      <c r="DJ25" s="24">
        <v>20</v>
      </c>
      <c r="DK25" s="24">
        <v>24</v>
      </c>
      <c r="DL25" s="24">
        <v>51</v>
      </c>
      <c r="DM25" s="24">
        <v>10</v>
      </c>
      <c r="DN25" s="24">
        <v>7</v>
      </c>
      <c r="DO25" s="24">
        <v>15</v>
      </c>
      <c r="DP25" s="24">
        <v>3</v>
      </c>
      <c r="DQ25" s="24">
        <v>8</v>
      </c>
      <c r="DR25" s="24">
        <v>7</v>
      </c>
      <c r="DS25" s="24">
        <v>14</v>
      </c>
      <c r="DT25" s="24">
        <v>5</v>
      </c>
      <c r="DU25" s="24">
        <v>8</v>
      </c>
      <c r="DV25" s="24">
        <v>36</v>
      </c>
      <c r="DW25" s="24">
        <v>140</v>
      </c>
      <c r="DX25" s="24">
        <v>59</v>
      </c>
      <c r="DY25" s="24">
        <v>62</v>
      </c>
      <c r="DZ25" s="24">
        <v>23</v>
      </c>
      <c r="EA25" s="24">
        <v>103</v>
      </c>
      <c r="EB25" s="24">
        <v>50</v>
      </c>
      <c r="EC25" s="24">
        <v>32</v>
      </c>
      <c r="ED25" s="24">
        <v>38</v>
      </c>
      <c r="EE25" s="24">
        <v>49</v>
      </c>
      <c r="EF25" s="24">
        <v>89</v>
      </c>
      <c r="EG25" s="24">
        <v>61</v>
      </c>
      <c r="EH25" s="24">
        <v>66</v>
      </c>
      <c r="EI25" s="24">
        <v>41</v>
      </c>
      <c r="EJ25" s="24">
        <v>4</v>
      </c>
      <c r="EK25" s="24">
        <v>2</v>
      </c>
      <c r="EL25" s="24">
        <v>5</v>
      </c>
      <c r="EM25" s="24">
        <v>4</v>
      </c>
      <c r="EN25" s="24">
        <v>5</v>
      </c>
      <c r="EO25" s="24">
        <v>9</v>
      </c>
      <c r="EP25" s="24">
        <v>13</v>
      </c>
      <c r="EQ25" s="24">
        <v>4</v>
      </c>
      <c r="ER25" s="24">
        <v>8</v>
      </c>
      <c r="ES25" s="24">
        <v>20</v>
      </c>
      <c r="ET25" s="24">
        <v>393</v>
      </c>
      <c r="EU25" s="24">
        <v>308</v>
      </c>
      <c r="EV25" s="24">
        <v>92</v>
      </c>
      <c r="EW25" s="24">
        <v>33</v>
      </c>
      <c r="EX25" s="24">
        <v>71</v>
      </c>
      <c r="EY25" s="24">
        <v>75</v>
      </c>
      <c r="EZ25" s="24">
        <v>168</v>
      </c>
      <c r="FA25" s="24">
        <v>24</v>
      </c>
      <c r="FB25" s="24">
        <v>76</v>
      </c>
      <c r="FC25" s="24">
        <v>58</v>
      </c>
      <c r="FD25" s="24">
        <v>18</v>
      </c>
      <c r="FE25" s="24">
        <v>94</v>
      </c>
      <c r="FF25" s="24">
        <v>55</v>
      </c>
      <c r="FG25" s="24">
        <v>33</v>
      </c>
      <c r="FH25" s="24">
        <v>37</v>
      </c>
      <c r="FI25" s="24">
        <v>35</v>
      </c>
      <c r="FJ25" s="24">
        <v>176</v>
      </c>
      <c r="FK25" s="24">
        <v>19</v>
      </c>
      <c r="FL25" s="24">
        <v>75</v>
      </c>
      <c r="FM25" s="24">
        <v>59</v>
      </c>
      <c r="FN25" s="24">
        <v>78</v>
      </c>
      <c r="FO25" s="24">
        <v>63</v>
      </c>
      <c r="FP25" s="24">
        <v>58</v>
      </c>
      <c r="FQ25" s="24">
        <v>45</v>
      </c>
      <c r="FR25" s="24">
        <v>41</v>
      </c>
      <c r="FS25" s="24">
        <v>61</v>
      </c>
      <c r="FT25" s="24">
        <v>14</v>
      </c>
      <c r="FU25" s="24">
        <v>21</v>
      </c>
      <c r="FV25" s="24">
        <v>45</v>
      </c>
      <c r="FW25" s="24">
        <v>38</v>
      </c>
      <c r="FX25" s="24">
        <v>34</v>
      </c>
      <c r="FY25" s="24">
        <v>13</v>
      </c>
      <c r="FZ25" s="24">
        <v>40</v>
      </c>
      <c r="GA25" s="24">
        <v>48</v>
      </c>
      <c r="GB25" s="24">
        <v>46</v>
      </c>
      <c r="GC25" s="24">
        <v>34</v>
      </c>
      <c r="GD25" s="24">
        <v>16</v>
      </c>
      <c r="GE25" s="24">
        <v>25</v>
      </c>
      <c r="GF25" s="24">
        <v>44</v>
      </c>
      <c r="GG25" s="24">
        <v>22</v>
      </c>
      <c r="GH25" s="24">
        <v>61</v>
      </c>
      <c r="GI25" s="24">
        <v>75</v>
      </c>
      <c r="GJ25" s="24">
        <v>44</v>
      </c>
      <c r="GK25" s="24">
        <v>76</v>
      </c>
      <c r="GL25" s="24">
        <v>29</v>
      </c>
      <c r="GM25" s="24">
        <v>29</v>
      </c>
      <c r="GN25" s="24">
        <v>30</v>
      </c>
      <c r="GO25" s="24">
        <v>64</v>
      </c>
      <c r="GP25" s="24">
        <v>45</v>
      </c>
      <c r="GQ25" s="24">
        <v>31</v>
      </c>
      <c r="GR25" s="24">
        <v>84</v>
      </c>
      <c r="GS25" s="24">
        <v>20</v>
      </c>
      <c r="GT25" s="24">
        <v>22</v>
      </c>
      <c r="GU25" s="24">
        <v>51</v>
      </c>
      <c r="GV25" s="24">
        <v>57</v>
      </c>
      <c r="GW25" s="24">
        <v>37</v>
      </c>
      <c r="GX25" s="24">
        <v>44</v>
      </c>
      <c r="GY25" s="24">
        <v>44</v>
      </c>
      <c r="GZ25" s="24">
        <v>18</v>
      </c>
      <c r="HA25" s="24">
        <v>54</v>
      </c>
      <c r="HB25" s="24">
        <v>56</v>
      </c>
      <c r="HC25" s="24">
        <v>53</v>
      </c>
      <c r="HD25" s="24">
        <v>50</v>
      </c>
      <c r="HE25" s="24">
        <v>56</v>
      </c>
      <c r="HF25" s="24">
        <v>62</v>
      </c>
      <c r="HG25" s="24">
        <v>93</v>
      </c>
      <c r="HH25" s="24">
        <v>41</v>
      </c>
      <c r="HI25" s="24">
        <v>117</v>
      </c>
      <c r="HJ25" s="24">
        <v>69</v>
      </c>
      <c r="HK25" s="24">
        <v>46</v>
      </c>
      <c r="HL25" s="24">
        <v>11</v>
      </c>
      <c r="HM25" s="24">
        <v>37</v>
      </c>
      <c r="HN25" s="24">
        <v>41</v>
      </c>
      <c r="HO25" s="24">
        <v>54</v>
      </c>
      <c r="HP25" s="24">
        <v>49</v>
      </c>
      <c r="HQ25" s="24">
        <v>18</v>
      </c>
      <c r="HR25" s="24">
        <v>28</v>
      </c>
      <c r="HS25" s="24">
        <v>35</v>
      </c>
      <c r="HT25" s="24">
        <v>31</v>
      </c>
      <c r="HU25" s="24">
        <v>44</v>
      </c>
      <c r="HV25" s="24">
        <v>30</v>
      </c>
      <c r="HW25" s="24">
        <v>26</v>
      </c>
      <c r="HX25" s="24">
        <v>51</v>
      </c>
      <c r="HY25" s="24">
        <v>21</v>
      </c>
      <c r="HZ25" s="24">
        <v>56</v>
      </c>
      <c r="IA25" s="24">
        <v>31</v>
      </c>
      <c r="IB25" s="24">
        <v>69</v>
      </c>
      <c r="IC25" s="24">
        <v>42</v>
      </c>
      <c r="ID25" s="24">
        <v>110</v>
      </c>
      <c r="IE25" s="24">
        <v>57</v>
      </c>
      <c r="IF25" s="24">
        <v>63</v>
      </c>
      <c r="IG25" s="24">
        <v>76</v>
      </c>
      <c r="IH25" s="24">
        <v>46</v>
      </c>
      <c r="II25" s="24">
        <v>30</v>
      </c>
      <c r="IJ25" s="24">
        <v>35</v>
      </c>
      <c r="IK25" s="24">
        <v>26</v>
      </c>
      <c r="IL25" s="24">
        <v>30</v>
      </c>
      <c r="IM25" s="24">
        <v>23</v>
      </c>
      <c r="IN25" s="24">
        <v>57</v>
      </c>
      <c r="IO25" s="24">
        <v>32</v>
      </c>
      <c r="IP25" s="24">
        <v>20</v>
      </c>
      <c r="IQ25" s="24">
        <v>56</v>
      </c>
      <c r="IR25" s="24">
        <v>39</v>
      </c>
      <c r="IS25" s="24">
        <v>37</v>
      </c>
      <c r="IT25" s="24">
        <v>29</v>
      </c>
      <c r="IU25" s="24">
        <v>47</v>
      </c>
      <c r="IV25" s="24">
        <v>52</v>
      </c>
      <c r="IW25" s="24">
        <v>47</v>
      </c>
      <c r="IX25" s="24">
        <v>96</v>
      </c>
      <c r="IY25" s="24">
        <v>58</v>
      </c>
      <c r="IZ25" s="24">
        <v>43</v>
      </c>
      <c r="JA25" s="24">
        <v>94</v>
      </c>
      <c r="JB25" s="24">
        <v>55</v>
      </c>
      <c r="JC25" s="24">
        <v>37</v>
      </c>
      <c r="JD25" s="24">
        <v>71</v>
      </c>
      <c r="JE25" s="24">
        <v>42</v>
      </c>
      <c r="JF25" s="24">
        <v>30</v>
      </c>
      <c r="JG25" s="24">
        <v>59</v>
      </c>
      <c r="JH25" s="24">
        <v>50</v>
      </c>
      <c r="JI25" s="24">
        <v>43</v>
      </c>
      <c r="JJ25" s="24">
        <v>26</v>
      </c>
      <c r="JK25" s="24">
        <v>26</v>
      </c>
      <c r="JL25" s="24">
        <v>51</v>
      </c>
      <c r="JM25" s="24">
        <v>66</v>
      </c>
      <c r="JN25" s="24">
        <v>31</v>
      </c>
      <c r="JO25" s="24">
        <v>46</v>
      </c>
      <c r="JP25" s="24">
        <v>20</v>
      </c>
      <c r="JQ25" s="24">
        <v>26</v>
      </c>
      <c r="JR25" s="24">
        <v>15</v>
      </c>
      <c r="JS25" s="24">
        <v>39</v>
      </c>
      <c r="JT25" s="24">
        <v>81</v>
      </c>
      <c r="JU25" s="24">
        <v>41</v>
      </c>
      <c r="JV25" s="24">
        <v>53</v>
      </c>
      <c r="JW25" s="24">
        <v>78</v>
      </c>
      <c r="JX25" s="24">
        <v>60</v>
      </c>
      <c r="JY25" s="24">
        <v>63</v>
      </c>
      <c r="JZ25" s="24">
        <v>43</v>
      </c>
      <c r="KA25" s="24">
        <v>49</v>
      </c>
      <c r="KB25" s="24">
        <v>32</v>
      </c>
      <c r="KC25" s="24">
        <v>49</v>
      </c>
      <c r="KD25" s="24">
        <v>34</v>
      </c>
      <c r="KE25" s="24">
        <v>20</v>
      </c>
      <c r="KF25" s="24">
        <v>45</v>
      </c>
      <c r="KG25" s="24">
        <v>41</v>
      </c>
      <c r="KH25" s="24">
        <v>42</v>
      </c>
      <c r="KI25" s="24">
        <v>44</v>
      </c>
      <c r="KJ25" s="24">
        <v>20</v>
      </c>
      <c r="KK25" s="24">
        <v>49</v>
      </c>
      <c r="KL25" s="24">
        <v>44</v>
      </c>
      <c r="KM25" s="24">
        <v>63</v>
      </c>
      <c r="KN25" s="24">
        <v>60</v>
      </c>
      <c r="KO25" s="24">
        <v>40</v>
      </c>
      <c r="KP25" s="24">
        <v>30</v>
      </c>
      <c r="KQ25" s="24">
        <v>37</v>
      </c>
      <c r="KR25" s="24">
        <v>37</v>
      </c>
      <c r="KS25" s="24">
        <v>75</v>
      </c>
      <c r="KT25" s="24">
        <v>42</v>
      </c>
      <c r="KU25" s="24">
        <v>49</v>
      </c>
      <c r="KV25" s="24">
        <v>42</v>
      </c>
      <c r="KW25" s="24">
        <v>63</v>
      </c>
      <c r="KX25" s="24">
        <v>21</v>
      </c>
      <c r="KY25" s="24">
        <v>56</v>
      </c>
      <c r="KZ25" s="24">
        <v>28</v>
      </c>
      <c r="LA25" s="24">
        <v>50</v>
      </c>
      <c r="LB25" s="24">
        <v>36</v>
      </c>
      <c r="LC25" s="24">
        <v>29</v>
      </c>
      <c r="LD25" s="24">
        <v>43</v>
      </c>
      <c r="LE25" s="24">
        <v>40</v>
      </c>
      <c r="LF25" s="24">
        <v>16</v>
      </c>
      <c r="LG25" s="24">
        <v>44</v>
      </c>
      <c r="LH25" s="24">
        <v>48</v>
      </c>
      <c r="LI25" s="24">
        <v>35</v>
      </c>
      <c r="LJ25" s="24">
        <v>43</v>
      </c>
      <c r="LK25" s="24">
        <v>15</v>
      </c>
      <c r="LL25" s="24">
        <v>15</v>
      </c>
      <c r="LM25" s="24">
        <v>16</v>
      </c>
      <c r="LN25" s="24">
        <v>28</v>
      </c>
      <c r="LO25" s="24">
        <v>33</v>
      </c>
      <c r="LP25" s="24">
        <v>11</v>
      </c>
      <c r="LQ25" s="24">
        <v>16</v>
      </c>
      <c r="LR25" s="24">
        <v>16</v>
      </c>
      <c r="LS25" s="24">
        <v>27</v>
      </c>
      <c r="LT25" s="24">
        <v>31</v>
      </c>
      <c r="LU25" s="24">
        <v>21</v>
      </c>
      <c r="LV25" s="24">
        <v>29</v>
      </c>
      <c r="LW25" s="24">
        <v>30</v>
      </c>
      <c r="LX25" s="24">
        <v>40</v>
      </c>
      <c r="LY25" s="24">
        <v>29</v>
      </c>
      <c r="LZ25" s="24">
        <v>36</v>
      </c>
      <c r="MA25" s="24">
        <v>64</v>
      </c>
      <c r="MB25" s="24">
        <v>37</v>
      </c>
      <c r="MC25" s="24">
        <v>32</v>
      </c>
      <c r="MD25" s="24">
        <v>51</v>
      </c>
      <c r="ME25" s="24">
        <v>41</v>
      </c>
      <c r="MF25" s="24">
        <v>25</v>
      </c>
      <c r="MG25" s="24">
        <v>20</v>
      </c>
      <c r="MH25" s="24">
        <v>42</v>
      </c>
      <c r="MI25" s="24">
        <v>31</v>
      </c>
      <c r="MJ25" s="24">
        <v>87</v>
      </c>
      <c r="MK25" s="24">
        <v>32</v>
      </c>
      <c r="ML25" s="24">
        <v>17</v>
      </c>
      <c r="MM25" s="24">
        <v>89</v>
      </c>
      <c r="MN25" s="24">
        <v>29</v>
      </c>
      <c r="MO25" s="24">
        <v>22</v>
      </c>
      <c r="MP25" s="24">
        <v>85</v>
      </c>
      <c r="MQ25" s="24">
        <v>41</v>
      </c>
      <c r="MR25" s="24">
        <v>33</v>
      </c>
      <c r="MS25" s="24">
        <v>21</v>
      </c>
      <c r="MT25" s="24">
        <v>26</v>
      </c>
      <c r="MU25" s="24">
        <v>38</v>
      </c>
      <c r="MV25" s="24">
        <v>31</v>
      </c>
      <c r="MW25" s="24">
        <v>32</v>
      </c>
      <c r="MX25" s="24">
        <v>33</v>
      </c>
      <c r="MY25" s="24">
        <v>50</v>
      </c>
      <c r="MZ25" s="24">
        <v>33</v>
      </c>
      <c r="NA25" s="24">
        <v>53</v>
      </c>
      <c r="NB25" s="24">
        <v>22</v>
      </c>
      <c r="NC25" s="24">
        <v>34</v>
      </c>
      <c r="ND25" s="24">
        <v>20</v>
      </c>
      <c r="NE25" s="24">
        <v>30</v>
      </c>
      <c r="NF25" s="24">
        <v>19</v>
      </c>
      <c r="NG25" s="24">
        <v>26</v>
      </c>
      <c r="NH25" s="24">
        <v>43</v>
      </c>
      <c r="NI25" s="24">
        <v>25</v>
      </c>
      <c r="NJ25" s="24">
        <v>35</v>
      </c>
      <c r="NK25" s="24">
        <v>19</v>
      </c>
      <c r="NL25" s="24">
        <v>31</v>
      </c>
      <c r="NM25" s="24">
        <v>44</v>
      </c>
      <c r="NN25" s="24">
        <v>31</v>
      </c>
      <c r="NO25" s="24">
        <v>50</v>
      </c>
      <c r="NP25" s="24">
        <v>18</v>
      </c>
      <c r="NQ25" s="24">
        <v>45</v>
      </c>
      <c r="NR25" s="24">
        <v>19</v>
      </c>
      <c r="NS25" s="24">
        <v>48</v>
      </c>
      <c r="NT25" s="24">
        <v>63</v>
      </c>
      <c r="NU25" s="24">
        <v>44</v>
      </c>
      <c r="NV25" s="24">
        <v>43</v>
      </c>
      <c r="NW25" s="24">
        <v>30</v>
      </c>
      <c r="NX25" s="24">
        <v>64</v>
      </c>
      <c r="NY25" s="24">
        <v>33</v>
      </c>
      <c r="NZ25" s="24">
        <v>31</v>
      </c>
      <c r="OA25" s="24">
        <v>55</v>
      </c>
      <c r="OB25" s="24">
        <v>32</v>
      </c>
      <c r="OC25" s="24">
        <v>43</v>
      </c>
      <c r="OD25" s="24">
        <v>29</v>
      </c>
      <c r="OE25" s="24">
        <v>49</v>
      </c>
      <c r="OF25" s="24">
        <v>29</v>
      </c>
      <c r="OG25" s="24">
        <v>27</v>
      </c>
      <c r="OH25" s="24">
        <v>13</v>
      </c>
      <c r="OI25" s="24">
        <v>24</v>
      </c>
      <c r="OJ25" s="24">
        <v>32</v>
      </c>
      <c r="OK25" s="24">
        <v>49</v>
      </c>
      <c r="OL25" s="24">
        <v>59</v>
      </c>
      <c r="OM25" s="24">
        <v>61</v>
      </c>
      <c r="ON25" s="24">
        <v>34</v>
      </c>
      <c r="OO25" s="24">
        <v>69</v>
      </c>
      <c r="OP25" s="24">
        <v>31</v>
      </c>
      <c r="OQ25" s="24">
        <v>37</v>
      </c>
      <c r="OR25" s="24">
        <v>45</v>
      </c>
      <c r="OS25" s="24">
        <v>19</v>
      </c>
      <c r="OT25" s="24">
        <v>40</v>
      </c>
      <c r="OU25" s="24">
        <v>44</v>
      </c>
      <c r="OV25" s="24">
        <v>28</v>
      </c>
      <c r="OW25" s="24">
        <v>25</v>
      </c>
      <c r="OX25" s="24">
        <v>11</v>
      </c>
      <c r="OY25" s="24">
        <v>23</v>
      </c>
      <c r="OZ25" s="24">
        <v>17</v>
      </c>
      <c r="PA25" s="24">
        <v>49</v>
      </c>
      <c r="PB25" s="24">
        <v>45</v>
      </c>
      <c r="PC25" s="24">
        <v>11</v>
      </c>
      <c r="PD25" s="24">
        <v>44</v>
      </c>
      <c r="PE25" s="24">
        <v>70</v>
      </c>
      <c r="PF25" s="24">
        <v>24</v>
      </c>
      <c r="PG25" s="24">
        <v>45</v>
      </c>
      <c r="PH25" s="24">
        <v>37</v>
      </c>
      <c r="PI25" s="24">
        <v>51</v>
      </c>
      <c r="PJ25" s="24">
        <v>25</v>
      </c>
      <c r="PK25" s="24">
        <v>18</v>
      </c>
      <c r="PL25" s="24">
        <v>23</v>
      </c>
      <c r="PM25" s="24">
        <v>43</v>
      </c>
      <c r="PN25" s="24">
        <v>48</v>
      </c>
      <c r="PO25" s="24">
        <v>19</v>
      </c>
      <c r="PP25" s="24">
        <v>15</v>
      </c>
      <c r="PQ25" s="24">
        <v>30</v>
      </c>
      <c r="PR25" s="24">
        <v>43</v>
      </c>
      <c r="PS25" s="24">
        <v>26</v>
      </c>
      <c r="PT25" s="24">
        <v>29</v>
      </c>
      <c r="PU25" s="24">
        <v>37</v>
      </c>
      <c r="PV25" s="24">
        <v>43</v>
      </c>
      <c r="PW25" s="24">
        <v>21</v>
      </c>
      <c r="PX25" s="24">
        <v>31</v>
      </c>
      <c r="PY25" s="24">
        <v>36</v>
      </c>
      <c r="PZ25" s="24">
        <v>37</v>
      </c>
      <c r="QA25" s="24">
        <v>31</v>
      </c>
      <c r="QB25" s="24">
        <v>50</v>
      </c>
      <c r="QC25" s="24">
        <v>27</v>
      </c>
      <c r="QD25" s="24">
        <v>21</v>
      </c>
      <c r="QE25" s="24">
        <v>46</v>
      </c>
      <c r="QF25" s="24">
        <v>34</v>
      </c>
      <c r="QG25" s="24">
        <v>43</v>
      </c>
      <c r="QH25" s="24">
        <v>27</v>
      </c>
      <c r="QI25" s="24">
        <v>39</v>
      </c>
      <c r="QJ25" s="24">
        <v>33</v>
      </c>
      <c r="QK25" s="24">
        <v>28</v>
      </c>
      <c r="QL25" s="24">
        <v>100</v>
      </c>
      <c r="QM25" s="24">
        <v>51</v>
      </c>
      <c r="QN25" s="24">
        <v>74</v>
      </c>
      <c r="QO25" s="24">
        <v>64</v>
      </c>
      <c r="QP25" s="24">
        <v>29</v>
      </c>
      <c r="QQ25" s="24">
        <v>22</v>
      </c>
      <c r="QR25" s="24">
        <v>29</v>
      </c>
      <c r="QS25" s="24">
        <v>24</v>
      </c>
      <c r="QT25" s="24">
        <v>53</v>
      </c>
      <c r="QU25" s="24">
        <v>26</v>
      </c>
      <c r="QV25" s="24">
        <v>90</v>
      </c>
      <c r="QW25" s="24">
        <v>15</v>
      </c>
      <c r="QX25" s="24">
        <v>24</v>
      </c>
      <c r="QY25" s="24">
        <v>37</v>
      </c>
      <c r="QZ25" s="24">
        <v>45</v>
      </c>
      <c r="RA25" s="24">
        <v>41</v>
      </c>
      <c r="RB25" s="24">
        <v>16</v>
      </c>
      <c r="RC25" s="24">
        <v>65</v>
      </c>
      <c r="RD25" s="24">
        <v>40</v>
      </c>
      <c r="RE25" s="24">
        <v>15</v>
      </c>
      <c r="RF25" s="24">
        <v>43</v>
      </c>
      <c r="RG25" s="24">
        <v>24</v>
      </c>
      <c r="RH25" s="24">
        <v>34</v>
      </c>
      <c r="RI25" s="24">
        <v>55</v>
      </c>
      <c r="RJ25" s="24">
        <v>40</v>
      </c>
      <c r="RK25" s="24">
        <v>26</v>
      </c>
      <c r="RL25" s="24">
        <v>43</v>
      </c>
      <c r="RM25" s="24">
        <v>15</v>
      </c>
      <c r="RN25" s="24">
        <v>40</v>
      </c>
      <c r="RO25" s="24">
        <v>17</v>
      </c>
      <c r="RP25" s="24">
        <v>24</v>
      </c>
      <c r="RQ25" s="24">
        <v>21</v>
      </c>
      <c r="RR25" s="24">
        <v>38</v>
      </c>
      <c r="RS25" s="24">
        <v>36</v>
      </c>
      <c r="RT25" s="24">
        <v>18</v>
      </c>
      <c r="RU25" s="24">
        <v>7</v>
      </c>
      <c r="RV25" s="24">
        <v>27</v>
      </c>
      <c r="RW25" s="24">
        <v>15</v>
      </c>
      <c r="RX25" s="24">
        <v>24</v>
      </c>
      <c r="RY25" s="24">
        <v>33</v>
      </c>
      <c r="RZ25" s="24">
        <v>32</v>
      </c>
      <c r="SA25" s="24">
        <v>6</v>
      </c>
      <c r="SB25" s="24">
        <v>32</v>
      </c>
      <c r="SC25" s="24">
        <v>17</v>
      </c>
      <c r="SD25" s="24">
        <v>38</v>
      </c>
      <c r="SE25" s="24">
        <v>40</v>
      </c>
      <c r="SF25" s="24">
        <v>16</v>
      </c>
      <c r="SG25" s="24">
        <v>42</v>
      </c>
      <c r="SH25" s="24">
        <v>28</v>
      </c>
      <c r="SI25" s="24">
        <v>37</v>
      </c>
      <c r="SJ25" s="24">
        <v>34</v>
      </c>
      <c r="SK25" s="24">
        <v>35</v>
      </c>
      <c r="SL25" s="17"/>
      <c r="SM25" s="17"/>
      <c r="SN25" s="17"/>
      <c r="SO25" s="17"/>
    </row>
    <row r="26" spans="1:509">
      <c r="A26" s="17" t="s">
        <v>22</v>
      </c>
      <c r="B26" s="17">
        <v>28</v>
      </c>
      <c r="C26" s="17">
        <v>22</v>
      </c>
      <c r="D26" s="17">
        <v>42</v>
      </c>
      <c r="E26" s="17">
        <v>22</v>
      </c>
      <c r="F26" s="17">
        <v>34</v>
      </c>
      <c r="G26" s="17">
        <v>17</v>
      </c>
      <c r="H26" s="17">
        <v>26</v>
      </c>
      <c r="I26" s="17">
        <v>25</v>
      </c>
      <c r="J26" s="17">
        <v>53</v>
      </c>
      <c r="K26" s="17">
        <v>34</v>
      </c>
      <c r="L26" s="17">
        <v>25</v>
      </c>
      <c r="M26" s="17">
        <v>46</v>
      </c>
      <c r="N26" s="17">
        <v>38</v>
      </c>
      <c r="O26" s="17">
        <v>18</v>
      </c>
      <c r="P26" s="17">
        <v>27</v>
      </c>
      <c r="Q26" s="17">
        <v>42</v>
      </c>
      <c r="R26" s="17">
        <v>60</v>
      </c>
      <c r="S26" s="17">
        <v>55</v>
      </c>
      <c r="T26" s="17">
        <v>42</v>
      </c>
      <c r="U26" s="17">
        <v>90</v>
      </c>
      <c r="V26" s="17">
        <v>29</v>
      </c>
      <c r="W26" s="17">
        <v>47</v>
      </c>
      <c r="X26" s="17">
        <v>20</v>
      </c>
      <c r="Y26" s="17">
        <v>22</v>
      </c>
      <c r="Z26" s="17">
        <v>34</v>
      </c>
      <c r="AA26" s="17">
        <v>29</v>
      </c>
      <c r="AB26" s="17">
        <v>46</v>
      </c>
      <c r="AC26" s="17">
        <v>28</v>
      </c>
      <c r="AD26" s="17">
        <v>54</v>
      </c>
      <c r="AE26" s="17">
        <v>19</v>
      </c>
      <c r="AF26" s="17">
        <v>15</v>
      </c>
      <c r="AG26" s="17">
        <v>42</v>
      </c>
      <c r="AH26" s="17">
        <v>28</v>
      </c>
      <c r="AI26" s="17">
        <v>12</v>
      </c>
      <c r="AJ26" s="17">
        <v>41</v>
      </c>
      <c r="AK26" s="17">
        <v>17</v>
      </c>
      <c r="AL26" s="17">
        <v>15</v>
      </c>
      <c r="AM26" s="17">
        <v>16</v>
      </c>
      <c r="AN26" s="17">
        <v>11</v>
      </c>
      <c r="AO26" s="17">
        <v>51</v>
      </c>
      <c r="AP26" s="17">
        <v>44</v>
      </c>
      <c r="AQ26" s="17">
        <v>38</v>
      </c>
      <c r="AR26" s="17">
        <v>24</v>
      </c>
      <c r="AS26" s="17">
        <v>6</v>
      </c>
      <c r="AT26" s="17">
        <v>9</v>
      </c>
      <c r="AU26" s="17">
        <v>10</v>
      </c>
      <c r="AV26" s="17">
        <v>12</v>
      </c>
      <c r="AW26" s="17">
        <v>2</v>
      </c>
      <c r="AX26" s="17">
        <v>1</v>
      </c>
      <c r="AY26" s="17">
        <v>2</v>
      </c>
      <c r="AZ26" s="17">
        <v>27</v>
      </c>
      <c r="BA26" s="17">
        <v>32</v>
      </c>
      <c r="BB26" s="17">
        <v>72</v>
      </c>
      <c r="BC26" s="17">
        <v>64</v>
      </c>
      <c r="BD26" s="17">
        <v>100</v>
      </c>
      <c r="BE26" s="17">
        <v>92</v>
      </c>
      <c r="BF26" s="17">
        <v>122</v>
      </c>
      <c r="BG26" s="17">
        <v>50</v>
      </c>
      <c r="BH26" s="17">
        <v>43</v>
      </c>
      <c r="BI26" s="17">
        <v>62</v>
      </c>
      <c r="BJ26" s="17">
        <v>93</v>
      </c>
      <c r="BK26" s="17">
        <v>22</v>
      </c>
      <c r="BL26" s="17">
        <v>55</v>
      </c>
      <c r="BM26" s="17">
        <v>53</v>
      </c>
      <c r="BN26" s="17">
        <v>32</v>
      </c>
      <c r="BO26" s="17">
        <v>50</v>
      </c>
      <c r="BP26" s="17">
        <v>52</v>
      </c>
      <c r="BQ26" s="17">
        <v>27</v>
      </c>
      <c r="BR26" s="17">
        <v>57</v>
      </c>
      <c r="BS26" s="17">
        <v>36</v>
      </c>
      <c r="BT26" s="17">
        <v>37</v>
      </c>
      <c r="BU26" s="17">
        <v>148</v>
      </c>
      <c r="BV26" s="17">
        <v>67</v>
      </c>
      <c r="BW26" s="17">
        <v>60</v>
      </c>
      <c r="BX26" s="17">
        <v>16</v>
      </c>
      <c r="BY26" s="17">
        <v>45</v>
      </c>
      <c r="BZ26" s="17">
        <v>62</v>
      </c>
      <c r="CA26" s="17">
        <v>52</v>
      </c>
      <c r="CB26" s="17">
        <v>56</v>
      </c>
      <c r="CC26" s="17">
        <v>49</v>
      </c>
      <c r="CD26" s="17">
        <v>30</v>
      </c>
      <c r="CE26" s="17">
        <v>52</v>
      </c>
      <c r="CF26" s="17">
        <v>37</v>
      </c>
      <c r="CG26" s="17">
        <v>73</v>
      </c>
      <c r="CH26" s="17">
        <v>58</v>
      </c>
      <c r="CI26" s="17">
        <v>13</v>
      </c>
      <c r="CJ26" s="17">
        <v>32</v>
      </c>
      <c r="CK26" s="17">
        <v>23</v>
      </c>
      <c r="CL26" s="17">
        <v>33</v>
      </c>
      <c r="CM26" s="17">
        <v>42</v>
      </c>
      <c r="CN26" s="17">
        <v>28</v>
      </c>
      <c r="CO26" s="17">
        <v>73</v>
      </c>
      <c r="CP26" s="17">
        <v>57</v>
      </c>
      <c r="CQ26" s="17">
        <v>55</v>
      </c>
      <c r="CR26" s="17">
        <v>50</v>
      </c>
      <c r="CS26" s="17">
        <v>91</v>
      </c>
      <c r="CT26" s="17">
        <v>43</v>
      </c>
      <c r="CU26" s="17">
        <v>52</v>
      </c>
      <c r="CV26" s="17">
        <v>50</v>
      </c>
      <c r="CW26" s="17">
        <v>75</v>
      </c>
      <c r="CX26" s="17">
        <v>96</v>
      </c>
      <c r="CY26" s="17">
        <v>61</v>
      </c>
      <c r="CZ26" s="17">
        <v>42</v>
      </c>
      <c r="DA26" s="17">
        <v>31</v>
      </c>
      <c r="DB26" s="17">
        <v>26</v>
      </c>
      <c r="DC26" s="17">
        <v>53</v>
      </c>
      <c r="DD26" s="17">
        <v>135</v>
      </c>
      <c r="DE26" s="17">
        <v>79</v>
      </c>
      <c r="DF26" s="17">
        <v>39</v>
      </c>
      <c r="DG26" s="17">
        <v>46</v>
      </c>
      <c r="DH26" s="17">
        <v>49</v>
      </c>
      <c r="DI26" s="17">
        <v>101</v>
      </c>
      <c r="DJ26" s="17">
        <v>20</v>
      </c>
      <c r="DK26" s="17">
        <v>24</v>
      </c>
      <c r="DL26" s="17">
        <v>52</v>
      </c>
      <c r="DM26" s="17">
        <v>9</v>
      </c>
      <c r="DN26" s="17">
        <v>7</v>
      </c>
      <c r="DO26" s="17">
        <v>14</v>
      </c>
      <c r="DP26" s="17">
        <v>3</v>
      </c>
      <c r="DQ26" s="17">
        <v>7</v>
      </c>
      <c r="DR26" s="17">
        <v>7</v>
      </c>
      <c r="DS26" s="17">
        <v>14</v>
      </c>
      <c r="DT26" s="17">
        <v>5</v>
      </c>
      <c r="DU26" s="17">
        <v>8</v>
      </c>
      <c r="DV26" s="17">
        <v>36</v>
      </c>
      <c r="DW26" s="17">
        <v>141</v>
      </c>
      <c r="DX26" s="17">
        <v>60</v>
      </c>
      <c r="DY26" s="17">
        <v>62</v>
      </c>
      <c r="DZ26" s="17">
        <v>23</v>
      </c>
      <c r="EA26" s="17">
        <v>104</v>
      </c>
      <c r="EB26" s="17">
        <v>50</v>
      </c>
      <c r="EC26" s="17">
        <v>33</v>
      </c>
      <c r="ED26" s="17">
        <v>39</v>
      </c>
      <c r="EE26" s="17">
        <v>50</v>
      </c>
      <c r="EF26" s="17">
        <v>90</v>
      </c>
      <c r="EG26" s="17">
        <v>61</v>
      </c>
      <c r="EH26" s="17">
        <v>66</v>
      </c>
      <c r="EI26" s="17">
        <v>44</v>
      </c>
      <c r="EJ26" s="17">
        <v>4</v>
      </c>
      <c r="EK26" s="17">
        <v>2</v>
      </c>
      <c r="EL26" s="17">
        <v>5</v>
      </c>
      <c r="EM26" s="17">
        <v>4</v>
      </c>
      <c r="EN26" s="17">
        <v>5</v>
      </c>
      <c r="EO26" s="17">
        <v>9</v>
      </c>
      <c r="EP26" s="17">
        <v>13</v>
      </c>
      <c r="EQ26" s="17">
        <v>4</v>
      </c>
      <c r="ER26" s="17">
        <v>8</v>
      </c>
      <c r="ES26" s="17">
        <v>19</v>
      </c>
      <c r="ET26" s="17">
        <v>401</v>
      </c>
      <c r="EU26" s="17">
        <v>312</v>
      </c>
      <c r="EV26" s="17">
        <v>92</v>
      </c>
      <c r="EW26" s="17">
        <v>33</v>
      </c>
      <c r="EX26" s="17">
        <v>71</v>
      </c>
      <c r="EY26" s="17">
        <v>75</v>
      </c>
      <c r="EZ26" s="17">
        <v>166</v>
      </c>
      <c r="FA26" s="17">
        <v>24</v>
      </c>
      <c r="FB26" s="17">
        <v>76</v>
      </c>
      <c r="FC26" s="17">
        <v>58</v>
      </c>
      <c r="FD26" s="17">
        <v>19</v>
      </c>
      <c r="FE26" s="17">
        <v>96</v>
      </c>
      <c r="FF26" s="17">
        <v>55</v>
      </c>
      <c r="FG26" s="17">
        <v>34</v>
      </c>
      <c r="FH26" s="17">
        <v>37</v>
      </c>
      <c r="FI26" s="17">
        <v>36</v>
      </c>
      <c r="FJ26" s="17">
        <v>175</v>
      </c>
      <c r="FK26" s="17">
        <v>21</v>
      </c>
      <c r="FL26" s="17">
        <v>75</v>
      </c>
      <c r="FM26" s="17">
        <v>60</v>
      </c>
      <c r="FN26" s="17">
        <v>77</v>
      </c>
      <c r="FO26" s="17">
        <v>64</v>
      </c>
      <c r="FP26" s="17">
        <v>58</v>
      </c>
      <c r="FQ26" s="17">
        <v>45</v>
      </c>
      <c r="FR26" s="17">
        <v>41</v>
      </c>
      <c r="FS26" s="17">
        <v>61</v>
      </c>
      <c r="FT26" s="17">
        <v>14</v>
      </c>
      <c r="FU26" s="17">
        <v>21</v>
      </c>
      <c r="FV26" s="17">
        <v>45</v>
      </c>
      <c r="FW26" s="17">
        <v>40</v>
      </c>
      <c r="FX26" s="17">
        <v>34</v>
      </c>
      <c r="FY26" s="17">
        <v>13</v>
      </c>
      <c r="FZ26" s="17">
        <v>42</v>
      </c>
      <c r="GA26" s="17">
        <v>50</v>
      </c>
      <c r="GB26" s="17">
        <v>46</v>
      </c>
      <c r="GC26" s="17">
        <v>34</v>
      </c>
      <c r="GD26" s="17">
        <v>16</v>
      </c>
      <c r="GE26" s="17">
        <v>25</v>
      </c>
      <c r="GF26" s="17">
        <v>44</v>
      </c>
      <c r="GG26" s="17">
        <v>22</v>
      </c>
      <c r="GH26" s="17">
        <v>61</v>
      </c>
      <c r="GI26" s="17">
        <v>76</v>
      </c>
      <c r="GJ26" s="17">
        <v>45</v>
      </c>
      <c r="GK26" s="17">
        <v>80</v>
      </c>
      <c r="GL26" s="17">
        <v>29</v>
      </c>
      <c r="GM26" s="17">
        <v>29</v>
      </c>
      <c r="GN26" s="17">
        <v>30</v>
      </c>
      <c r="GO26" s="17">
        <v>64</v>
      </c>
      <c r="GP26" s="17">
        <v>45</v>
      </c>
      <c r="GQ26" s="17">
        <v>31</v>
      </c>
      <c r="GR26" s="17">
        <v>85</v>
      </c>
      <c r="GS26" s="17">
        <v>20</v>
      </c>
      <c r="GT26" s="17">
        <v>22</v>
      </c>
      <c r="GU26" s="17">
        <v>51</v>
      </c>
      <c r="GV26" s="17">
        <v>57</v>
      </c>
      <c r="GW26" s="17">
        <v>37</v>
      </c>
      <c r="GX26" s="17">
        <v>44</v>
      </c>
      <c r="GY26" s="17">
        <v>44</v>
      </c>
      <c r="GZ26" s="17">
        <v>18</v>
      </c>
      <c r="HA26" s="17">
        <v>56</v>
      </c>
      <c r="HB26" s="17">
        <v>56</v>
      </c>
      <c r="HC26" s="17">
        <v>53</v>
      </c>
      <c r="HD26" s="17">
        <v>51</v>
      </c>
      <c r="HE26" s="17">
        <v>56</v>
      </c>
      <c r="HF26" s="17">
        <v>63</v>
      </c>
      <c r="HG26" s="17">
        <v>95</v>
      </c>
      <c r="HH26" s="17">
        <v>42</v>
      </c>
      <c r="HI26" s="17">
        <v>117</v>
      </c>
      <c r="HJ26" s="17">
        <v>69</v>
      </c>
      <c r="HK26" s="17">
        <v>46</v>
      </c>
      <c r="HL26" s="17">
        <v>11</v>
      </c>
      <c r="HM26" s="17">
        <v>37</v>
      </c>
      <c r="HN26" s="17">
        <v>41</v>
      </c>
      <c r="HO26" s="17">
        <v>54</v>
      </c>
      <c r="HP26" s="17">
        <v>48</v>
      </c>
      <c r="HQ26" s="17">
        <v>18</v>
      </c>
      <c r="HR26" s="17">
        <v>28</v>
      </c>
      <c r="HS26" s="17">
        <v>35</v>
      </c>
      <c r="HT26" s="17">
        <v>31</v>
      </c>
      <c r="HU26" s="17">
        <v>45</v>
      </c>
      <c r="HV26" s="17">
        <v>30</v>
      </c>
      <c r="HW26" s="17">
        <v>27</v>
      </c>
      <c r="HX26" s="17">
        <v>51</v>
      </c>
      <c r="HY26" s="17">
        <v>21</v>
      </c>
      <c r="HZ26" s="17">
        <v>56</v>
      </c>
      <c r="IA26" s="17">
        <v>31</v>
      </c>
      <c r="IB26" s="17">
        <v>69</v>
      </c>
      <c r="IC26" s="17">
        <v>42</v>
      </c>
      <c r="ID26" s="17">
        <v>110</v>
      </c>
      <c r="IE26" s="17">
        <v>57</v>
      </c>
      <c r="IF26" s="17">
        <v>64</v>
      </c>
      <c r="IG26" s="17">
        <v>78</v>
      </c>
      <c r="IH26" s="17">
        <v>46</v>
      </c>
      <c r="II26" s="17">
        <v>30</v>
      </c>
      <c r="IJ26" s="17">
        <v>35</v>
      </c>
      <c r="IK26" s="17">
        <v>26</v>
      </c>
      <c r="IL26" s="17">
        <v>30</v>
      </c>
      <c r="IM26" s="17">
        <v>23</v>
      </c>
      <c r="IN26" s="17">
        <v>56</v>
      </c>
      <c r="IO26" s="17">
        <v>32</v>
      </c>
      <c r="IP26" s="17">
        <v>20</v>
      </c>
      <c r="IQ26" s="17">
        <v>56</v>
      </c>
      <c r="IR26" s="17">
        <v>38</v>
      </c>
      <c r="IS26" s="17">
        <v>37</v>
      </c>
      <c r="IT26" s="17">
        <v>30</v>
      </c>
      <c r="IU26" s="17">
        <v>48</v>
      </c>
      <c r="IV26" s="17">
        <v>52</v>
      </c>
      <c r="IW26" s="17">
        <v>47</v>
      </c>
      <c r="IX26" s="17">
        <v>95</v>
      </c>
      <c r="IY26" s="17">
        <v>58</v>
      </c>
      <c r="IZ26" s="17">
        <v>43</v>
      </c>
      <c r="JA26" s="17">
        <v>95</v>
      </c>
      <c r="JB26" s="17">
        <v>55</v>
      </c>
      <c r="JC26" s="17">
        <v>37</v>
      </c>
      <c r="JD26" s="17">
        <v>71</v>
      </c>
      <c r="JE26" s="17">
        <v>43</v>
      </c>
      <c r="JF26" s="17">
        <v>30</v>
      </c>
      <c r="JG26" s="17">
        <v>59</v>
      </c>
      <c r="JH26" s="17">
        <v>48</v>
      </c>
      <c r="JI26" s="17">
        <v>43</v>
      </c>
      <c r="JJ26" s="17">
        <v>26</v>
      </c>
      <c r="JK26" s="17">
        <v>26</v>
      </c>
      <c r="JL26" s="17">
        <v>51</v>
      </c>
      <c r="JM26" s="17">
        <v>66</v>
      </c>
      <c r="JN26" s="17">
        <v>31</v>
      </c>
      <c r="JO26" s="17">
        <v>46</v>
      </c>
      <c r="JP26" s="17">
        <v>20</v>
      </c>
      <c r="JQ26" s="17">
        <v>27</v>
      </c>
      <c r="JR26" s="17">
        <v>15</v>
      </c>
      <c r="JS26" s="17">
        <v>39</v>
      </c>
      <c r="JT26" s="17">
        <v>81</v>
      </c>
      <c r="JU26" s="17">
        <v>41</v>
      </c>
      <c r="JV26" s="17">
        <v>56</v>
      </c>
      <c r="JW26" s="17">
        <v>78</v>
      </c>
      <c r="JX26" s="17">
        <v>60</v>
      </c>
      <c r="JY26" s="17">
        <v>64</v>
      </c>
      <c r="JZ26" s="17">
        <v>42</v>
      </c>
      <c r="KA26" s="17">
        <v>49</v>
      </c>
      <c r="KB26" s="17">
        <v>32</v>
      </c>
      <c r="KC26" s="17">
        <v>49</v>
      </c>
      <c r="KD26" s="17">
        <v>34</v>
      </c>
      <c r="KE26" s="17">
        <v>20</v>
      </c>
      <c r="KF26" s="17">
        <v>45</v>
      </c>
      <c r="KG26" s="17">
        <v>41</v>
      </c>
      <c r="KH26" s="17">
        <v>42</v>
      </c>
      <c r="KI26" s="17">
        <v>44</v>
      </c>
      <c r="KJ26" s="17">
        <v>20</v>
      </c>
      <c r="KK26" s="17">
        <v>49</v>
      </c>
      <c r="KL26" s="17">
        <v>44</v>
      </c>
      <c r="KM26" s="17">
        <v>63</v>
      </c>
      <c r="KN26" s="17">
        <v>60</v>
      </c>
      <c r="KO26" s="17">
        <v>40</v>
      </c>
      <c r="KP26" s="17">
        <v>31</v>
      </c>
      <c r="KQ26" s="17">
        <v>37</v>
      </c>
      <c r="KR26" s="17">
        <v>37</v>
      </c>
      <c r="KS26" s="17">
        <v>75</v>
      </c>
      <c r="KT26" s="17">
        <v>42</v>
      </c>
      <c r="KU26" s="17">
        <v>49</v>
      </c>
      <c r="KV26" s="17">
        <v>42</v>
      </c>
      <c r="KW26" s="17">
        <v>63</v>
      </c>
      <c r="KX26" s="17">
        <v>20</v>
      </c>
      <c r="KY26" s="17">
        <v>56</v>
      </c>
      <c r="KZ26" s="17">
        <v>28</v>
      </c>
      <c r="LA26" s="17">
        <v>49</v>
      </c>
      <c r="LB26" s="17">
        <v>36</v>
      </c>
      <c r="LC26" s="17">
        <v>29</v>
      </c>
      <c r="LD26" s="17">
        <v>43</v>
      </c>
      <c r="LE26" s="17">
        <v>40</v>
      </c>
      <c r="LF26" s="17">
        <v>16</v>
      </c>
      <c r="LG26" s="17">
        <v>44</v>
      </c>
      <c r="LH26" s="17">
        <v>47</v>
      </c>
      <c r="LI26" s="17">
        <v>35</v>
      </c>
      <c r="LJ26" s="17">
        <v>43</v>
      </c>
      <c r="LK26" s="17">
        <v>15</v>
      </c>
      <c r="LL26" s="17">
        <v>15</v>
      </c>
      <c r="LM26" s="17">
        <v>16</v>
      </c>
      <c r="LN26" s="17">
        <v>28</v>
      </c>
      <c r="LO26" s="17">
        <v>33</v>
      </c>
      <c r="LP26" s="17">
        <v>11</v>
      </c>
      <c r="LQ26" s="17">
        <v>16</v>
      </c>
      <c r="LR26" s="17">
        <v>16</v>
      </c>
      <c r="LS26" s="17">
        <v>27</v>
      </c>
      <c r="LT26" s="17">
        <v>32</v>
      </c>
      <c r="LU26" s="17">
        <v>21</v>
      </c>
      <c r="LV26" s="17">
        <v>29</v>
      </c>
      <c r="LW26" s="17">
        <v>30</v>
      </c>
      <c r="LX26" s="17">
        <v>40</v>
      </c>
      <c r="LY26" s="17">
        <v>29</v>
      </c>
      <c r="LZ26" s="17">
        <v>36</v>
      </c>
      <c r="MA26" s="17">
        <v>61</v>
      </c>
      <c r="MB26" s="17">
        <v>37</v>
      </c>
      <c r="MC26" s="17">
        <v>32</v>
      </c>
      <c r="MD26" s="17">
        <v>51</v>
      </c>
      <c r="ME26" s="17">
        <v>41</v>
      </c>
      <c r="MF26" s="17">
        <v>24</v>
      </c>
      <c r="MG26" s="17">
        <v>20</v>
      </c>
      <c r="MH26" s="17">
        <v>43</v>
      </c>
      <c r="MI26" s="17">
        <v>31</v>
      </c>
      <c r="MJ26" s="17">
        <v>85</v>
      </c>
      <c r="MK26" s="17">
        <v>32</v>
      </c>
      <c r="ML26" s="17">
        <v>16</v>
      </c>
      <c r="MM26" s="17">
        <v>89</v>
      </c>
      <c r="MN26" s="17">
        <v>29</v>
      </c>
      <c r="MO26" s="17">
        <v>22</v>
      </c>
      <c r="MP26" s="17">
        <v>85</v>
      </c>
      <c r="MQ26" s="17">
        <v>41</v>
      </c>
      <c r="MR26" s="17">
        <v>33</v>
      </c>
      <c r="MS26" s="17">
        <v>22</v>
      </c>
      <c r="MT26" s="17">
        <v>26</v>
      </c>
      <c r="MU26" s="17">
        <v>38</v>
      </c>
      <c r="MV26" s="17">
        <v>30</v>
      </c>
      <c r="MW26" s="17">
        <v>31</v>
      </c>
      <c r="MX26" s="17">
        <v>33</v>
      </c>
      <c r="MY26" s="17">
        <v>51</v>
      </c>
      <c r="MZ26" s="17">
        <v>32</v>
      </c>
      <c r="NA26" s="17">
        <v>53</v>
      </c>
      <c r="NB26" s="17">
        <v>22</v>
      </c>
      <c r="NC26" s="17">
        <v>35</v>
      </c>
      <c r="ND26" s="17">
        <v>20</v>
      </c>
      <c r="NE26" s="17">
        <v>31</v>
      </c>
      <c r="NF26" s="17">
        <v>19</v>
      </c>
      <c r="NG26" s="17">
        <v>27</v>
      </c>
      <c r="NH26" s="17">
        <v>43</v>
      </c>
      <c r="NI26" s="17">
        <v>25</v>
      </c>
      <c r="NJ26" s="17">
        <v>35</v>
      </c>
      <c r="NK26" s="17">
        <v>19</v>
      </c>
      <c r="NL26" s="17">
        <v>31</v>
      </c>
      <c r="NM26" s="17">
        <v>44</v>
      </c>
      <c r="NN26" s="17">
        <v>32</v>
      </c>
      <c r="NO26" s="17">
        <v>50</v>
      </c>
      <c r="NP26" s="17">
        <v>18</v>
      </c>
      <c r="NQ26" s="17">
        <v>45</v>
      </c>
      <c r="NR26" s="17">
        <v>19</v>
      </c>
      <c r="NS26" s="17">
        <v>49</v>
      </c>
      <c r="NT26" s="17">
        <v>63</v>
      </c>
      <c r="NU26" s="17">
        <v>45</v>
      </c>
      <c r="NV26" s="17">
        <v>45</v>
      </c>
      <c r="NW26" s="17">
        <v>30</v>
      </c>
      <c r="NX26" s="17">
        <v>62</v>
      </c>
      <c r="NY26" s="17">
        <v>34</v>
      </c>
      <c r="NZ26" s="17">
        <v>32</v>
      </c>
      <c r="OA26" s="17">
        <v>55</v>
      </c>
      <c r="OB26" s="17">
        <v>32</v>
      </c>
      <c r="OC26" s="17">
        <v>43</v>
      </c>
      <c r="OD26" s="17">
        <v>29</v>
      </c>
      <c r="OE26" s="17">
        <v>49</v>
      </c>
      <c r="OF26" s="17">
        <v>29</v>
      </c>
      <c r="OG26" s="17">
        <v>27</v>
      </c>
      <c r="OH26" s="17">
        <v>13</v>
      </c>
      <c r="OI26" s="17">
        <v>24</v>
      </c>
      <c r="OJ26" s="17">
        <v>32</v>
      </c>
      <c r="OK26" s="17">
        <v>49</v>
      </c>
      <c r="OL26" s="17">
        <v>59</v>
      </c>
      <c r="OM26" s="17">
        <v>62</v>
      </c>
      <c r="ON26" s="17">
        <v>35</v>
      </c>
      <c r="OO26" s="17">
        <v>70</v>
      </c>
      <c r="OP26" s="17">
        <v>31</v>
      </c>
      <c r="OQ26" s="17">
        <v>37</v>
      </c>
      <c r="OR26" s="17">
        <v>45</v>
      </c>
      <c r="OS26" s="17">
        <v>19</v>
      </c>
      <c r="OT26" s="17">
        <v>40</v>
      </c>
      <c r="OU26" s="17">
        <v>44</v>
      </c>
      <c r="OV26" s="17">
        <v>29</v>
      </c>
      <c r="OW26" s="17">
        <v>26</v>
      </c>
      <c r="OX26" s="17">
        <v>12</v>
      </c>
      <c r="OY26" s="17">
        <v>23</v>
      </c>
      <c r="OZ26" s="17">
        <v>17</v>
      </c>
      <c r="PA26" s="17">
        <v>49</v>
      </c>
      <c r="PB26" s="17">
        <v>45</v>
      </c>
      <c r="PC26" s="17">
        <v>11</v>
      </c>
      <c r="PD26" s="17">
        <v>44</v>
      </c>
      <c r="PE26" s="17">
        <v>69</v>
      </c>
      <c r="PF26" s="17">
        <v>24</v>
      </c>
      <c r="PG26" s="17">
        <v>45</v>
      </c>
      <c r="PH26" s="17">
        <v>37</v>
      </c>
      <c r="PI26" s="17">
        <v>54</v>
      </c>
      <c r="PJ26" s="17">
        <v>26</v>
      </c>
      <c r="PK26" s="17">
        <v>18</v>
      </c>
      <c r="PL26" s="17">
        <v>23</v>
      </c>
      <c r="PM26" s="17">
        <v>43</v>
      </c>
      <c r="PN26" s="17">
        <v>48</v>
      </c>
      <c r="PO26" s="17">
        <v>19</v>
      </c>
      <c r="PP26" s="17">
        <v>15</v>
      </c>
      <c r="PQ26" s="17">
        <v>30</v>
      </c>
      <c r="PR26" s="17">
        <v>43</v>
      </c>
      <c r="PS26" s="17">
        <v>25</v>
      </c>
      <c r="PT26" s="17">
        <v>29</v>
      </c>
      <c r="PU26" s="17">
        <v>37</v>
      </c>
      <c r="PV26" s="17">
        <v>44</v>
      </c>
      <c r="PW26" s="17">
        <v>21</v>
      </c>
      <c r="PX26" s="17">
        <v>31</v>
      </c>
      <c r="PY26" s="17">
        <v>36</v>
      </c>
      <c r="PZ26" s="17">
        <v>37</v>
      </c>
      <c r="QA26" s="17">
        <v>31</v>
      </c>
      <c r="QB26" s="17">
        <v>50</v>
      </c>
      <c r="QC26" s="17">
        <v>28</v>
      </c>
      <c r="QD26" s="17">
        <v>21</v>
      </c>
      <c r="QE26" s="17">
        <v>46</v>
      </c>
      <c r="QF26" s="17">
        <v>34</v>
      </c>
      <c r="QG26" s="17">
        <v>43</v>
      </c>
      <c r="QH26" s="17">
        <v>27</v>
      </c>
      <c r="QI26" s="17">
        <v>40</v>
      </c>
      <c r="QJ26" s="17">
        <v>33</v>
      </c>
      <c r="QK26" s="17">
        <v>29</v>
      </c>
      <c r="QL26" s="17">
        <v>102</v>
      </c>
      <c r="QM26" s="17">
        <v>51</v>
      </c>
      <c r="QN26" s="17">
        <v>74</v>
      </c>
      <c r="QO26" s="17">
        <v>65</v>
      </c>
      <c r="QP26" s="17">
        <v>29</v>
      </c>
      <c r="QQ26" s="17">
        <v>22</v>
      </c>
      <c r="QR26" s="17">
        <v>29</v>
      </c>
      <c r="QS26" s="17">
        <v>24</v>
      </c>
      <c r="QT26" s="17">
        <v>53</v>
      </c>
      <c r="QU26" s="17">
        <v>26</v>
      </c>
      <c r="QV26" s="17">
        <v>92</v>
      </c>
      <c r="QW26" s="17">
        <v>15</v>
      </c>
      <c r="QX26" s="17">
        <v>24</v>
      </c>
      <c r="QY26" s="17">
        <v>37</v>
      </c>
      <c r="QZ26" s="17">
        <v>45</v>
      </c>
      <c r="RA26" s="17">
        <v>42</v>
      </c>
      <c r="RB26" s="17">
        <v>16</v>
      </c>
      <c r="RC26" s="17">
        <v>66</v>
      </c>
      <c r="RD26" s="17">
        <v>40</v>
      </c>
      <c r="RE26" s="17">
        <v>15</v>
      </c>
      <c r="RF26" s="17">
        <v>44</v>
      </c>
      <c r="RG26" s="17">
        <v>24</v>
      </c>
      <c r="RH26" s="17">
        <v>34</v>
      </c>
      <c r="RI26" s="17">
        <v>55</v>
      </c>
      <c r="RJ26" s="17">
        <v>40</v>
      </c>
      <c r="RK26" s="17">
        <v>26</v>
      </c>
      <c r="RL26" s="17">
        <v>43</v>
      </c>
      <c r="RM26" s="17">
        <v>15</v>
      </c>
      <c r="RN26" s="17">
        <v>40</v>
      </c>
      <c r="RO26" s="17">
        <v>17</v>
      </c>
      <c r="RP26" s="17">
        <v>25</v>
      </c>
      <c r="RQ26" s="17">
        <v>21</v>
      </c>
      <c r="RR26" s="17">
        <v>38</v>
      </c>
      <c r="RS26" s="17">
        <v>37</v>
      </c>
      <c r="RT26" s="17">
        <v>18</v>
      </c>
      <c r="RU26" s="17">
        <v>7</v>
      </c>
      <c r="RV26" s="17">
        <v>27</v>
      </c>
      <c r="RW26" s="17">
        <v>15</v>
      </c>
      <c r="RX26" s="17">
        <v>24</v>
      </c>
      <c r="RY26" s="17">
        <v>33</v>
      </c>
      <c r="RZ26" s="17">
        <v>32</v>
      </c>
      <c r="SA26" s="17">
        <v>6</v>
      </c>
      <c r="SB26" s="17">
        <v>32</v>
      </c>
      <c r="SC26" s="17">
        <v>17</v>
      </c>
      <c r="SD26" s="17">
        <v>38</v>
      </c>
      <c r="SE26" s="17">
        <v>38</v>
      </c>
      <c r="SF26" s="17">
        <v>16</v>
      </c>
      <c r="SG26" s="17">
        <v>41</v>
      </c>
      <c r="SH26" s="17">
        <v>28</v>
      </c>
      <c r="SI26" s="17">
        <v>36</v>
      </c>
      <c r="SJ26" s="17">
        <v>34</v>
      </c>
      <c r="SK26" s="17">
        <v>35</v>
      </c>
      <c r="SL26" s="17"/>
      <c r="SM26" s="17"/>
      <c r="SN26" s="17"/>
      <c r="SO26" s="17"/>
    </row>
    <row r="27" spans="1:509" s="59" customFormat="1">
      <c r="A27" s="24" t="s">
        <v>23</v>
      </c>
      <c r="B27" s="24">
        <v>28</v>
      </c>
      <c r="C27" s="24">
        <v>22</v>
      </c>
      <c r="D27" s="24">
        <v>42</v>
      </c>
      <c r="E27" s="24">
        <v>22</v>
      </c>
      <c r="F27" s="24">
        <v>34</v>
      </c>
      <c r="G27" s="24">
        <v>17</v>
      </c>
      <c r="H27" s="24">
        <v>26</v>
      </c>
      <c r="I27" s="24">
        <v>25</v>
      </c>
      <c r="J27" s="24">
        <v>53</v>
      </c>
      <c r="K27" s="24">
        <v>34</v>
      </c>
      <c r="L27" s="24">
        <v>26</v>
      </c>
      <c r="M27" s="24">
        <v>47</v>
      </c>
      <c r="N27" s="24">
        <v>38</v>
      </c>
      <c r="O27" s="24">
        <v>18</v>
      </c>
      <c r="P27" s="24">
        <v>28</v>
      </c>
      <c r="Q27" s="24">
        <v>42</v>
      </c>
      <c r="R27" s="24">
        <v>60</v>
      </c>
      <c r="S27" s="24">
        <v>55</v>
      </c>
      <c r="T27" s="24">
        <v>43</v>
      </c>
      <c r="U27" s="24">
        <v>89</v>
      </c>
      <c r="V27" s="24">
        <v>29</v>
      </c>
      <c r="W27" s="24">
        <v>49</v>
      </c>
      <c r="X27" s="24">
        <v>21</v>
      </c>
      <c r="Y27" s="24">
        <v>22</v>
      </c>
      <c r="Z27" s="24">
        <v>34</v>
      </c>
      <c r="AA27" s="24">
        <v>29</v>
      </c>
      <c r="AB27" s="24">
        <v>45</v>
      </c>
      <c r="AC27" s="24">
        <v>27</v>
      </c>
      <c r="AD27" s="24">
        <v>54</v>
      </c>
      <c r="AE27" s="24">
        <v>19</v>
      </c>
      <c r="AF27" s="24">
        <v>15</v>
      </c>
      <c r="AG27" s="24">
        <v>42</v>
      </c>
      <c r="AH27" s="24">
        <v>28</v>
      </c>
      <c r="AI27" s="24">
        <v>12</v>
      </c>
      <c r="AJ27" s="24">
        <v>41</v>
      </c>
      <c r="AK27" s="24">
        <v>17</v>
      </c>
      <c r="AL27" s="24">
        <v>15</v>
      </c>
      <c r="AM27" s="24">
        <v>16</v>
      </c>
      <c r="AN27" s="24">
        <v>11</v>
      </c>
      <c r="AO27" s="24">
        <v>51</v>
      </c>
      <c r="AP27" s="24">
        <v>45</v>
      </c>
      <c r="AQ27" s="24">
        <v>38</v>
      </c>
      <c r="AR27" s="24">
        <v>24</v>
      </c>
      <c r="AS27" s="24">
        <v>6</v>
      </c>
      <c r="AT27" s="24">
        <v>8</v>
      </c>
      <c r="AU27" s="24">
        <v>10</v>
      </c>
      <c r="AV27" s="24">
        <v>12</v>
      </c>
      <c r="AW27" s="24">
        <v>2</v>
      </c>
      <c r="AX27" s="24">
        <v>1</v>
      </c>
      <c r="AY27" s="24">
        <v>2</v>
      </c>
      <c r="AZ27" s="24">
        <v>27</v>
      </c>
      <c r="BA27" s="24">
        <v>32</v>
      </c>
      <c r="BB27" s="24">
        <v>72</v>
      </c>
      <c r="BC27" s="24">
        <v>64</v>
      </c>
      <c r="BD27" s="24">
        <v>100</v>
      </c>
      <c r="BE27" s="24">
        <v>93</v>
      </c>
      <c r="BF27" s="24">
        <v>122</v>
      </c>
      <c r="BG27" s="24">
        <v>50</v>
      </c>
      <c r="BH27" s="24">
        <v>43</v>
      </c>
      <c r="BI27" s="24">
        <v>63</v>
      </c>
      <c r="BJ27" s="24">
        <v>93</v>
      </c>
      <c r="BK27" s="24">
        <v>22</v>
      </c>
      <c r="BL27" s="24">
        <v>56</v>
      </c>
      <c r="BM27" s="24">
        <v>52</v>
      </c>
      <c r="BN27" s="24">
        <v>32</v>
      </c>
      <c r="BO27" s="24">
        <v>52</v>
      </c>
      <c r="BP27" s="24">
        <v>52</v>
      </c>
      <c r="BQ27" s="24">
        <v>26</v>
      </c>
      <c r="BR27" s="24">
        <v>57</v>
      </c>
      <c r="BS27" s="24">
        <v>36</v>
      </c>
      <c r="BT27" s="24">
        <v>38</v>
      </c>
      <c r="BU27" s="24">
        <v>146</v>
      </c>
      <c r="BV27" s="24">
        <v>67</v>
      </c>
      <c r="BW27" s="24">
        <v>61</v>
      </c>
      <c r="BX27" s="24">
        <v>15</v>
      </c>
      <c r="BY27" s="24">
        <v>45</v>
      </c>
      <c r="BZ27" s="24">
        <v>62</v>
      </c>
      <c r="CA27" s="24">
        <v>55</v>
      </c>
      <c r="CB27" s="24">
        <v>56</v>
      </c>
      <c r="CC27" s="24">
        <v>48</v>
      </c>
      <c r="CD27" s="24">
        <v>30</v>
      </c>
      <c r="CE27" s="24">
        <v>52</v>
      </c>
      <c r="CF27" s="24">
        <v>39</v>
      </c>
      <c r="CG27" s="24">
        <v>73</v>
      </c>
      <c r="CH27" s="24">
        <v>58</v>
      </c>
      <c r="CI27" s="24">
        <v>12</v>
      </c>
      <c r="CJ27" s="24">
        <v>32</v>
      </c>
      <c r="CK27" s="24">
        <v>23</v>
      </c>
      <c r="CL27" s="24">
        <v>33</v>
      </c>
      <c r="CM27" s="24">
        <v>42</v>
      </c>
      <c r="CN27" s="24">
        <v>29</v>
      </c>
      <c r="CO27" s="24">
        <v>74</v>
      </c>
      <c r="CP27" s="24">
        <v>57</v>
      </c>
      <c r="CQ27" s="24">
        <v>55</v>
      </c>
      <c r="CR27" s="24">
        <v>51</v>
      </c>
      <c r="CS27" s="24">
        <v>91</v>
      </c>
      <c r="CT27" s="24">
        <v>43</v>
      </c>
      <c r="CU27" s="24">
        <v>53</v>
      </c>
      <c r="CV27" s="24">
        <v>50</v>
      </c>
      <c r="CW27" s="24">
        <v>76</v>
      </c>
      <c r="CX27" s="24">
        <v>97</v>
      </c>
      <c r="CY27" s="24">
        <v>60</v>
      </c>
      <c r="CZ27" s="24">
        <v>42</v>
      </c>
      <c r="DA27" s="24">
        <v>31</v>
      </c>
      <c r="DB27" s="24">
        <v>25</v>
      </c>
      <c r="DC27" s="24">
        <v>54</v>
      </c>
      <c r="DD27" s="24">
        <v>138</v>
      </c>
      <c r="DE27" s="24">
        <v>79</v>
      </c>
      <c r="DF27" s="24">
        <v>38</v>
      </c>
      <c r="DG27" s="24">
        <v>46</v>
      </c>
      <c r="DH27" s="24">
        <v>49</v>
      </c>
      <c r="DI27" s="24">
        <v>100</v>
      </c>
      <c r="DJ27" s="24">
        <v>20</v>
      </c>
      <c r="DK27" s="24">
        <v>24</v>
      </c>
      <c r="DL27" s="24">
        <v>52</v>
      </c>
      <c r="DM27" s="24">
        <v>9</v>
      </c>
      <c r="DN27" s="24">
        <v>7</v>
      </c>
      <c r="DO27" s="24">
        <v>14</v>
      </c>
      <c r="DP27" s="24">
        <v>3</v>
      </c>
      <c r="DQ27" s="24">
        <v>7</v>
      </c>
      <c r="DR27" s="24">
        <v>7</v>
      </c>
      <c r="DS27" s="24">
        <v>14</v>
      </c>
      <c r="DT27" s="24">
        <v>5</v>
      </c>
      <c r="DU27" s="24">
        <v>8</v>
      </c>
      <c r="DV27" s="24">
        <v>37</v>
      </c>
      <c r="DW27" s="24">
        <v>143</v>
      </c>
      <c r="DX27" s="24">
        <v>59</v>
      </c>
      <c r="DY27" s="24">
        <v>62</v>
      </c>
      <c r="DZ27" s="24">
        <v>23</v>
      </c>
      <c r="EA27" s="24">
        <v>107</v>
      </c>
      <c r="EB27" s="24">
        <v>51</v>
      </c>
      <c r="EC27" s="24">
        <v>33</v>
      </c>
      <c r="ED27" s="24">
        <v>39</v>
      </c>
      <c r="EE27" s="24">
        <v>50</v>
      </c>
      <c r="EF27" s="24">
        <v>92</v>
      </c>
      <c r="EG27" s="24">
        <v>61</v>
      </c>
      <c r="EH27" s="24">
        <v>68</v>
      </c>
      <c r="EI27" s="24">
        <v>44</v>
      </c>
      <c r="EJ27" s="24">
        <v>4</v>
      </c>
      <c r="EK27" s="24">
        <v>2</v>
      </c>
      <c r="EL27" s="24">
        <v>5</v>
      </c>
      <c r="EM27" s="24">
        <v>4</v>
      </c>
      <c r="EN27" s="24">
        <v>5</v>
      </c>
      <c r="EO27" s="24">
        <v>9</v>
      </c>
      <c r="EP27" s="24">
        <v>13</v>
      </c>
      <c r="EQ27" s="24">
        <v>4</v>
      </c>
      <c r="ER27" s="24">
        <v>8</v>
      </c>
      <c r="ES27" s="24">
        <v>17</v>
      </c>
      <c r="ET27" s="24">
        <v>405</v>
      </c>
      <c r="EU27" s="24">
        <v>313</v>
      </c>
      <c r="EV27" s="24">
        <v>92</v>
      </c>
      <c r="EW27" s="24">
        <v>33</v>
      </c>
      <c r="EX27" s="24">
        <v>72</v>
      </c>
      <c r="EY27" s="24">
        <v>75</v>
      </c>
      <c r="EZ27" s="24">
        <v>168</v>
      </c>
      <c r="FA27" s="24">
        <v>24</v>
      </c>
      <c r="FB27" s="24">
        <v>76</v>
      </c>
      <c r="FC27" s="24">
        <v>56</v>
      </c>
      <c r="FD27" s="24">
        <v>19</v>
      </c>
      <c r="FE27" s="24">
        <v>96</v>
      </c>
      <c r="FF27" s="24">
        <v>55</v>
      </c>
      <c r="FG27" s="24">
        <v>34</v>
      </c>
      <c r="FH27" s="24">
        <v>36</v>
      </c>
      <c r="FI27" s="24">
        <v>36</v>
      </c>
      <c r="FJ27" s="24">
        <v>174</v>
      </c>
      <c r="FK27" s="24">
        <v>21</v>
      </c>
      <c r="FL27" s="24">
        <v>74</v>
      </c>
      <c r="FM27" s="24">
        <v>61</v>
      </c>
      <c r="FN27" s="24">
        <v>77</v>
      </c>
      <c r="FO27" s="24">
        <v>65</v>
      </c>
      <c r="FP27" s="24">
        <v>58</v>
      </c>
      <c r="FQ27" s="24">
        <v>46</v>
      </c>
      <c r="FR27" s="24">
        <v>42</v>
      </c>
      <c r="FS27" s="24">
        <v>61</v>
      </c>
      <c r="FT27" s="24">
        <v>14</v>
      </c>
      <c r="FU27" s="24">
        <v>21</v>
      </c>
      <c r="FV27" s="24">
        <v>45</v>
      </c>
      <c r="FW27" s="24">
        <v>41</v>
      </c>
      <c r="FX27" s="24">
        <v>35</v>
      </c>
      <c r="FY27" s="24">
        <v>13</v>
      </c>
      <c r="FZ27" s="24">
        <v>42</v>
      </c>
      <c r="GA27" s="24">
        <v>51</v>
      </c>
      <c r="GB27" s="24">
        <v>46</v>
      </c>
      <c r="GC27" s="24">
        <v>34</v>
      </c>
      <c r="GD27" s="24">
        <v>16</v>
      </c>
      <c r="GE27" s="24">
        <v>25</v>
      </c>
      <c r="GF27" s="24">
        <v>44</v>
      </c>
      <c r="GG27" s="24">
        <v>22</v>
      </c>
      <c r="GH27" s="24">
        <v>61</v>
      </c>
      <c r="GI27" s="24">
        <v>78</v>
      </c>
      <c r="GJ27" s="24">
        <v>45</v>
      </c>
      <c r="GK27" s="24">
        <v>80</v>
      </c>
      <c r="GL27" s="24">
        <v>29</v>
      </c>
      <c r="GM27" s="24">
        <v>29</v>
      </c>
      <c r="GN27" s="24">
        <v>30</v>
      </c>
      <c r="GO27" s="24">
        <v>65</v>
      </c>
      <c r="GP27" s="24">
        <v>45</v>
      </c>
      <c r="GQ27" s="24">
        <v>31</v>
      </c>
      <c r="GR27" s="24">
        <v>84</v>
      </c>
      <c r="GS27" s="24">
        <v>21</v>
      </c>
      <c r="GT27" s="24">
        <v>22</v>
      </c>
      <c r="GU27" s="24">
        <v>51</v>
      </c>
      <c r="GV27" s="24">
        <v>57</v>
      </c>
      <c r="GW27" s="24">
        <v>37</v>
      </c>
      <c r="GX27" s="24">
        <v>44</v>
      </c>
      <c r="GY27" s="24">
        <v>44</v>
      </c>
      <c r="GZ27" s="24">
        <v>18</v>
      </c>
      <c r="HA27" s="24">
        <v>56</v>
      </c>
      <c r="HB27" s="24">
        <v>56</v>
      </c>
      <c r="HC27" s="24">
        <v>53</v>
      </c>
      <c r="HD27" s="24">
        <v>52</v>
      </c>
      <c r="HE27" s="24">
        <v>56</v>
      </c>
      <c r="HF27" s="24">
        <v>64</v>
      </c>
      <c r="HG27" s="24">
        <v>94</v>
      </c>
      <c r="HH27" s="24">
        <v>42</v>
      </c>
      <c r="HI27" s="24">
        <v>117</v>
      </c>
      <c r="HJ27" s="24">
        <v>70</v>
      </c>
      <c r="HK27" s="24">
        <v>46</v>
      </c>
      <c r="HL27" s="24">
        <v>11</v>
      </c>
      <c r="HM27" s="24">
        <v>37</v>
      </c>
      <c r="HN27" s="24">
        <v>41</v>
      </c>
      <c r="HO27" s="24">
        <v>55</v>
      </c>
      <c r="HP27" s="24">
        <v>48</v>
      </c>
      <c r="HQ27" s="24">
        <v>18</v>
      </c>
      <c r="HR27" s="24">
        <v>30</v>
      </c>
      <c r="HS27" s="24">
        <v>36</v>
      </c>
      <c r="HT27" s="24">
        <v>31</v>
      </c>
      <c r="HU27" s="24">
        <v>44</v>
      </c>
      <c r="HV27" s="24">
        <v>30</v>
      </c>
      <c r="HW27" s="24">
        <v>26</v>
      </c>
      <c r="HX27" s="24">
        <v>52</v>
      </c>
      <c r="HY27" s="24">
        <v>21</v>
      </c>
      <c r="HZ27" s="24">
        <v>56</v>
      </c>
      <c r="IA27" s="24">
        <v>31</v>
      </c>
      <c r="IB27" s="24">
        <v>69</v>
      </c>
      <c r="IC27" s="24">
        <v>42</v>
      </c>
      <c r="ID27" s="24">
        <v>110</v>
      </c>
      <c r="IE27" s="24">
        <v>57</v>
      </c>
      <c r="IF27" s="24">
        <v>65</v>
      </c>
      <c r="IG27" s="24">
        <v>78</v>
      </c>
      <c r="IH27" s="24">
        <v>47</v>
      </c>
      <c r="II27" s="24">
        <v>30</v>
      </c>
      <c r="IJ27" s="24">
        <v>35</v>
      </c>
      <c r="IK27" s="24">
        <v>26</v>
      </c>
      <c r="IL27" s="24">
        <v>31</v>
      </c>
      <c r="IM27" s="24">
        <v>23</v>
      </c>
      <c r="IN27" s="24">
        <v>59</v>
      </c>
      <c r="IO27" s="24">
        <v>31</v>
      </c>
      <c r="IP27" s="24">
        <v>20</v>
      </c>
      <c r="IQ27" s="24">
        <v>56</v>
      </c>
      <c r="IR27" s="24">
        <v>38</v>
      </c>
      <c r="IS27" s="24">
        <v>37</v>
      </c>
      <c r="IT27" s="24">
        <v>30</v>
      </c>
      <c r="IU27" s="24">
        <v>46</v>
      </c>
      <c r="IV27" s="24">
        <v>52</v>
      </c>
      <c r="IW27" s="24">
        <v>48</v>
      </c>
      <c r="IX27" s="24">
        <v>94</v>
      </c>
      <c r="IY27" s="24">
        <v>58</v>
      </c>
      <c r="IZ27" s="24">
        <v>44</v>
      </c>
      <c r="JA27" s="24">
        <v>96</v>
      </c>
      <c r="JB27" s="24">
        <v>56</v>
      </c>
      <c r="JC27" s="24">
        <v>36</v>
      </c>
      <c r="JD27" s="24">
        <v>70</v>
      </c>
      <c r="JE27" s="24">
        <v>43</v>
      </c>
      <c r="JF27" s="24">
        <v>30</v>
      </c>
      <c r="JG27" s="24">
        <v>57</v>
      </c>
      <c r="JH27" s="24">
        <v>48</v>
      </c>
      <c r="JI27" s="24">
        <v>43</v>
      </c>
      <c r="JJ27" s="24">
        <v>26</v>
      </c>
      <c r="JK27" s="24">
        <v>26</v>
      </c>
      <c r="JL27" s="24">
        <v>53</v>
      </c>
      <c r="JM27" s="24">
        <v>66</v>
      </c>
      <c r="JN27" s="24">
        <v>32</v>
      </c>
      <c r="JO27" s="24">
        <v>45</v>
      </c>
      <c r="JP27" s="24">
        <v>19</v>
      </c>
      <c r="JQ27" s="24">
        <v>28</v>
      </c>
      <c r="JR27" s="24">
        <v>15</v>
      </c>
      <c r="JS27" s="24">
        <v>38</v>
      </c>
      <c r="JT27" s="24">
        <v>80</v>
      </c>
      <c r="JU27" s="24">
        <v>42</v>
      </c>
      <c r="JV27" s="24">
        <v>56</v>
      </c>
      <c r="JW27" s="24">
        <v>81</v>
      </c>
      <c r="JX27" s="24">
        <v>60</v>
      </c>
      <c r="JY27" s="24">
        <v>65</v>
      </c>
      <c r="JZ27" s="24">
        <v>43</v>
      </c>
      <c r="KA27" s="24">
        <v>49</v>
      </c>
      <c r="KB27" s="24">
        <v>32</v>
      </c>
      <c r="KC27" s="24">
        <v>49</v>
      </c>
      <c r="KD27" s="24">
        <v>34</v>
      </c>
      <c r="KE27" s="24">
        <v>20</v>
      </c>
      <c r="KF27" s="24">
        <v>47</v>
      </c>
      <c r="KG27" s="24">
        <v>41</v>
      </c>
      <c r="KH27" s="24">
        <v>44</v>
      </c>
      <c r="KI27" s="24">
        <v>44</v>
      </c>
      <c r="KJ27" s="24">
        <v>20</v>
      </c>
      <c r="KK27" s="24">
        <v>49</v>
      </c>
      <c r="KL27" s="24">
        <v>44</v>
      </c>
      <c r="KM27" s="24">
        <v>63</v>
      </c>
      <c r="KN27" s="24">
        <v>61</v>
      </c>
      <c r="KO27" s="24">
        <v>40</v>
      </c>
      <c r="KP27" s="24">
        <v>31</v>
      </c>
      <c r="KQ27" s="24">
        <v>37</v>
      </c>
      <c r="KR27" s="24">
        <v>37</v>
      </c>
      <c r="KS27" s="24">
        <v>76</v>
      </c>
      <c r="KT27" s="24">
        <v>42</v>
      </c>
      <c r="KU27" s="24">
        <v>50</v>
      </c>
      <c r="KV27" s="24">
        <v>42</v>
      </c>
      <c r="KW27" s="24">
        <v>62</v>
      </c>
      <c r="KX27" s="24">
        <v>20</v>
      </c>
      <c r="KY27" s="24">
        <v>56</v>
      </c>
      <c r="KZ27" s="24">
        <v>28</v>
      </c>
      <c r="LA27" s="24">
        <v>49</v>
      </c>
      <c r="LB27" s="24">
        <v>36</v>
      </c>
      <c r="LC27" s="24">
        <v>29</v>
      </c>
      <c r="LD27" s="24">
        <v>43</v>
      </c>
      <c r="LE27" s="24">
        <v>40</v>
      </c>
      <c r="LF27" s="24">
        <v>16</v>
      </c>
      <c r="LG27" s="24">
        <v>45</v>
      </c>
      <c r="LH27" s="24">
        <v>48</v>
      </c>
      <c r="LI27" s="24">
        <v>35</v>
      </c>
      <c r="LJ27" s="24">
        <v>43</v>
      </c>
      <c r="LK27" s="24">
        <v>15</v>
      </c>
      <c r="LL27" s="24">
        <v>15</v>
      </c>
      <c r="LM27" s="24">
        <v>16</v>
      </c>
      <c r="LN27" s="24">
        <v>28</v>
      </c>
      <c r="LO27" s="24">
        <v>33</v>
      </c>
      <c r="LP27" s="24">
        <v>11</v>
      </c>
      <c r="LQ27" s="24">
        <v>16</v>
      </c>
      <c r="LR27" s="24">
        <v>16</v>
      </c>
      <c r="LS27" s="24">
        <v>28</v>
      </c>
      <c r="LT27" s="24">
        <v>32</v>
      </c>
      <c r="LU27" s="24">
        <v>21</v>
      </c>
      <c r="LV27" s="24">
        <v>29</v>
      </c>
      <c r="LW27" s="24">
        <v>30</v>
      </c>
      <c r="LX27" s="24">
        <v>40</v>
      </c>
      <c r="LY27" s="24">
        <v>29</v>
      </c>
      <c r="LZ27" s="24">
        <v>36</v>
      </c>
      <c r="MA27" s="24">
        <v>61</v>
      </c>
      <c r="MB27" s="24">
        <v>37</v>
      </c>
      <c r="MC27" s="24">
        <v>32</v>
      </c>
      <c r="MD27" s="24">
        <v>51</v>
      </c>
      <c r="ME27" s="24">
        <v>41</v>
      </c>
      <c r="MF27" s="24">
        <v>24</v>
      </c>
      <c r="MG27" s="24">
        <v>20</v>
      </c>
      <c r="MH27" s="24">
        <v>43</v>
      </c>
      <c r="MI27" s="24">
        <v>32</v>
      </c>
      <c r="MJ27" s="24">
        <v>86</v>
      </c>
      <c r="MK27" s="24">
        <v>32</v>
      </c>
      <c r="ML27" s="24">
        <v>16</v>
      </c>
      <c r="MM27" s="24">
        <v>91</v>
      </c>
      <c r="MN27" s="24">
        <v>30</v>
      </c>
      <c r="MO27" s="24">
        <v>22</v>
      </c>
      <c r="MP27" s="24">
        <v>86</v>
      </c>
      <c r="MQ27" s="24">
        <v>42</v>
      </c>
      <c r="MR27" s="24">
        <v>33</v>
      </c>
      <c r="MS27" s="24">
        <v>21</v>
      </c>
      <c r="MT27" s="24">
        <v>26</v>
      </c>
      <c r="MU27" s="24">
        <v>38</v>
      </c>
      <c r="MV27" s="24">
        <v>30</v>
      </c>
      <c r="MW27" s="24">
        <v>32</v>
      </c>
      <c r="MX27" s="24">
        <v>33</v>
      </c>
      <c r="MY27" s="24">
        <v>51</v>
      </c>
      <c r="MZ27" s="24">
        <v>33</v>
      </c>
      <c r="NA27" s="24">
        <v>52</v>
      </c>
      <c r="NB27" s="24">
        <v>22</v>
      </c>
      <c r="NC27" s="24">
        <v>35</v>
      </c>
      <c r="ND27" s="24">
        <v>20</v>
      </c>
      <c r="NE27" s="24">
        <v>32</v>
      </c>
      <c r="NF27" s="24">
        <v>19</v>
      </c>
      <c r="NG27" s="24">
        <v>27</v>
      </c>
      <c r="NH27" s="24">
        <v>43</v>
      </c>
      <c r="NI27" s="24">
        <v>25</v>
      </c>
      <c r="NJ27" s="24">
        <v>35</v>
      </c>
      <c r="NK27" s="24">
        <v>19</v>
      </c>
      <c r="NL27" s="24">
        <v>31</v>
      </c>
      <c r="NM27" s="24">
        <v>44</v>
      </c>
      <c r="NN27" s="24">
        <v>33</v>
      </c>
      <c r="NO27" s="24">
        <v>50</v>
      </c>
      <c r="NP27" s="24">
        <v>18</v>
      </c>
      <c r="NQ27" s="24">
        <v>44</v>
      </c>
      <c r="NR27" s="24">
        <v>19</v>
      </c>
      <c r="NS27" s="24">
        <v>49</v>
      </c>
      <c r="NT27" s="24">
        <v>63</v>
      </c>
      <c r="NU27" s="24">
        <v>46</v>
      </c>
      <c r="NV27" s="24">
        <v>45</v>
      </c>
      <c r="NW27" s="24">
        <v>30</v>
      </c>
      <c r="NX27" s="24">
        <v>62</v>
      </c>
      <c r="NY27" s="24">
        <v>35</v>
      </c>
      <c r="NZ27" s="24">
        <v>32</v>
      </c>
      <c r="OA27" s="24">
        <v>55</v>
      </c>
      <c r="OB27" s="24">
        <v>32</v>
      </c>
      <c r="OC27" s="24">
        <v>43</v>
      </c>
      <c r="OD27" s="24">
        <v>29</v>
      </c>
      <c r="OE27" s="24">
        <v>48</v>
      </c>
      <c r="OF27" s="24">
        <v>29</v>
      </c>
      <c r="OG27" s="24">
        <v>27</v>
      </c>
      <c r="OH27" s="24">
        <v>13</v>
      </c>
      <c r="OI27" s="24">
        <v>24</v>
      </c>
      <c r="OJ27" s="24">
        <v>32</v>
      </c>
      <c r="OK27" s="24">
        <v>49</v>
      </c>
      <c r="OL27" s="24">
        <v>60</v>
      </c>
      <c r="OM27" s="24">
        <v>62</v>
      </c>
      <c r="ON27" s="24">
        <v>35</v>
      </c>
      <c r="OO27" s="24">
        <v>70</v>
      </c>
      <c r="OP27" s="24">
        <v>31</v>
      </c>
      <c r="OQ27" s="24">
        <v>37</v>
      </c>
      <c r="OR27" s="24">
        <v>45</v>
      </c>
      <c r="OS27" s="24">
        <v>19</v>
      </c>
      <c r="OT27" s="24">
        <v>40</v>
      </c>
      <c r="OU27" s="24">
        <v>45</v>
      </c>
      <c r="OV27" s="24">
        <v>29</v>
      </c>
      <c r="OW27" s="24">
        <v>26</v>
      </c>
      <c r="OX27" s="24">
        <v>13</v>
      </c>
      <c r="OY27" s="24">
        <v>23</v>
      </c>
      <c r="OZ27" s="24">
        <v>17</v>
      </c>
      <c r="PA27" s="24">
        <v>49</v>
      </c>
      <c r="PB27" s="24">
        <v>45</v>
      </c>
      <c r="PC27" s="24">
        <v>11</v>
      </c>
      <c r="PD27" s="24">
        <v>44</v>
      </c>
      <c r="PE27" s="24">
        <v>70</v>
      </c>
      <c r="PF27" s="24">
        <v>24</v>
      </c>
      <c r="PG27" s="24">
        <v>45</v>
      </c>
      <c r="PH27" s="24">
        <v>37</v>
      </c>
      <c r="PI27" s="24">
        <v>54</v>
      </c>
      <c r="PJ27" s="24">
        <v>27</v>
      </c>
      <c r="PK27" s="24">
        <v>18</v>
      </c>
      <c r="PL27" s="24">
        <v>23</v>
      </c>
      <c r="PM27" s="24">
        <v>43</v>
      </c>
      <c r="PN27" s="24">
        <v>48</v>
      </c>
      <c r="PO27" s="24">
        <v>19</v>
      </c>
      <c r="PP27" s="24">
        <v>15</v>
      </c>
      <c r="PQ27" s="24">
        <v>29</v>
      </c>
      <c r="PR27" s="24">
        <v>43</v>
      </c>
      <c r="PS27" s="24">
        <v>25</v>
      </c>
      <c r="PT27" s="24">
        <v>28</v>
      </c>
      <c r="PU27" s="24">
        <v>37</v>
      </c>
      <c r="PV27" s="24">
        <v>44</v>
      </c>
      <c r="PW27" s="24">
        <v>21</v>
      </c>
      <c r="PX27" s="24">
        <v>31</v>
      </c>
      <c r="PY27" s="24">
        <v>36</v>
      </c>
      <c r="PZ27" s="24">
        <v>37</v>
      </c>
      <c r="QA27" s="24">
        <v>31</v>
      </c>
      <c r="QB27" s="24">
        <v>49</v>
      </c>
      <c r="QC27" s="24">
        <v>27</v>
      </c>
      <c r="QD27" s="24">
        <v>21</v>
      </c>
      <c r="QE27" s="24">
        <v>47</v>
      </c>
      <c r="QF27" s="24">
        <v>34</v>
      </c>
      <c r="QG27" s="24">
        <v>43</v>
      </c>
      <c r="QH27" s="24">
        <v>27</v>
      </c>
      <c r="QI27" s="24">
        <v>40</v>
      </c>
      <c r="QJ27" s="24">
        <v>33</v>
      </c>
      <c r="QK27" s="24">
        <v>29</v>
      </c>
      <c r="QL27" s="24">
        <v>102</v>
      </c>
      <c r="QM27" s="24">
        <v>51</v>
      </c>
      <c r="QN27" s="24">
        <v>73</v>
      </c>
      <c r="QO27" s="24">
        <v>64</v>
      </c>
      <c r="QP27" s="24">
        <v>29</v>
      </c>
      <c r="QQ27" s="24">
        <v>22</v>
      </c>
      <c r="QR27" s="24">
        <v>29</v>
      </c>
      <c r="QS27" s="24">
        <v>24</v>
      </c>
      <c r="QT27" s="24">
        <v>53</v>
      </c>
      <c r="QU27" s="24">
        <v>26</v>
      </c>
      <c r="QV27" s="24">
        <v>93</v>
      </c>
      <c r="QW27" s="24">
        <v>15</v>
      </c>
      <c r="QX27" s="24">
        <v>24</v>
      </c>
      <c r="QY27" s="24">
        <v>37</v>
      </c>
      <c r="QZ27" s="24">
        <v>45</v>
      </c>
      <c r="RA27" s="24">
        <v>42</v>
      </c>
      <c r="RB27" s="24">
        <v>16</v>
      </c>
      <c r="RC27" s="24">
        <v>65</v>
      </c>
      <c r="RD27" s="24">
        <v>40</v>
      </c>
      <c r="RE27" s="24">
        <v>15</v>
      </c>
      <c r="RF27" s="24">
        <v>44</v>
      </c>
      <c r="RG27" s="24">
        <v>24</v>
      </c>
      <c r="RH27" s="24">
        <v>34</v>
      </c>
      <c r="RI27" s="24">
        <v>55</v>
      </c>
      <c r="RJ27" s="24">
        <v>41</v>
      </c>
      <c r="RK27" s="24">
        <v>26</v>
      </c>
      <c r="RL27" s="24">
        <v>44</v>
      </c>
      <c r="RM27" s="24">
        <v>15</v>
      </c>
      <c r="RN27" s="24">
        <v>40</v>
      </c>
      <c r="RO27" s="24">
        <v>18</v>
      </c>
      <c r="RP27" s="24">
        <v>25</v>
      </c>
      <c r="RQ27" s="24">
        <v>20</v>
      </c>
      <c r="RR27" s="24">
        <v>38</v>
      </c>
      <c r="RS27" s="24">
        <v>38</v>
      </c>
      <c r="RT27" s="24">
        <v>18</v>
      </c>
      <c r="RU27" s="24">
        <v>7</v>
      </c>
      <c r="RV27" s="24">
        <v>27</v>
      </c>
      <c r="RW27" s="24">
        <v>15</v>
      </c>
      <c r="RX27" s="24">
        <v>24</v>
      </c>
      <c r="RY27" s="24">
        <v>33</v>
      </c>
      <c r="RZ27" s="24">
        <v>32</v>
      </c>
      <c r="SA27" s="24">
        <v>6</v>
      </c>
      <c r="SB27" s="24">
        <v>33</v>
      </c>
      <c r="SC27" s="24">
        <v>17</v>
      </c>
      <c r="SD27" s="24">
        <v>38</v>
      </c>
      <c r="SE27" s="24">
        <v>38</v>
      </c>
      <c r="SF27" s="24">
        <v>16</v>
      </c>
      <c r="SG27" s="24">
        <v>41</v>
      </c>
      <c r="SH27" s="24">
        <v>28</v>
      </c>
      <c r="SI27" s="24">
        <v>36</v>
      </c>
      <c r="SJ27" s="24">
        <v>34</v>
      </c>
      <c r="SK27" s="24">
        <v>36</v>
      </c>
      <c r="SL27" s="24"/>
      <c r="SM27" s="24"/>
      <c r="SN27" s="24"/>
      <c r="SO27" s="24"/>
    </row>
    <row r="28" spans="1:509">
      <c r="A28" s="17" t="s">
        <v>24</v>
      </c>
      <c r="B28" s="17">
        <v>28</v>
      </c>
      <c r="C28" s="17">
        <v>22</v>
      </c>
      <c r="D28" s="17">
        <v>43</v>
      </c>
      <c r="E28" s="17">
        <v>22</v>
      </c>
      <c r="F28" s="17">
        <v>34</v>
      </c>
      <c r="G28" s="17">
        <v>17</v>
      </c>
      <c r="H28" s="17">
        <v>26</v>
      </c>
      <c r="I28" s="17">
        <v>25</v>
      </c>
      <c r="J28" s="17">
        <v>53</v>
      </c>
      <c r="K28" s="17">
        <v>34</v>
      </c>
      <c r="L28" s="17">
        <v>27</v>
      </c>
      <c r="M28" s="17">
        <v>47</v>
      </c>
      <c r="N28" s="17">
        <v>38</v>
      </c>
      <c r="O28" s="17">
        <v>18</v>
      </c>
      <c r="P28" s="17">
        <v>28</v>
      </c>
      <c r="Q28" s="17">
        <v>42</v>
      </c>
      <c r="R28" s="17">
        <v>60</v>
      </c>
      <c r="S28" s="17">
        <v>55</v>
      </c>
      <c r="T28" s="17">
        <v>42</v>
      </c>
      <c r="U28" s="17">
        <v>89</v>
      </c>
      <c r="V28" s="17">
        <v>30</v>
      </c>
      <c r="W28" s="17">
        <v>49</v>
      </c>
      <c r="X28" s="17">
        <v>21</v>
      </c>
      <c r="Y28" s="17">
        <v>21</v>
      </c>
      <c r="Z28" s="17">
        <v>34</v>
      </c>
      <c r="AA28" s="17">
        <v>29</v>
      </c>
      <c r="AB28" s="17">
        <v>45</v>
      </c>
      <c r="AC28" s="17">
        <v>27</v>
      </c>
      <c r="AD28" s="17">
        <v>54</v>
      </c>
      <c r="AE28" s="17">
        <v>19</v>
      </c>
      <c r="AF28" s="17">
        <v>15</v>
      </c>
      <c r="AG28" s="17">
        <v>42</v>
      </c>
      <c r="AH28" s="17">
        <v>28</v>
      </c>
      <c r="AI28" s="17">
        <v>12</v>
      </c>
      <c r="AJ28" s="17">
        <v>41</v>
      </c>
      <c r="AK28" s="17">
        <v>17</v>
      </c>
      <c r="AL28" s="17">
        <v>15</v>
      </c>
      <c r="AM28" s="17">
        <v>16</v>
      </c>
      <c r="AN28" s="17">
        <v>11</v>
      </c>
      <c r="AO28" s="17">
        <v>51</v>
      </c>
      <c r="AP28" s="17">
        <v>45</v>
      </c>
      <c r="AQ28" s="17">
        <v>38</v>
      </c>
      <c r="AR28" s="17">
        <v>24</v>
      </c>
      <c r="AS28" s="17">
        <v>5</v>
      </c>
      <c r="AT28" s="17">
        <v>8</v>
      </c>
      <c r="AU28" s="17">
        <v>10</v>
      </c>
      <c r="AV28" s="17">
        <v>12</v>
      </c>
      <c r="AW28" s="17">
        <v>2</v>
      </c>
      <c r="AX28" s="17">
        <v>1</v>
      </c>
      <c r="AY28" s="17">
        <v>2</v>
      </c>
      <c r="AZ28" s="17">
        <v>27</v>
      </c>
      <c r="BA28" s="17">
        <v>32</v>
      </c>
      <c r="BB28" s="17">
        <v>72</v>
      </c>
      <c r="BC28" s="17">
        <v>64</v>
      </c>
      <c r="BD28" s="17">
        <v>105</v>
      </c>
      <c r="BE28" s="17">
        <v>95</v>
      </c>
      <c r="BF28" s="17">
        <v>124</v>
      </c>
      <c r="BG28" s="17">
        <v>50</v>
      </c>
      <c r="BH28" s="17">
        <v>43</v>
      </c>
      <c r="BI28" s="17">
        <v>63</v>
      </c>
      <c r="BJ28" s="17">
        <v>93</v>
      </c>
      <c r="BK28" s="17">
        <v>22</v>
      </c>
      <c r="BL28" s="17">
        <v>56</v>
      </c>
      <c r="BM28" s="17">
        <v>52</v>
      </c>
      <c r="BN28" s="17">
        <v>32</v>
      </c>
      <c r="BO28" s="17">
        <v>52</v>
      </c>
      <c r="BP28" s="17">
        <v>52</v>
      </c>
      <c r="BQ28" s="17">
        <v>26</v>
      </c>
      <c r="BR28" s="17">
        <v>57</v>
      </c>
      <c r="BS28" s="17">
        <v>36</v>
      </c>
      <c r="BT28" s="17">
        <v>39</v>
      </c>
      <c r="BU28" s="17">
        <v>148</v>
      </c>
      <c r="BV28" s="17">
        <v>67</v>
      </c>
      <c r="BW28" s="17">
        <v>61</v>
      </c>
      <c r="BX28" s="17">
        <v>15</v>
      </c>
      <c r="BY28" s="17">
        <v>45</v>
      </c>
      <c r="BZ28" s="17">
        <v>62</v>
      </c>
      <c r="CA28" s="17">
        <v>55</v>
      </c>
      <c r="CB28" s="17">
        <v>56</v>
      </c>
      <c r="CC28" s="17">
        <v>48</v>
      </c>
      <c r="CD28" s="17">
        <v>30</v>
      </c>
      <c r="CE28" s="17">
        <v>52</v>
      </c>
      <c r="CF28" s="17">
        <v>40</v>
      </c>
      <c r="CG28" s="17">
        <v>73</v>
      </c>
      <c r="CH28" s="17">
        <v>58</v>
      </c>
      <c r="CI28" s="17">
        <v>12</v>
      </c>
      <c r="CJ28" s="17">
        <v>33</v>
      </c>
      <c r="CK28" s="17">
        <v>23</v>
      </c>
      <c r="CL28" s="17">
        <v>33</v>
      </c>
      <c r="CM28" s="17">
        <v>43</v>
      </c>
      <c r="CN28" s="17">
        <v>29</v>
      </c>
      <c r="CO28" s="17">
        <v>75</v>
      </c>
      <c r="CP28" s="17">
        <v>58</v>
      </c>
      <c r="CQ28" s="17">
        <v>57</v>
      </c>
      <c r="CR28" s="17">
        <v>51</v>
      </c>
      <c r="CS28" s="17">
        <v>91</v>
      </c>
      <c r="CT28" s="17">
        <v>43</v>
      </c>
      <c r="CU28" s="17">
        <v>53</v>
      </c>
      <c r="CV28" s="17">
        <v>50</v>
      </c>
      <c r="CW28" s="17">
        <v>77</v>
      </c>
      <c r="CX28" s="17">
        <v>97</v>
      </c>
      <c r="CY28" s="17">
        <v>61</v>
      </c>
      <c r="CZ28" s="17">
        <v>42</v>
      </c>
      <c r="DA28" s="17">
        <v>31</v>
      </c>
      <c r="DB28" s="17">
        <v>25</v>
      </c>
      <c r="DC28" s="17">
        <v>54</v>
      </c>
      <c r="DD28" s="17">
        <v>138</v>
      </c>
      <c r="DE28" s="17">
        <v>79</v>
      </c>
      <c r="DF28" s="17">
        <v>39</v>
      </c>
      <c r="DG28" s="17">
        <v>47</v>
      </c>
      <c r="DH28" s="17">
        <v>49</v>
      </c>
      <c r="DI28" s="17">
        <v>100</v>
      </c>
      <c r="DJ28" s="17">
        <v>20</v>
      </c>
      <c r="DK28" s="17">
        <v>24</v>
      </c>
      <c r="DL28" s="17">
        <v>52</v>
      </c>
      <c r="DM28" s="17">
        <v>9</v>
      </c>
      <c r="DN28" s="17">
        <v>7</v>
      </c>
      <c r="DO28" s="17">
        <v>14</v>
      </c>
      <c r="DP28" s="17">
        <v>3</v>
      </c>
      <c r="DQ28" s="17">
        <v>7</v>
      </c>
      <c r="DR28" s="17">
        <v>7</v>
      </c>
      <c r="DS28" s="17">
        <v>14</v>
      </c>
      <c r="DT28" s="17">
        <v>5</v>
      </c>
      <c r="DU28" s="17">
        <v>8</v>
      </c>
      <c r="DV28" s="17">
        <v>38</v>
      </c>
      <c r="DW28" s="17">
        <v>144</v>
      </c>
      <c r="DX28" s="17">
        <v>60</v>
      </c>
      <c r="DY28" s="17">
        <v>62</v>
      </c>
      <c r="DZ28" s="17">
        <v>24</v>
      </c>
      <c r="EA28" s="17">
        <v>107</v>
      </c>
      <c r="EB28" s="17">
        <v>51</v>
      </c>
      <c r="EC28" s="17">
        <v>33</v>
      </c>
      <c r="ED28" s="17">
        <v>39</v>
      </c>
      <c r="EE28" s="17">
        <v>52</v>
      </c>
      <c r="EF28" s="17">
        <v>92</v>
      </c>
      <c r="EG28" s="17">
        <v>62</v>
      </c>
      <c r="EH28" s="17">
        <v>69</v>
      </c>
      <c r="EI28" s="17">
        <v>45</v>
      </c>
      <c r="EJ28" s="17">
        <v>4</v>
      </c>
      <c r="EK28" s="17">
        <v>2</v>
      </c>
      <c r="EL28" s="17">
        <v>5</v>
      </c>
      <c r="EM28" s="17">
        <v>4</v>
      </c>
      <c r="EN28" s="17">
        <v>5</v>
      </c>
      <c r="EO28" s="17">
        <v>10</v>
      </c>
      <c r="EP28" s="17">
        <v>13</v>
      </c>
      <c r="EQ28" s="17">
        <v>4</v>
      </c>
      <c r="ER28" s="17">
        <v>8</v>
      </c>
      <c r="ES28" s="17">
        <v>17</v>
      </c>
      <c r="ET28" s="17">
        <v>406</v>
      </c>
      <c r="EU28" s="17">
        <v>316</v>
      </c>
      <c r="EV28" s="17">
        <v>92</v>
      </c>
      <c r="EW28" s="17">
        <v>33</v>
      </c>
      <c r="EX28" s="17">
        <v>72</v>
      </c>
      <c r="EY28" s="17">
        <v>75</v>
      </c>
      <c r="EZ28" s="17">
        <v>170</v>
      </c>
      <c r="FA28" s="17">
        <v>24</v>
      </c>
      <c r="FB28" s="17">
        <v>76</v>
      </c>
      <c r="FC28" s="17">
        <v>56</v>
      </c>
      <c r="FD28" s="17">
        <v>19</v>
      </c>
      <c r="FE28" s="17">
        <v>97</v>
      </c>
      <c r="FF28" s="17">
        <v>55</v>
      </c>
      <c r="FG28" s="17">
        <v>34</v>
      </c>
      <c r="FH28" s="17">
        <v>37</v>
      </c>
      <c r="FI28" s="17">
        <v>36</v>
      </c>
      <c r="FJ28" s="17">
        <v>178</v>
      </c>
      <c r="FK28" s="17">
        <v>21</v>
      </c>
      <c r="FL28" s="17">
        <v>73</v>
      </c>
      <c r="FM28" s="17">
        <v>62</v>
      </c>
      <c r="FN28" s="17">
        <v>77</v>
      </c>
      <c r="FO28" s="17">
        <v>65</v>
      </c>
      <c r="FP28" s="17">
        <v>59</v>
      </c>
      <c r="FQ28" s="17">
        <v>46</v>
      </c>
      <c r="FR28" s="17">
        <v>42</v>
      </c>
      <c r="FS28" s="17">
        <v>61</v>
      </c>
      <c r="FT28" s="17">
        <v>14</v>
      </c>
      <c r="FU28" s="17">
        <v>21</v>
      </c>
      <c r="FV28" s="17">
        <v>45</v>
      </c>
      <c r="FW28" s="17">
        <v>41</v>
      </c>
      <c r="FX28" s="17">
        <v>36</v>
      </c>
      <c r="FY28" s="17">
        <v>13</v>
      </c>
      <c r="FZ28" s="17">
        <v>42</v>
      </c>
      <c r="GA28" s="17">
        <v>51</v>
      </c>
      <c r="GB28" s="17">
        <v>47</v>
      </c>
      <c r="GC28" s="17">
        <v>34</v>
      </c>
      <c r="GD28" s="17">
        <v>17</v>
      </c>
      <c r="GE28" s="17">
        <v>25</v>
      </c>
      <c r="GF28" s="17">
        <v>45</v>
      </c>
      <c r="GG28" s="17">
        <v>22</v>
      </c>
      <c r="GH28" s="17">
        <v>61</v>
      </c>
      <c r="GI28" s="17">
        <v>78</v>
      </c>
      <c r="GJ28" s="17">
        <v>44</v>
      </c>
      <c r="GK28" s="17">
        <v>80</v>
      </c>
      <c r="GL28" s="17">
        <v>30</v>
      </c>
      <c r="GM28" s="17">
        <v>29</v>
      </c>
      <c r="GN28" s="17">
        <v>30</v>
      </c>
      <c r="GO28" s="17">
        <v>65</v>
      </c>
      <c r="GP28" s="17">
        <v>45</v>
      </c>
      <c r="GQ28" s="17">
        <v>31</v>
      </c>
      <c r="GR28" s="17">
        <v>84</v>
      </c>
      <c r="GS28" s="17">
        <v>21</v>
      </c>
      <c r="GT28" s="17">
        <v>23</v>
      </c>
      <c r="GU28" s="17">
        <v>51</v>
      </c>
      <c r="GV28" s="17">
        <v>58</v>
      </c>
      <c r="GW28" s="17">
        <v>37</v>
      </c>
      <c r="GX28" s="17">
        <v>44</v>
      </c>
      <c r="GY28" s="17">
        <v>44</v>
      </c>
      <c r="GZ28" s="17">
        <v>19</v>
      </c>
      <c r="HA28" s="17">
        <v>57</v>
      </c>
      <c r="HB28" s="17">
        <v>57</v>
      </c>
      <c r="HC28" s="17">
        <v>53</v>
      </c>
      <c r="HD28" s="17">
        <v>52</v>
      </c>
      <c r="HE28" s="17">
        <v>56</v>
      </c>
      <c r="HF28" s="17">
        <v>64</v>
      </c>
      <c r="HG28" s="17">
        <v>93</v>
      </c>
      <c r="HH28" s="17">
        <v>42</v>
      </c>
      <c r="HI28" s="17">
        <v>117</v>
      </c>
      <c r="HJ28" s="17">
        <v>71</v>
      </c>
      <c r="HK28" s="17">
        <v>46</v>
      </c>
      <c r="HL28" s="17">
        <v>11</v>
      </c>
      <c r="HM28" s="17">
        <v>38</v>
      </c>
      <c r="HN28" s="17">
        <v>41</v>
      </c>
      <c r="HO28" s="17">
        <v>55</v>
      </c>
      <c r="HP28" s="17">
        <v>48</v>
      </c>
      <c r="HQ28" s="17">
        <v>18</v>
      </c>
      <c r="HR28" s="17">
        <v>30</v>
      </c>
      <c r="HS28" s="17">
        <v>36</v>
      </c>
      <c r="HT28" s="17">
        <v>31</v>
      </c>
      <c r="HU28" s="17">
        <v>44</v>
      </c>
      <c r="HV28" s="17">
        <v>30</v>
      </c>
      <c r="HW28" s="17">
        <v>26</v>
      </c>
      <c r="HX28" s="17">
        <v>52</v>
      </c>
      <c r="HY28" s="17">
        <v>21</v>
      </c>
      <c r="HZ28" s="17">
        <v>56</v>
      </c>
      <c r="IA28" s="17">
        <v>32</v>
      </c>
      <c r="IB28" s="17">
        <v>70</v>
      </c>
      <c r="IC28" s="17">
        <v>42</v>
      </c>
      <c r="ID28" s="17">
        <v>109</v>
      </c>
      <c r="IE28" s="17">
        <v>57</v>
      </c>
      <c r="IF28" s="17">
        <v>65</v>
      </c>
      <c r="IG28" s="17">
        <v>78</v>
      </c>
      <c r="IH28" s="17">
        <v>47</v>
      </c>
      <c r="II28" s="17">
        <v>30</v>
      </c>
      <c r="IJ28" s="17">
        <v>35</v>
      </c>
      <c r="IK28" s="17">
        <v>26</v>
      </c>
      <c r="IL28" s="17">
        <v>31</v>
      </c>
      <c r="IM28" s="17">
        <v>23</v>
      </c>
      <c r="IN28" s="17">
        <v>59</v>
      </c>
      <c r="IO28" s="17">
        <v>31</v>
      </c>
      <c r="IP28" s="17">
        <v>20</v>
      </c>
      <c r="IQ28" s="17">
        <v>56</v>
      </c>
      <c r="IR28" s="17">
        <v>40</v>
      </c>
      <c r="IS28" s="17">
        <v>37</v>
      </c>
      <c r="IT28" s="17">
        <v>30</v>
      </c>
      <c r="IU28" s="17">
        <v>46</v>
      </c>
      <c r="IV28" s="17">
        <v>52</v>
      </c>
      <c r="IW28" s="17">
        <v>48</v>
      </c>
      <c r="IX28" s="17">
        <v>94</v>
      </c>
      <c r="IY28" s="17">
        <v>58</v>
      </c>
      <c r="IZ28" s="17">
        <v>44</v>
      </c>
      <c r="JA28" s="17">
        <v>96</v>
      </c>
      <c r="JB28" s="17">
        <v>57</v>
      </c>
      <c r="JC28" s="17">
        <v>38</v>
      </c>
      <c r="JD28" s="17">
        <v>70</v>
      </c>
      <c r="JE28" s="17">
        <v>45</v>
      </c>
      <c r="JF28" s="17">
        <v>31</v>
      </c>
      <c r="JG28" s="17">
        <v>57</v>
      </c>
      <c r="JH28" s="17">
        <v>48</v>
      </c>
      <c r="JI28" s="17">
        <v>43</v>
      </c>
      <c r="JJ28" s="17">
        <v>26</v>
      </c>
      <c r="JK28" s="17">
        <v>26</v>
      </c>
      <c r="JL28" s="17">
        <v>53</v>
      </c>
      <c r="JM28" s="17">
        <v>68</v>
      </c>
      <c r="JN28" s="17">
        <v>32</v>
      </c>
      <c r="JO28" s="17">
        <v>45</v>
      </c>
      <c r="JP28" s="17">
        <v>19</v>
      </c>
      <c r="JQ28" s="17">
        <v>29</v>
      </c>
      <c r="JR28" s="17">
        <v>15</v>
      </c>
      <c r="JS28" s="17">
        <v>38</v>
      </c>
      <c r="JT28" s="17">
        <v>81</v>
      </c>
      <c r="JU28" s="17">
        <v>42</v>
      </c>
      <c r="JV28" s="17">
        <v>56</v>
      </c>
      <c r="JW28" s="17">
        <v>81</v>
      </c>
      <c r="JX28" s="17">
        <v>61</v>
      </c>
      <c r="JY28" s="17">
        <v>65</v>
      </c>
      <c r="JZ28" s="17">
        <v>43</v>
      </c>
      <c r="KA28" s="17">
        <v>49</v>
      </c>
      <c r="KB28" s="17">
        <v>32</v>
      </c>
      <c r="KC28" s="17">
        <v>50</v>
      </c>
      <c r="KD28" s="17">
        <v>34</v>
      </c>
      <c r="KE28" s="17">
        <v>20</v>
      </c>
      <c r="KF28" s="17">
        <v>47</v>
      </c>
      <c r="KG28" s="17">
        <v>43</v>
      </c>
      <c r="KH28" s="17">
        <v>45</v>
      </c>
      <c r="KI28" s="17">
        <v>44</v>
      </c>
      <c r="KJ28" s="17">
        <v>20</v>
      </c>
      <c r="KK28" s="17">
        <v>50</v>
      </c>
      <c r="KL28" s="17">
        <v>44</v>
      </c>
      <c r="KM28" s="17">
        <v>64</v>
      </c>
      <c r="KN28" s="17">
        <v>61</v>
      </c>
      <c r="KO28" s="17">
        <v>40</v>
      </c>
      <c r="KP28" s="17">
        <v>30</v>
      </c>
      <c r="KQ28" s="17">
        <v>37</v>
      </c>
      <c r="KR28" s="17">
        <v>37</v>
      </c>
      <c r="KS28" s="17">
        <v>78</v>
      </c>
      <c r="KT28" s="17">
        <v>43</v>
      </c>
      <c r="KU28" s="17">
        <v>50</v>
      </c>
      <c r="KV28" s="17">
        <v>42</v>
      </c>
      <c r="KW28" s="17">
        <v>63</v>
      </c>
      <c r="KX28" s="17">
        <v>20</v>
      </c>
      <c r="KY28" s="17">
        <v>55</v>
      </c>
      <c r="KZ28" s="17">
        <v>28</v>
      </c>
      <c r="LA28" s="17">
        <v>49</v>
      </c>
      <c r="LB28" s="17">
        <v>36</v>
      </c>
      <c r="LC28" s="17">
        <v>29</v>
      </c>
      <c r="LD28" s="17">
        <v>44</v>
      </c>
      <c r="LE28" s="17">
        <v>40</v>
      </c>
      <c r="LF28" s="17">
        <v>17</v>
      </c>
      <c r="LG28" s="17">
        <v>45</v>
      </c>
      <c r="LH28" s="17">
        <v>46</v>
      </c>
      <c r="LI28" s="17">
        <v>35</v>
      </c>
      <c r="LJ28" s="17">
        <v>43</v>
      </c>
      <c r="LK28" s="17">
        <v>15</v>
      </c>
      <c r="LL28" s="17">
        <v>15</v>
      </c>
      <c r="LM28" s="17">
        <v>16</v>
      </c>
      <c r="LN28" s="17">
        <v>29</v>
      </c>
      <c r="LO28" s="17">
        <v>33</v>
      </c>
      <c r="LP28" s="17">
        <v>11</v>
      </c>
      <c r="LQ28" s="17">
        <v>16</v>
      </c>
      <c r="LR28" s="17">
        <v>17</v>
      </c>
      <c r="LS28" s="17">
        <v>28</v>
      </c>
      <c r="LT28" s="17">
        <v>32</v>
      </c>
      <c r="LU28" s="17">
        <v>21</v>
      </c>
      <c r="LV28" s="17">
        <v>29</v>
      </c>
      <c r="LW28" s="17">
        <v>30</v>
      </c>
      <c r="LX28" s="17">
        <v>40</v>
      </c>
      <c r="LY28" s="17">
        <v>29</v>
      </c>
      <c r="LZ28" s="17">
        <v>36</v>
      </c>
      <c r="MA28" s="17">
        <v>61</v>
      </c>
      <c r="MB28" s="17">
        <v>37</v>
      </c>
      <c r="MC28" s="17">
        <v>32</v>
      </c>
      <c r="MD28" s="17">
        <v>51</v>
      </c>
      <c r="ME28" s="17">
        <v>41</v>
      </c>
      <c r="MF28" s="17">
        <v>23</v>
      </c>
      <c r="MG28" s="17">
        <v>20</v>
      </c>
      <c r="MH28" s="17">
        <v>43</v>
      </c>
      <c r="MI28" s="17">
        <v>32</v>
      </c>
      <c r="MJ28" s="17">
        <v>86</v>
      </c>
      <c r="MK28" s="17">
        <v>33</v>
      </c>
      <c r="ML28" s="17">
        <v>16</v>
      </c>
      <c r="MM28" s="17">
        <v>91</v>
      </c>
      <c r="MN28" s="17">
        <v>30</v>
      </c>
      <c r="MO28" s="17">
        <v>22</v>
      </c>
      <c r="MP28" s="17">
        <v>86</v>
      </c>
      <c r="MQ28" s="17">
        <v>42</v>
      </c>
      <c r="MR28" s="17">
        <v>33</v>
      </c>
      <c r="MS28" s="17">
        <v>21</v>
      </c>
      <c r="MT28" s="17">
        <v>26</v>
      </c>
      <c r="MU28" s="17">
        <v>38</v>
      </c>
      <c r="MV28" s="17">
        <v>30</v>
      </c>
      <c r="MW28" s="17">
        <v>32</v>
      </c>
      <c r="MX28" s="17">
        <v>33</v>
      </c>
      <c r="MY28" s="17">
        <v>51</v>
      </c>
      <c r="MZ28" s="17">
        <v>34</v>
      </c>
      <c r="NA28" s="17">
        <v>53</v>
      </c>
      <c r="NB28" s="17">
        <v>22</v>
      </c>
      <c r="NC28" s="17">
        <v>35</v>
      </c>
      <c r="ND28" s="17">
        <v>20</v>
      </c>
      <c r="NE28" s="17">
        <v>32</v>
      </c>
      <c r="NF28" s="17">
        <v>19</v>
      </c>
      <c r="NG28" s="17">
        <v>27</v>
      </c>
      <c r="NH28" s="17">
        <v>43</v>
      </c>
      <c r="NI28" s="17">
        <v>25</v>
      </c>
      <c r="NJ28" s="17">
        <v>35</v>
      </c>
      <c r="NK28" s="17">
        <v>19</v>
      </c>
      <c r="NL28" s="17">
        <v>31</v>
      </c>
      <c r="NM28" s="17">
        <v>44</v>
      </c>
      <c r="NN28" s="17">
        <v>33</v>
      </c>
      <c r="NO28" s="17">
        <v>50</v>
      </c>
      <c r="NP28" s="17">
        <v>19</v>
      </c>
      <c r="NQ28" s="17">
        <v>44</v>
      </c>
      <c r="NR28" s="17">
        <v>19</v>
      </c>
      <c r="NS28" s="17">
        <v>51</v>
      </c>
      <c r="NT28" s="17">
        <v>63</v>
      </c>
      <c r="NU28" s="17">
        <v>46</v>
      </c>
      <c r="NV28" s="17">
        <v>45</v>
      </c>
      <c r="NW28" s="17">
        <v>30</v>
      </c>
      <c r="NX28" s="17">
        <v>62</v>
      </c>
      <c r="NY28" s="17">
        <v>35</v>
      </c>
      <c r="NZ28" s="17">
        <v>31</v>
      </c>
      <c r="OA28" s="17">
        <v>56</v>
      </c>
      <c r="OB28" s="17">
        <v>32</v>
      </c>
      <c r="OC28" s="17">
        <v>44</v>
      </c>
      <c r="OD28" s="17">
        <v>29</v>
      </c>
      <c r="OE28" s="17">
        <v>48</v>
      </c>
      <c r="OF28" s="17">
        <v>28</v>
      </c>
      <c r="OG28" s="17">
        <v>27</v>
      </c>
      <c r="OH28" s="17">
        <v>13</v>
      </c>
      <c r="OI28" s="17">
        <v>24</v>
      </c>
      <c r="OJ28" s="17">
        <v>32</v>
      </c>
      <c r="OK28" s="17">
        <v>49</v>
      </c>
      <c r="OL28" s="17">
        <v>60</v>
      </c>
      <c r="OM28" s="17">
        <v>63</v>
      </c>
      <c r="ON28" s="17">
        <v>35</v>
      </c>
      <c r="OO28" s="17">
        <v>70</v>
      </c>
      <c r="OP28" s="17">
        <v>30</v>
      </c>
      <c r="OQ28" s="17">
        <v>37</v>
      </c>
      <c r="OR28" s="17">
        <v>45</v>
      </c>
      <c r="OS28" s="17">
        <v>19</v>
      </c>
      <c r="OT28" s="17">
        <v>40</v>
      </c>
      <c r="OU28" s="17">
        <v>45</v>
      </c>
      <c r="OV28" s="17">
        <v>29</v>
      </c>
      <c r="OW28" s="17">
        <v>27</v>
      </c>
      <c r="OX28" s="17">
        <v>13</v>
      </c>
      <c r="OY28" s="17">
        <v>23</v>
      </c>
      <c r="OZ28" s="17">
        <v>17</v>
      </c>
      <c r="PA28" s="17">
        <v>49</v>
      </c>
      <c r="PB28" s="17">
        <v>45</v>
      </c>
      <c r="PC28" s="17">
        <v>11</v>
      </c>
      <c r="PD28" s="17">
        <v>44</v>
      </c>
      <c r="PE28" s="17">
        <v>70</v>
      </c>
      <c r="PF28" s="17">
        <v>25</v>
      </c>
      <c r="PG28" s="17">
        <v>45</v>
      </c>
      <c r="PH28" s="17">
        <v>37</v>
      </c>
      <c r="PI28" s="17">
        <v>53</v>
      </c>
      <c r="PJ28" s="17">
        <v>27</v>
      </c>
      <c r="PK28" s="17">
        <v>18</v>
      </c>
      <c r="PL28" s="17">
        <v>23</v>
      </c>
      <c r="PM28" s="17">
        <v>43</v>
      </c>
      <c r="PN28" s="17">
        <v>50</v>
      </c>
      <c r="PO28" s="17">
        <v>20</v>
      </c>
      <c r="PP28" s="17">
        <v>15</v>
      </c>
      <c r="PQ28" s="17">
        <v>29</v>
      </c>
      <c r="PR28" s="17">
        <v>43</v>
      </c>
      <c r="PS28" s="17">
        <v>25</v>
      </c>
      <c r="PT28" s="17">
        <v>28</v>
      </c>
      <c r="PU28" s="17">
        <v>37</v>
      </c>
      <c r="PV28" s="17">
        <v>47</v>
      </c>
      <c r="PW28" s="17">
        <v>21</v>
      </c>
      <c r="PX28" s="17">
        <v>31</v>
      </c>
      <c r="PY28" s="17">
        <v>38</v>
      </c>
      <c r="PZ28" s="17">
        <v>37</v>
      </c>
      <c r="QA28" s="17">
        <v>31</v>
      </c>
      <c r="QB28" s="17">
        <v>49</v>
      </c>
      <c r="QC28" s="17">
        <v>27</v>
      </c>
      <c r="QD28" s="17">
        <v>22</v>
      </c>
      <c r="QE28" s="17">
        <v>47</v>
      </c>
      <c r="QF28" s="17">
        <v>34</v>
      </c>
      <c r="QG28" s="17">
        <v>43</v>
      </c>
      <c r="QH28" s="17">
        <v>27</v>
      </c>
      <c r="QI28" s="17">
        <v>40</v>
      </c>
      <c r="QJ28" s="17">
        <v>33</v>
      </c>
      <c r="QK28" s="17">
        <v>29</v>
      </c>
      <c r="QL28" s="17">
        <v>103</v>
      </c>
      <c r="QM28" s="17">
        <v>51</v>
      </c>
      <c r="QN28" s="17">
        <v>74</v>
      </c>
      <c r="QO28" s="17">
        <v>64</v>
      </c>
      <c r="QP28" s="17">
        <v>29</v>
      </c>
      <c r="QQ28" s="17">
        <v>23</v>
      </c>
      <c r="QR28" s="17">
        <v>30</v>
      </c>
      <c r="QS28" s="17">
        <v>24</v>
      </c>
      <c r="QT28" s="17">
        <v>55</v>
      </c>
      <c r="QU28" s="17">
        <v>26</v>
      </c>
      <c r="QV28" s="17">
        <v>95</v>
      </c>
      <c r="QW28" s="17">
        <v>15</v>
      </c>
      <c r="QX28" s="17">
        <v>24</v>
      </c>
      <c r="QY28" s="17">
        <v>36</v>
      </c>
      <c r="QZ28" s="17">
        <v>44</v>
      </c>
      <c r="RA28" s="17">
        <v>42</v>
      </c>
      <c r="RB28" s="17">
        <v>16</v>
      </c>
      <c r="RC28" s="17">
        <v>65</v>
      </c>
      <c r="RD28" s="17">
        <v>42</v>
      </c>
      <c r="RE28" s="17">
        <v>15</v>
      </c>
      <c r="RF28" s="17">
        <v>45</v>
      </c>
      <c r="RG28" s="17">
        <v>24</v>
      </c>
      <c r="RH28" s="17">
        <v>35</v>
      </c>
      <c r="RI28" s="17">
        <v>55</v>
      </c>
      <c r="RJ28" s="17">
        <v>41</v>
      </c>
      <c r="RK28" s="17">
        <v>26</v>
      </c>
      <c r="RL28" s="17">
        <v>44</v>
      </c>
      <c r="RM28" s="17">
        <v>15</v>
      </c>
      <c r="RN28" s="17">
        <v>41</v>
      </c>
      <c r="RO28" s="17">
        <v>18</v>
      </c>
      <c r="RP28" s="17">
        <v>25</v>
      </c>
      <c r="RQ28" s="17">
        <v>20</v>
      </c>
      <c r="RR28" s="17">
        <v>38</v>
      </c>
      <c r="RS28" s="17">
        <v>39</v>
      </c>
      <c r="RT28" s="17">
        <v>18</v>
      </c>
      <c r="RU28" s="17">
        <v>7</v>
      </c>
      <c r="RV28" s="17">
        <v>27</v>
      </c>
      <c r="RW28" s="17">
        <v>15</v>
      </c>
      <c r="RX28" s="17">
        <v>24</v>
      </c>
      <c r="RY28" s="17">
        <v>33</v>
      </c>
      <c r="RZ28" s="17">
        <v>32</v>
      </c>
      <c r="SA28" s="17">
        <v>6</v>
      </c>
      <c r="SB28" s="17">
        <v>34</v>
      </c>
      <c r="SC28" s="17">
        <v>17</v>
      </c>
      <c r="SD28" s="17">
        <v>38</v>
      </c>
      <c r="SE28" s="17">
        <v>39</v>
      </c>
      <c r="SF28" s="17">
        <v>16</v>
      </c>
      <c r="SG28" s="17">
        <v>42</v>
      </c>
      <c r="SH28" s="17">
        <v>28</v>
      </c>
      <c r="SI28" s="17">
        <v>36</v>
      </c>
      <c r="SJ28" s="17">
        <v>34</v>
      </c>
      <c r="SK28" s="17">
        <v>37</v>
      </c>
      <c r="SL28" s="17"/>
      <c r="SM28" s="17"/>
      <c r="SN28" s="17"/>
      <c r="SO28" s="17"/>
    </row>
    <row r="29" spans="1:509">
      <c r="A29" s="24" t="s">
        <v>3</v>
      </c>
      <c r="B29" s="24">
        <v>28</v>
      </c>
      <c r="C29" s="24">
        <v>22</v>
      </c>
      <c r="D29" s="24">
        <v>43</v>
      </c>
      <c r="E29" s="24">
        <v>22</v>
      </c>
      <c r="F29" s="24">
        <v>34</v>
      </c>
      <c r="G29" s="24">
        <v>17</v>
      </c>
      <c r="H29" s="24">
        <v>26</v>
      </c>
      <c r="I29" s="24">
        <v>25</v>
      </c>
      <c r="J29" s="24">
        <v>53</v>
      </c>
      <c r="K29" s="24">
        <v>34</v>
      </c>
      <c r="L29" s="24">
        <v>31</v>
      </c>
      <c r="M29" s="24">
        <v>47</v>
      </c>
      <c r="N29" s="24">
        <v>38</v>
      </c>
      <c r="O29" s="24">
        <v>18</v>
      </c>
      <c r="P29" s="24">
        <v>28</v>
      </c>
      <c r="Q29" s="24">
        <v>42</v>
      </c>
      <c r="R29" s="24">
        <v>61</v>
      </c>
      <c r="S29" s="24">
        <v>55</v>
      </c>
      <c r="T29" s="24">
        <v>42</v>
      </c>
      <c r="U29" s="24">
        <v>91</v>
      </c>
      <c r="V29" s="24">
        <v>30</v>
      </c>
      <c r="W29" s="24">
        <v>49</v>
      </c>
      <c r="X29" s="24">
        <v>21</v>
      </c>
      <c r="Y29" s="24">
        <v>21</v>
      </c>
      <c r="Z29" s="24">
        <v>34</v>
      </c>
      <c r="AA29" s="24">
        <v>29</v>
      </c>
      <c r="AB29" s="24">
        <v>45</v>
      </c>
      <c r="AC29" s="24">
        <v>27</v>
      </c>
      <c r="AD29" s="24">
        <v>54</v>
      </c>
      <c r="AE29" s="24">
        <v>19</v>
      </c>
      <c r="AF29" s="24">
        <v>15</v>
      </c>
      <c r="AG29" s="24">
        <v>42</v>
      </c>
      <c r="AH29" s="24">
        <v>28</v>
      </c>
      <c r="AI29" s="24">
        <v>12</v>
      </c>
      <c r="AJ29" s="24">
        <v>41</v>
      </c>
      <c r="AK29" s="24">
        <v>18</v>
      </c>
      <c r="AL29" s="24">
        <v>15</v>
      </c>
      <c r="AM29" s="24">
        <v>16</v>
      </c>
      <c r="AN29" s="24">
        <v>11</v>
      </c>
      <c r="AO29" s="24">
        <v>51</v>
      </c>
      <c r="AP29" s="24">
        <v>45</v>
      </c>
      <c r="AQ29" s="24">
        <v>39</v>
      </c>
      <c r="AR29" s="24">
        <v>24</v>
      </c>
      <c r="AS29" s="24">
        <v>5</v>
      </c>
      <c r="AT29" s="24">
        <v>9</v>
      </c>
      <c r="AU29" s="24">
        <v>10</v>
      </c>
      <c r="AV29" s="24">
        <v>12</v>
      </c>
      <c r="AW29" s="24">
        <v>2</v>
      </c>
      <c r="AX29" s="24">
        <v>1</v>
      </c>
      <c r="AY29" s="24">
        <v>2</v>
      </c>
      <c r="AZ29" s="24">
        <v>27</v>
      </c>
      <c r="BA29" s="24">
        <v>32</v>
      </c>
      <c r="BB29" s="24">
        <v>72</v>
      </c>
      <c r="BC29" s="24">
        <v>64</v>
      </c>
      <c r="BD29" s="24">
        <v>106</v>
      </c>
      <c r="BE29" s="24">
        <v>100</v>
      </c>
      <c r="BF29" s="24">
        <v>126</v>
      </c>
      <c r="BG29" s="24">
        <v>50</v>
      </c>
      <c r="BH29" s="24">
        <v>43</v>
      </c>
      <c r="BI29" s="24">
        <v>66</v>
      </c>
      <c r="BJ29" s="24">
        <v>94</v>
      </c>
      <c r="BK29" s="24">
        <v>22</v>
      </c>
      <c r="BL29" s="24">
        <v>56</v>
      </c>
      <c r="BM29" s="24">
        <v>53</v>
      </c>
      <c r="BN29" s="24">
        <v>32</v>
      </c>
      <c r="BO29" s="24">
        <v>53</v>
      </c>
      <c r="BP29" s="24">
        <v>53</v>
      </c>
      <c r="BQ29" s="24">
        <v>26</v>
      </c>
      <c r="BR29" s="24">
        <v>57</v>
      </c>
      <c r="BS29" s="24">
        <v>36</v>
      </c>
      <c r="BT29" s="24">
        <v>39</v>
      </c>
      <c r="BU29" s="24">
        <v>151</v>
      </c>
      <c r="BV29" s="24">
        <v>67</v>
      </c>
      <c r="BW29" s="24">
        <v>61</v>
      </c>
      <c r="BX29" s="24">
        <v>15</v>
      </c>
      <c r="BY29" s="24">
        <v>45</v>
      </c>
      <c r="BZ29" s="24">
        <v>64</v>
      </c>
      <c r="CA29" s="24">
        <v>55</v>
      </c>
      <c r="CB29" s="24">
        <v>56</v>
      </c>
      <c r="CC29" s="24">
        <v>48</v>
      </c>
      <c r="CD29" s="24">
        <v>30</v>
      </c>
      <c r="CE29" s="24">
        <v>53</v>
      </c>
      <c r="CF29" s="24">
        <v>40</v>
      </c>
      <c r="CG29" s="24">
        <v>72</v>
      </c>
      <c r="CH29" s="24">
        <v>57</v>
      </c>
      <c r="CI29" s="24">
        <v>12</v>
      </c>
      <c r="CJ29" s="24">
        <v>33</v>
      </c>
      <c r="CK29" s="24">
        <v>23</v>
      </c>
      <c r="CL29" s="24">
        <v>33</v>
      </c>
      <c r="CM29" s="24">
        <v>43</v>
      </c>
      <c r="CN29" s="24">
        <v>29</v>
      </c>
      <c r="CO29" s="24">
        <v>76</v>
      </c>
      <c r="CP29" s="24">
        <v>58</v>
      </c>
      <c r="CQ29" s="24">
        <v>57</v>
      </c>
      <c r="CR29" s="24">
        <v>52</v>
      </c>
      <c r="CS29" s="24">
        <v>91</v>
      </c>
      <c r="CT29" s="24">
        <v>49</v>
      </c>
      <c r="CU29" s="24">
        <v>53</v>
      </c>
      <c r="CV29" s="24">
        <v>50</v>
      </c>
      <c r="CW29" s="24">
        <v>79</v>
      </c>
      <c r="CX29" s="24">
        <v>96</v>
      </c>
      <c r="CY29" s="24">
        <v>62</v>
      </c>
      <c r="CZ29" s="24">
        <v>43</v>
      </c>
      <c r="DA29" s="24">
        <v>31</v>
      </c>
      <c r="DB29" s="24">
        <v>25</v>
      </c>
      <c r="DC29" s="24">
        <v>54</v>
      </c>
      <c r="DD29" s="24">
        <v>138</v>
      </c>
      <c r="DE29" s="24">
        <v>82</v>
      </c>
      <c r="DF29" s="24">
        <v>39</v>
      </c>
      <c r="DG29" s="24">
        <v>47</v>
      </c>
      <c r="DH29" s="24">
        <v>50</v>
      </c>
      <c r="DI29" s="24">
        <v>100</v>
      </c>
      <c r="DJ29" s="24">
        <v>20</v>
      </c>
      <c r="DK29" s="24">
        <v>24</v>
      </c>
      <c r="DL29" s="24">
        <v>52</v>
      </c>
      <c r="DM29" s="24">
        <v>9</v>
      </c>
      <c r="DN29" s="24">
        <v>7</v>
      </c>
      <c r="DO29" s="24">
        <v>14</v>
      </c>
      <c r="DP29" s="24">
        <v>3</v>
      </c>
      <c r="DQ29" s="24">
        <v>7</v>
      </c>
      <c r="DR29" s="24">
        <v>8</v>
      </c>
      <c r="DS29" s="24">
        <v>14</v>
      </c>
      <c r="DT29" s="24">
        <v>5</v>
      </c>
      <c r="DU29" s="24">
        <v>8</v>
      </c>
      <c r="DV29" s="24">
        <v>39</v>
      </c>
      <c r="DW29" s="24">
        <v>148</v>
      </c>
      <c r="DX29" s="24">
        <v>60</v>
      </c>
      <c r="DY29" s="24">
        <v>63</v>
      </c>
      <c r="DZ29" s="24">
        <v>24</v>
      </c>
      <c r="EA29" s="24">
        <v>107</v>
      </c>
      <c r="EB29" s="24">
        <v>51</v>
      </c>
      <c r="EC29" s="24">
        <v>34</v>
      </c>
      <c r="ED29" s="24">
        <v>39</v>
      </c>
      <c r="EE29" s="24">
        <v>52</v>
      </c>
      <c r="EF29" s="24">
        <v>93</v>
      </c>
      <c r="EG29" s="24">
        <v>63</v>
      </c>
      <c r="EH29" s="24">
        <v>72</v>
      </c>
      <c r="EI29" s="24">
        <v>46</v>
      </c>
      <c r="EJ29" s="24">
        <v>5</v>
      </c>
      <c r="EK29" s="24">
        <v>2</v>
      </c>
      <c r="EL29" s="24">
        <v>5</v>
      </c>
      <c r="EM29" s="24">
        <v>4</v>
      </c>
      <c r="EN29" s="24">
        <v>5</v>
      </c>
      <c r="EO29" s="24">
        <v>10</v>
      </c>
      <c r="EP29" s="24">
        <v>13</v>
      </c>
      <c r="EQ29" s="24">
        <v>4</v>
      </c>
      <c r="ER29" s="24">
        <v>8</v>
      </c>
      <c r="ES29" s="24">
        <v>19</v>
      </c>
      <c r="ET29" s="24">
        <v>415</v>
      </c>
      <c r="EU29" s="24">
        <v>318</v>
      </c>
      <c r="EV29" s="24">
        <v>93</v>
      </c>
      <c r="EW29" s="24">
        <v>33</v>
      </c>
      <c r="EX29" s="24">
        <v>72</v>
      </c>
      <c r="EY29" s="24">
        <v>75</v>
      </c>
      <c r="EZ29" s="24">
        <v>171</v>
      </c>
      <c r="FA29" s="24">
        <v>24</v>
      </c>
      <c r="FB29" s="24">
        <v>76</v>
      </c>
      <c r="FC29" s="24">
        <v>56</v>
      </c>
      <c r="FD29" s="24">
        <v>19</v>
      </c>
      <c r="FE29" s="24">
        <v>97</v>
      </c>
      <c r="FF29" s="24">
        <v>55</v>
      </c>
      <c r="FG29" s="24">
        <v>34</v>
      </c>
      <c r="FH29" s="24">
        <v>37</v>
      </c>
      <c r="FI29" s="24">
        <v>36</v>
      </c>
      <c r="FJ29" s="24">
        <v>182</v>
      </c>
      <c r="FK29" s="24">
        <v>21</v>
      </c>
      <c r="FL29" s="24">
        <v>73</v>
      </c>
      <c r="FM29" s="24">
        <v>62</v>
      </c>
      <c r="FN29" s="24">
        <v>77</v>
      </c>
      <c r="FO29" s="24">
        <v>67</v>
      </c>
      <c r="FP29" s="24">
        <v>59</v>
      </c>
      <c r="FQ29" s="24">
        <v>46</v>
      </c>
      <c r="FR29" s="24">
        <v>42</v>
      </c>
      <c r="FS29" s="24">
        <v>61</v>
      </c>
      <c r="FT29" s="24">
        <v>14</v>
      </c>
      <c r="FU29" s="24">
        <v>22</v>
      </c>
      <c r="FV29" s="24">
        <v>46</v>
      </c>
      <c r="FW29" s="24">
        <v>41</v>
      </c>
      <c r="FX29" s="24">
        <v>36</v>
      </c>
      <c r="FY29" s="24">
        <v>13</v>
      </c>
      <c r="FZ29" s="24">
        <v>42</v>
      </c>
      <c r="GA29" s="24">
        <v>51</v>
      </c>
      <c r="GB29" s="24">
        <v>48</v>
      </c>
      <c r="GC29" s="24">
        <v>35</v>
      </c>
      <c r="GD29" s="24">
        <v>17</v>
      </c>
      <c r="GE29" s="24">
        <v>25</v>
      </c>
      <c r="GF29" s="24">
        <v>46</v>
      </c>
      <c r="GG29" s="24">
        <v>22</v>
      </c>
      <c r="GH29" s="24">
        <v>62</v>
      </c>
      <c r="GI29" s="24">
        <v>78</v>
      </c>
      <c r="GJ29" s="24">
        <v>44</v>
      </c>
      <c r="GK29" s="24">
        <v>82</v>
      </c>
      <c r="GL29" s="24">
        <v>31</v>
      </c>
      <c r="GM29" s="24">
        <v>29</v>
      </c>
      <c r="GN29" s="24">
        <v>30</v>
      </c>
      <c r="GO29" s="24">
        <v>66</v>
      </c>
      <c r="GP29" s="24">
        <v>45</v>
      </c>
      <c r="GQ29" s="24">
        <v>31</v>
      </c>
      <c r="GR29" s="24">
        <v>86</v>
      </c>
      <c r="GS29" s="24">
        <v>21</v>
      </c>
      <c r="GT29" s="24">
        <v>23</v>
      </c>
      <c r="GU29" s="24">
        <v>52</v>
      </c>
      <c r="GV29" s="24">
        <v>59</v>
      </c>
      <c r="GW29" s="24">
        <v>37</v>
      </c>
      <c r="GX29" s="24">
        <v>44</v>
      </c>
      <c r="GY29" s="24">
        <v>45</v>
      </c>
      <c r="GZ29" s="24">
        <v>19</v>
      </c>
      <c r="HA29" s="24">
        <v>58</v>
      </c>
      <c r="HB29" s="24">
        <v>57</v>
      </c>
      <c r="HC29" s="24">
        <v>53</v>
      </c>
      <c r="HD29" s="24">
        <v>53</v>
      </c>
      <c r="HE29" s="24">
        <v>56</v>
      </c>
      <c r="HF29" s="24">
        <v>65</v>
      </c>
      <c r="HG29" s="24">
        <v>94</v>
      </c>
      <c r="HH29" s="24">
        <v>42</v>
      </c>
      <c r="HI29" s="24">
        <v>117</v>
      </c>
      <c r="HJ29" s="24">
        <v>71</v>
      </c>
      <c r="HK29" s="24">
        <v>46</v>
      </c>
      <c r="HL29" s="24">
        <v>11</v>
      </c>
      <c r="HM29" s="24">
        <v>38</v>
      </c>
      <c r="HN29" s="24">
        <v>41</v>
      </c>
      <c r="HO29" s="24">
        <v>55</v>
      </c>
      <c r="HP29" s="24">
        <v>48</v>
      </c>
      <c r="HQ29" s="24">
        <v>18</v>
      </c>
      <c r="HR29" s="24">
        <v>31</v>
      </c>
      <c r="HS29" s="24">
        <v>36</v>
      </c>
      <c r="HT29" s="24">
        <v>31</v>
      </c>
      <c r="HU29" s="24">
        <v>44</v>
      </c>
      <c r="HV29" s="24">
        <v>30</v>
      </c>
      <c r="HW29" s="24">
        <v>26</v>
      </c>
      <c r="HX29" s="24">
        <v>52</v>
      </c>
      <c r="HY29" s="24">
        <v>21</v>
      </c>
      <c r="HZ29" s="24">
        <v>57</v>
      </c>
      <c r="IA29" s="24">
        <v>33</v>
      </c>
      <c r="IB29" s="24">
        <v>70</v>
      </c>
      <c r="IC29" s="24">
        <v>42</v>
      </c>
      <c r="ID29" s="24">
        <v>110</v>
      </c>
      <c r="IE29" s="24">
        <v>57</v>
      </c>
      <c r="IF29" s="24">
        <v>65</v>
      </c>
      <c r="IG29" s="24">
        <v>79</v>
      </c>
      <c r="IH29" s="24">
        <v>46</v>
      </c>
      <c r="II29" s="24">
        <v>31</v>
      </c>
      <c r="IJ29" s="24">
        <v>35</v>
      </c>
      <c r="IK29" s="24">
        <v>27</v>
      </c>
      <c r="IL29" s="24">
        <v>31</v>
      </c>
      <c r="IM29" s="24">
        <v>23</v>
      </c>
      <c r="IN29" s="24">
        <v>60</v>
      </c>
      <c r="IO29" s="24">
        <v>31</v>
      </c>
      <c r="IP29" s="24">
        <v>20</v>
      </c>
      <c r="IQ29" s="24">
        <v>57</v>
      </c>
      <c r="IR29" s="24">
        <v>40</v>
      </c>
      <c r="IS29" s="24">
        <v>37</v>
      </c>
      <c r="IT29" s="24">
        <v>30</v>
      </c>
      <c r="IU29" s="24">
        <v>47</v>
      </c>
      <c r="IV29" s="24">
        <v>52</v>
      </c>
      <c r="IW29" s="24">
        <v>48</v>
      </c>
      <c r="IX29" s="24">
        <v>94</v>
      </c>
      <c r="IY29" s="24">
        <v>58</v>
      </c>
      <c r="IZ29" s="24">
        <v>45</v>
      </c>
      <c r="JA29" s="24">
        <v>96</v>
      </c>
      <c r="JB29" s="24">
        <v>58</v>
      </c>
      <c r="JC29" s="24">
        <v>38</v>
      </c>
      <c r="JD29" s="24">
        <v>70</v>
      </c>
      <c r="JE29" s="24">
        <v>45</v>
      </c>
      <c r="JF29" s="24">
        <v>30</v>
      </c>
      <c r="JG29" s="24">
        <v>57</v>
      </c>
      <c r="JH29" s="24">
        <v>48</v>
      </c>
      <c r="JI29" s="24">
        <v>44</v>
      </c>
      <c r="JJ29" s="24">
        <v>26</v>
      </c>
      <c r="JK29" s="24">
        <v>26</v>
      </c>
      <c r="JL29" s="24">
        <v>54</v>
      </c>
      <c r="JM29" s="24">
        <v>69</v>
      </c>
      <c r="JN29" s="24">
        <v>31</v>
      </c>
      <c r="JO29" s="24">
        <v>45</v>
      </c>
      <c r="JP29" s="24">
        <v>19</v>
      </c>
      <c r="JQ29" s="24">
        <v>29</v>
      </c>
      <c r="JR29" s="24">
        <v>15</v>
      </c>
      <c r="JS29" s="24">
        <v>37</v>
      </c>
      <c r="JT29" s="24">
        <v>84</v>
      </c>
      <c r="JU29" s="24">
        <v>42</v>
      </c>
      <c r="JV29" s="24">
        <v>57</v>
      </c>
      <c r="JW29" s="24">
        <v>81</v>
      </c>
      <c r="JX29" s="24">
        <v>61</v>
      </c>
      <c r="JY29" s="24">
        <v>66</v>
      </c>
      <c r="JZ29" s="24">
        <v>43</v>
      </c>
      <c r="KA29" s="24">
        <v>49</v>
      </c>
      <c r="KB29" s="24">
        <v>32</v>
      </c>
      <c r="KC29" s="24">
        <v>50</v>
      </c>
      <c r="KD29" s="24">
        <v>34</v>
      </c>
      <c r="KE29" s="24">
        <v>20</v>
      </c>
      <c r="KF29" s="24">
        <v>46</v>
      </c>
      <c r="KG29" s="24">
        <v>43</v>
      </c>
      <c r="KH29" s="24">
        <v>45</v>
      </c>
      <c r="KI29" s="24">
        <v>44</v>
      </c>
      <c r="KJ29" s="24">
        <v>20</v>
      </c>
      <c r="KK29" s="24">
        <v>50</v>
      </c>
      <c r="KL29" s="24">
        <v>45</v>
      </c>
      <c r="KM29" s="24">
        <v>65</v>
      </c>
      <c r="KN29" s="24">
        <v>61</v>
      </c>
      <c r="KO29" s="24">
        <v>41</v>
      </c>
      <c r="KP29" s="24">
        <v>32</v>
      </c>
      <c r="KQ29" s="24">
        <v>37</v>
      </c>
      <c r="KR29" s="24">
        <v>37</v>
      </c>
      <c r="KS29" s="24">
        <v>78</v>
      </c>
      <c r="KT29" s="24">
        <v>43</v>
      </c>
      <c r="KU29" s="24">
        <v>50</v>
      </c>
      <c r="KV29" s="24">
        <v>42</v>
      </c>
      <c r="KW29" s="24">
        <v>64</v>
      </c>
      <c r="KX29" s="24">
        <v>20</v>
      </c>
      <c r="KY29" s="24">
        <v>55</v>
      </c>
      <c r="KZ29" s="24">
        <v>28</v>
      </c>
      <c r="LA29" s="24">
        <v>51</v>
      </c>
      <c r="LB29" s="24">
        <v>36</v>
      </c>
      <c r="LC29" s="24">
        <v>30</v>
      </c>
      <c r="LD29" s="24">
        <v>44</v>
      </c>
      <c r="LE29" s="24">
        <v>40</v>
      </c>
      <c r="LF29" s="24">
        <v>17</v>
      </c>
      <c r="LG29" s="24">
        <v>45</v>
      </c>
      <c r="LH29" s="24">
        <v>47</v>
      </c>
      <c r="LI29" s="24">
        <v>34</v>
      </c>
      <c r="LJ29" s="24">
        <v>43</v>
      </c>
      <c r="LK29" s="24">
        <v>15</v>
      </c>
      <c r="LL29" s="24">
        <v>15</v>
      </c>
      <c r="LM29" s="24">
        <v>16</v>
      </c>
      <c r="LN29" s="24">
        <v>29</v>
      </c>
      <c r="LO29" s="24">
        <v>34</v>
      </c>
      <c r="LP29" s="24">
        <v>11</v>
      </c>
      <c r="LQ29" s="24">
        <v>16</v>
      </c>
      <c r="LR29" s="24">
        <v>17</v>
      </c>
      <c r="LS29" s="24">
        <v>29</v>
      </c>
      <c r="LT29" s="24">
        <v>32</v>
      </c>
      <c r="LU29" s="24">
        <v>21</v>
      </c>
      <c r="LV29" s="24">
        <v>30</v>
      </c>
      <c r="LW29" s="24">
        <v>30</v>
      </c>
      <c r="LX29" s="24">
        <v>40</v>
      </c>
      <c r="LY29" s="24">
        <v>28</v>
      </c>
      <c r="LZ29" s="24">
        <v>37</v>
      </c>
      <c r="MA29" s="24">
        <v>64</v>
      </c>
      <c r="MB29" s="24">
        <v>37</v>
      </c>
      <c r="MC29" s="24">
        <v>32</v>
      </c>
      <c r="MD29" s="24">
        <v>51</v>
      </c>
      <c r="ME29" s="24">
        <v>41</v>
      </c>
      <c r="MF29" s="24">
        <v>23</v>
      </c>
      <c r="MG29" s="24">
        <v>20</v>
      </c>
      <c r="MH29" s="24">
        <v>43</v>
      </c>
      <c r="MI29" s="24">
        <v>33</v>
      </c>
      <c r="MJ29" s="24">
        <v>86</v>
      </c>
      <c r="MK29" s="24">
        <v>33</v>
      </c>
      <c r="ML29" s="24">
        <v>16</v>
      </c>
      <c r="MM29" s="24">
        <v>91</v>
      </c>
      <c r="MN29" s="24">
        <v>30</v>
      </c>
      <c r="MO29" s="24">
        <v>22</v>
      </c>
      <c r="MP29" s="24">
        <v>88</v>
      </c>
      <c r="MQ29" s="24">
        <v>42</v>
      </c>
      <c r="MR29" s="24">
        <v>33</v>
      </c>
      <c r="MS29" s="24">
        <v>21</v>
      </c>
      <c r="MT29" s="24">
        <v>26</v>
      </c>
      <c r="MU29" s="24">
        <v>39</v>
      </c>
      <c r="MV29" s="24">
        <v>30</v>
      </c>
      <c r="MW29" s="24">
        <v>32</v>
      </c>
      <c r="MX29" s="24">
        <v>33</v>
      </c>
      <c r="MY29" s="24">
        <v>52</v>
      </c>
      <c r="MZ29" s="24">
        <v>34</v>
      </c>
      <c r="NA29" s="24">
        <v>54</v>
      </c>
      <c r="NB29" s="24">
        <v>22</v>
      </c>
      <c r="NC29" s="24">
        <v>35</v>
      </c>
      <c r="ND29" s="24">
        <v>21</v>
      </c>
      <c r="NE29" s="24">
        <v>32</v>
      </c>
      <c r="NF29" s="24">
        <v>19</v>
      </c>
      <c r="NG29" s="24">
        <v>27</v>
      </c>
      <c r="NH29" s="24">
        <v>43</v>
      </c>
      <c r="NI29" s="24">
        <v>25</v>
      </c>
      <c r="NJ29" s="24">
        <v>35</v>
      </c>
      <c r="NK29" s="24">
        <v>19</v>
      </c>
      <c r="NL29" s="24">
        <v>31</v>
      </c>
      <c r="NM29" s="24">
        <v>44</v>
      </c>
      <c r="NN29" s="24">
        <v>33</v>
      </c>
      <c r="NO29" s="24">
        <v>50</v>
      </c>
      <c r="NP29" s="24">
        <v>19</v>
      </c>
      <c r="NQ29" s="24">
        <v>44</v>
      </c>
      <c r="NR29" s="24">
        <v>20</v>
      </c>
      <c r="NS29" s="24">
        <v>52</v>
      </c>
      <c r="NT29" s="24">
        <v>63</v>
      </c>
      <c r="NU29" s="24">
        <v>46</v>
      </c>
      <c r="NV29" s="24">
        <v>45</v>
      </c>
      <c r="NW29" s="24">
        <v>30</v>
      </c>
      <c r="NX29" s="24">
        <v>61</v>
      </c>
      <c r="NY29" s="24">
        <v>35</v>
      </c>
      <c r="NZ29" s="24">
        <v>31</v>
      </c>
      <c r="OA29" s="24">
        <v>56</v>
      </c>
      <c r="OB29" s="24">
        <v>32</v>
      </c>
      <c r="OC29" s="24">
        <v>44</v>
      </c>
      <c r="OD29" s="24">
        <v>29</v>
      </c>
      <c r="OE29" s="24">
        <v>49</v>
      </c>
      <c r="OF29" s="24">
        <v>28</v>
      </c>
      <c r="OG29" s="24">
        <v>28</v>
      </c>
      <c r="OH29" s="24">
        <v>13</v>
      </c>
      <c r="OI29" s="24">
        <v>24</v>
      </c>
      <c r="OJ29" s="24">
        <v>33</v>
      </c>
      <c r="OK29" s="24">
        <v>50</v>
      </c>
      <c r="OL29" s="24">
        <v>61</v>
      </c>
      <c r="OM29" s="24">
        <v>66</v>
      </c>
      <c r="ON29" s="24">
        <v>35</v>
      </c>
      <c r="OO29" s="24">
        <v>70</v>
      </c>
      <c r="OP29" s="24">
        <v>28</v>
      </c>
      <c r="OQ29" s="24">
        <v>36</v>
      </c>
      <c r="OR29" s="24">
        <v>45</v>
      </c>
      <c r="OS29" s="24">
        <v>19</v>
      </c>
      <c r="OT29" s="24">
        <v>40</v>
      </c>
      <c r="OU29" s="24">
        <v>45</v>
      </c>
      <c r="OV29" s="24">
        <v>29</v>
      </c>
      <c r="OW29" s="24">
        <v>28</v>
      </c>
      <c r="OX29" s="24">
        <v>13</v>
      </c>
      <c r="OY29" s="24">
        <v>23</v>
      </c>
      <c r="OZ29" s="24">
        <v>17</v>
      </c>
      <c r="PA29" s="24">
        <v>49</v>
      </c>
      <c r="PB29" s="24">
        <v>46</v>
      </c>
      <c r="PC29" s="24">
        <v>11</v>
      </c>
      <c r="PD29" s="24">
        <v>44</v>
      </c>
      <c r="PE29" s="24">
        <v>70</v>
      </c>
      <c r="PF29" s="24">
        <v>25</v>
      </c>
      <c r="PG29" s="24">
        <v>45</v>
      </c>
      <c r="PH29" s="24">
        <v>37</v>
      </c>
      <c r="PI29" s="24">
        <v>53</v>
      </c>
      <c r="PJ29" s="24">
        <v>29</v>
      </c>
      <c r="PK29" s="24">
        <v>18</v>
      </c>
      <c r="PL29" s="24">
        <v>23</v>
      </c>
      <c r="PM29" s="24">
        <v>44</v>
      </c>
      <c r="PN29" s="24">
        <v>50</v>
      </c>
      <c r="PO29" s="24">
        <v>21</v>
      </c>
      <c r="PP29" s="24">
        <v>15</v>
      </c>
      <c r="PQ29" s="24">
        <v>29</v>
      </c>
      <c r="PR29" s="24">
        <v>43</v>
      </c>
      <c r="PS29" s="24">
        <v>25</v>
      </c>
      <c r="PT29" s="24">
        <v>28</v>
      </c>
      <c r="PU29" s="24">
        <v>37</v>
      </c>
      <c r="PV29" s="24">
        <v>48</v>
      </c>
      <c r="PW29" s="24">
        <v>22</v>
      </c>
      <c r="PX29" s="24">
        <v>32</v>
      </c>
      <c r="PY29" s="24">
        <v>40</v>
      </c>
      <c r="PZ29" s="24">
        <v>39</v>
      </c>
      <c r="QA29" s="24">
        <v>31</v>
      </c>
      <c r="QB29" s="24">
        <v>49</v>
      </c>
      <c r="QC29" s="24">
        <v>27</v>
      </c>
      <c r="QD29" s="24">
        <v>22</v>
      </c>
      <c r="QE29" s="24">
        <v>48</v>
      </c>
      <c r="QF29" s="24">
        <v>34</v>
      </c>
      <c r="QG29" s="24">
        <v>44</v>
      </c>
      <c r="QH29" s="24">
        <v>28</v>
      </c>
      <c r="QI29" s="24">
        <v>41</v>
      </c>
      <c r="QJ29" s="24">
        <v>34</v>
      </c>
      <c r="QK29" s="24">
        <v>29</v>
      </c>
      <c r="QL29" s="24">
        <v>101</v>
      </c>
      <c r="QM29" s="24">
        <v>50</v>
      </c>
      <c r="QN29" s="24">
        <v>75</v>
      </c>
      <c r="QO29" s="24">
        <v>64</v>
      </c>
      <c r="QP29" s="24">
        <v>29</v>
      </c>
      <c r="QQ29" s="24">
        <v>23</v>
      </c>
      <c r="QR29" s="24">
        <v>30</v>
      </c>
      <c r="QS29" s="24">
        <v>24</v>
      </c>
      <c r="QT29" s="24">
        <v>55</v>
      </c>
      <c r="QU29" s="24">
        <v>26</v>
      </c>
      <c r="QV29" s="24">
        <v>96</v>
      </c>
      <c r="QW29" s="24">
        <v>15</v>
      </c>
      <c r="QX29" s="24">
        <v>24</v>
      </c>
      <c r="QY29" s="24">
        <v>36</v>
      </c>
      <c r="QZ29" s="24">
        <v>44</v>
      </c>
      <c r="RA29" s="24">
        <v>43</v>
      </c>
      <c r="RB29" s="24">
        <v>16</v>
      </c>
      <c r="RC29" s="24">
        <v>65</v>
      </c>
      <c r="RD29" s="24">
        <v>43</v>
      </c>
      <c r="RE29" s="24">
        <v>16</v>
      </c>
      <c r="RF29" s="24">
        <v>45</v>
      </c>
      <c r="RG29" s="24">
        <v>24</v>
      </c>
      <c r="RH29" s="24">
        <v>35</v>
      </c>
      <c r="RI29" s="24">
        <v>55</v>
      </c>
      <c r="RJ29" s="24">
        <v>41</v>
      </c>
      <c r="RK29" s="24">
        <v>26</v>
      </c>
      <c r="RL29" s="24">
        <v>44</v>
      </c>
      <c r="RM29" s="24">
        <v>15</v>
      </c>
      <c r="RN29" s="24">
        <v>41</v>
      </c>
      <c r="RO29" s="24">
        <v>18</v>
      </c>
      <c r="RP29" s="24">
        <v>25</v>
      </c>
      <c r="RQ29" s="24">
        <v>20</v>
      </c>
      <c r="RR29" s="24">
        <v>38</v>
      </c>
      <c r="RS29" s="24">
        <v>39</v>
      </c>
      <c r="RT29" s="24">
        <v>18</v>
      </c>
      <c r="RU29" s="24">
        <v>7</v>
      </c>
      <c r="RV29" s="24">
        <v>27</v>
      </c>
      <c r="RW29" s="24">
        <v>15</v>
      </c>
      <c r="RX29" s="24">
        <v>24</v>
      </c>
      <c r="RY29" s="24">
        <v>33</v>
      </c>
      <c r="RZ29" s="24">
        <v>32</v>
      </c>
      <c r="SA29" s="24">
        <v>6</v>
      </c>
      <c r="SB29" s="24">
        <v>34</v>
      </c>
      <c r="SC29" s="24">
        <v>17</v>
      </c>
      <c r="SD29" s="24">
        <v>38</v>
      </c>
      <c r="SE29" s="24">
        <v>39</v>
      </c>
      <c r="SF29" s="24">
        <v>16</v>
      </c>
      <c r="SG29" s="24">
        <v>42</v>
      </c>
      <c r="SH29" s="24">
        <v>28</v>
      </c>
      <c r="SI29" s="24">
        <v>36</v>
      </c>
      <c r="SJ29" s="24">
        <v>34</v>
      </c>
      <c r="SK29" s="24">
        <v>37</v>
      </c>
      <c r="SL29" s="17"/>
      <c r="SM29" s="17"/>
      <c r="SN29" s="17"/>
      <c r="SO29" s="17"/>
    </row>
    <row r="30" spans="1:509">
      <c r="A30" s="17" t="s">
        <v>4</v>
      </c>
      <c r="B30" s="17">
        <v>28</v>
      </c>
      <c r="C30" s="17">
        <v>22</v>
      </c>
      <c r="D30" s="17">
        <v>45</v>
      </c>
      <c r="E30" s="17">
        <v>23</v>
      </c>
      <c r="F30" s="17">
        <v>34</v>
      </c>
      <c r="G30" s="17">
        <v>17</v>
      </c>
      <c r="H30" s="17">
        <v>26</v>
      </c>
      <c r="I30" s="17">
        <v>25</v>
      </c>
      <c r="J30" s="17">
        <v>51</v>
      </c>
      <c r="K30" s="17">
        <v>34</v>
      </c>
      <c r="L30" s="17">
        <v>32</v>
      </c>
      <c r="M30" s="17">
        <v>46</v>
      </c>
      <c r="N30" s="17">
        <v>38</v>
      </c>
      <c r="O30" s="17">
        <v>18</v>
      </c>
      <c r="P30" s="17">
        <v>28</v>
      </c>
      <c r="Q30" s="17">
        <v>42</v>
      </c>
      <c r="R30" s="17">
        <v>61</v>
      </c>
      <c r="S30" s="17">
        <v>54</v>
      </c>
      <c r="T30" s="17">
        <v>42</v>
      </c>
      <c r="U30" s="17">
        <v>91</v>
      </c>
      <c r="V30" s="17">
        <v>30</v>
      </c>
      <c r="W30" s="17">
        <v>48</v>
      </c>
      <c r="X30" s="17">
        <v>21</v>
      </c>
      <c r="Y30" s="17">
        <v>21</v>
      </c>
      <c r="Z30" s="17">
        <v>34</v>
      </c>
      <c r="AA30" s="17">
        <v>29</v>
      </c>
      <c r="AB30" s="17">
        <v>44</v>
      </c>
      <c r="AC30" s="17">
        <v>27</v>
      </c>
      <c r="AD30" s="17">
        <v>54</v>
      </c>
      <c r="AE30" s="17">
        <v>19</v>
      </c>
      <c r="AF30" s="17">
        <v>15</v>
      </c>
      <c r="AG30" s="17">
        <v>41</v>
      </c>
      <c r="AH30" s="17">
        <v>28</v>
      </c>
      <c r="AI30" s="17">
        <v>12</v>
      </c>
      <c r="AJ30" s="17">
        <v>40</v>
      </c>
      <c r="AK30" s="17">
        <v>18</v>
      </c>
      <c r="AL30" s="17">
        <v>14</v>
      </c>
      <c r="AM30" s="17">
        <v>16</v>
      </c>
      <c r="AN30" s="17">
        <v>11</v>
      </c>
      <c r="AO30" s="17">
        <v>51</v>
      </c>
      <c r="AP30" s="17">
        <v>44</v>
      </c>
      <c r="AQ30" s="17">
        <v>39</v>
      </c>
      <c r="AR30" s="17">
        <v>24</v>
      </c>
      <c r="AS30" s="17">
        <v>5</v>
      </c>
      <c r="AT30" s="17">
        <v>9</v>
      </c>
      <c r="AU30" s="17">
        <v>10</v>
      </c>
      <c r="AV30" s="17">
        <v>12</v>
      </c>
      <c r="AW30" s="17">
        <v>2</v>
      </c>
      <c r="AX30" s="17">
        <v>1</v>
      </c>
      <c r="AY30" s="17">
        <v>2</v>
      </c>
      <c r="AZ30" s="17">
        <v>28</v>
      </c>
      <c r="BA30" s="17">
        <v>33</v>
      </c>
      <c r="BB30" s="17">
        <v>72</v>
      </c>
      <c r="BC30" s="17">
        <v>65</v>
      </c>
      <c r="BD30" s="17">
        <v>107</v>
      </c>
      <c r="BE30" s="17">
        <v>101</v>
      </c>
      <c r="BF30" s="17">
        <v>126</v>
      </c>
      <c r="BG30" s="17">
        <v>50</v>
      </c>
      <c r="BH30" s="17">
        <v>43</v>
      </c>
      <c r="BI30" s="17">
        <v>66</v>
      </c>
      <c r="BJ30" s="17">
        <v>94</v>
      </c>
      <c r="BK30" s="17">
        <v>22</v>
      </c>
      <c r="BL30" s="17">
        <v>57</v>
      </c>
      <c r="BM30" s="17">
        <v>53</v>
      </c>
      <c r="BN30" s="17">
        <v>33</v>
      </c>
      <c r="BO30" s="17">
        <v>53</v>
      </c>
      <c r="BP30" s="17">
        <v>53</v>
      </c>
      <c r="BQ30" s="17">
        <v>26</v>
      </c>
      <c r="BR30" s="17">
        <v>56</v>
      </c>
      <c r="BS30" s="17">
        <v>36</v>
      </c>
      <c r="BT30" s="17">
        <v>39</v>
      </c>
      <c r="BU30" s="17">
        <v>154</v>
      </c>
      <c r="BV30" s="17">
        <v>66</v>
      </c>
      <c r="BW30" s="17">
        <v>61</v>
      </c>
      <c r="BX30" s="17">
        <v>15</v>
      </c>
      <c r="BY30" s="17">
        <v>45</v>
      </c>
      <c r="BZ30" s="17">
        <v>63</v>
      </c>
      <c r="CA30" s="17">
        <v>54</v>
      </c>
      <c r="CB30" s="17">
        <v>56</v>
      </c>
      <c r="CC30" s="17">
        <v>49</v>
      </c>
      <c r="CD30" s="17">
        <v>30</v>
      </c>
      <c r="CE30" s="17">
        <v>51</v>
      </c>
      <c r="CF30" s="17">
        <v>40</v>
      </c>
      <c r="CG30" s="17">
        <v>72</v>
      </c>
      <c r="CH30" s="17">
        <v>56</v>
      </c>
      <c r="CI30" s="17">
        <v>12</v>
      </c>
      <c r="CJ30" s="17">
        <v>33</v>
      </c>
      <c r="CK30" s="17">
        <v>23</v>
      </c>
      <c r="CL30" s="17">
        <v>33</v>
      </c>
      <c r="CM30" s="17">
        <v>43</v>
      </c>
      <c r="CN30" s="17">
        <v>29</v>
      </c>
      <c r="CO30" s="17">
        <v>80</v>
      </c>
      <c r="CP30" s="17">
        <v>58</v>
      </c>
      <c r="CQ30" s="17">
        <v>57</v>
      </c>
      <c r="CR30" s="17">
        <v>53</v>
      </c>
      <c r="CS30" s="17">
        <v>88</v>
      </c>
      <c r="CT30" s="17">
        <v>50</v>
      </c>
      <c r="CU30" s="17">
        <v>53</v>
      </c>
      <c r="CV30" s="17">
        <v>49</v>
      </c>
      <c r="CW30" s="17">
        <v>80</v>
      </c>
      <c r="CX30" s="17">
        <v>96</v>
      </c>
      <c r="CY30" s="17">
        <v>61</v>
      </c>
      <c r="CZ30" s="17">
        <v>40</v>
      </c>
      <c r="DA30" s="17">
        <v>31</v>
      </c>
      <c r="DB30" s="17">
        <v>25</v>
      </c>
      <c r="DC30" s="17">
        <v>53</v>
      </c>
      <c r="DD30" s="17">
        <v>138</v>
      </c>
      <c r="DE30" s="17">
        <v>82</v>
      </c>
      <c r="DF30" s="17">
        <v>39</v>
      </c>
      <c r="DG30" s="17">
        <v>47</v>
      </c>
      <c r="DH30" s="17">
        <v>52</v>
      </c>
      <c r="DI30" s="17">
        <v>101</v>
      </c>
      <c r="DJ30" s="17">
        <v>20</v>
      </c>
      <c r="DK30" s="17">
        <v>23</v>
      </c>
      <c r="DL30" s="17">
        <v>52</v>
      </c>
      <c r="DM30" s="17">
        <v>9</v>
      </c>
      <c r="DN30" s="17">
        <v>7</v>
      </c>
      <c r="DO30" s="17">
        <v>14</v>
      </c>
      <c r="DP30" s="17">
        <v>3</v>
      </c>
      <c r="DQ30" s="17">
        <v>7</v>
      </c>
      <c r="DR30" s="17">
        <v>8</v>
      </c>
      <c r="DS30" s="17">
        <v>14</v>
      </c>
      <c r="DT30" s="17">
        <v>5</v>
      </c>
      <c r="DU30" s="17">
        <v>8</v>
      </c>
      <c r="DV30" s="17">
        <v>39</v>
      </c>
      <c r="DW30" s="17">
        <v>150</v>
      </c>
      <c r="DX30" s="17">
        <v>60</v>
      </c>
      <c r="DY30" s="17">
        <v>63</v>
      </c>
      <c r="DZ30" s="17">
        <v>24</v>
      </c>
      <c r="EA30" s="17">
        <v>109</v>
      </c>
      <c r="EB30" s="17">
        <v>51</v>
      </c>
      <c r="EC30" s="17">
        <v>34</v>
      </c>
      <c r="ED30" s="17">
        <v>39</v>
      </c>
      <c r="EE30" s="17">
        <v>52</v>
      </c>
      <c r="EF30" s="17">
        <v>95</v>
      </c>
      <c r="EG30" s="17">
        <v>61</v>
      </c>
      <c r="EH30" s="17">
        <v>71</v>
      </c>
      <c r="EI30" s="17">
        <v>46</v>
      </c>
      <c r="EJ30" s="17">
        <v>5</v>
      </c>
      <c r="EK30" s="17">
        <v>2</v>
      </c>
      <c r="EL30" s="17">
        <v>5</v>
      </c>
      <c r="EM30" s="17">
        <v>4</v>
      </c>
      <c r="EN30" s="17">
        <v>5</v>
      </c>
      <c r="EO30" s="17">
        <v>10</v>
      </c>
      <c r="EP30" s="17">
        <v>13</v>
      </c>
      <c r="EQ30" s="17">
        <v>4</v>
      </c>
      <c r="ER30" s="17">
        <v>8</v>
      </c>
      <c r="ES30" s="17">
        <v>19</v>
      </c>
      <c r="ET30" s="17">
        <v>417</v>
      </c>
      <c r="EU30" s="17">
        <v>320</v>
      </c>
      <c r="EV30" s="17">
        <v>93</v>
      </c>
      <c r="EW30" s="17">
        <v>33</v>
      </c>
      <c r="EX30" s="17">
        <v>73</v>
      </c>
      <c r="EY30" s="17">
        <v>75</v>
      </c>
      <c r="EZ30" s="17">
        <v>172</v>
      </c>
      <c r="FA30" s="17">
        <v>24</v>
      </c>
      <c r="FB30" s="17">
        <v>76</v>
      </c>
      <c r="FC30" s="17">
        <v>56</v>
      </c>
      <c r="FD30" s="17">
        <v>19</v>
      </c>
      <c r="FE30" s="17">
        <v>95</v>
      </c>
      <c r="FF30" s="17">
        <v>54</v>
      </c>
      <c r="FG30" s="17">
        <v>34</v>
      </c>
      <c r="FH30" s="17">
        <v>37</v>
      </c>
      <c r="FI30" s="17">
        <v>35</v>
      </c>
      <c r="FJ30" s="17">
        <v>182</v>
      </c>
      <c r="FK30" s="17">
        <v>21</v>
      </c>
      <c r="FL30" s="17">
        <v>75</v>
      </c>
      <c r="FM30" s="17">
        <v>61</v>
      </c>
      <c r="FN30" s="17">
        <v>75</v>
      </c>
      <c r="FO30" s="17">
        <v>67</v>
      </c>
      <c r="FP30" s="17">
        <v>60</v>
      </c>
      <c r="FQ30" s="17">
        <v>45</v>
      </c>
      <c r="FR30" s="17">
        <v>40</v>
      </c>
      <c r="FS30" s="17">
        <v>62</v>
      </c>
      <c r="FT30" s="17">
        <v>13</v>
      </c>
      <c r="FU30" s="17">
        <v>22</v>
      </c>
      <c r="FV30" s="17">
        <v>46</v>
      </c>
      <c r="FW30" s="17">
        <v>42</v>
      </c>
      <c r="FX30" s="17">
        <v>35</v>
      </c>
      <c r="FY30" s="17">
        <v>13</v>
      </c>
      <c r="FZ30" s="17">
        <v>42</v>
      </c>
      <c r="GA30" s="17">
        <v>51</v>
      </c>
      <c r="GB30" s="17">
        <v>48</v>
      </c>
      <c r="GC30" s="17">
        <v>35</v>
      </c>
      <c r="GD30" s="17">
        <v>17</v>
      </c>
      <c r="GE30" s="17">
        <v>24</v>
      </c>
      <c r="GF30" s="17">
        <v>46</v>
      </c>
      <c r="GG30" s="17">
        <v>22</v>
      </c>
      <c r="GH30" s="17">
        <v>61</v>
      </c>
      <c r="GI30" s="17">
        <v>78</v>
      </c>
      <c r="GJ30" s="17">
        <v>44</v>
      </c>
      <c r="GK30" s="17">
        <v>82</v>
      </c>
      <c r="GL30" s="17">
        <v>31</v>
      </c>
      <c r="GM30" s="17">
        <v>30</v>
      </c>
      <c r="GN30" s="17">
        <v>30</v>
      </c>
      <c r="GO30" s="17">
        <v>66</v>
      </c>
      <c r="GP30" s="17">
        <v>46</v>
      </c>
      <c r="GQ30" s="17">
        <v>30</v>
      </c>
      <c r="GR30" s="17">
        <v>86</v>
      </c>
      <c r="GS30" s="17">
        <v>21</v>
      </c>
      <c r="GT30" s="17">
        <v>23</v>
      </c>
      <c r="GU30" s="17">
        <v>51</v>
      </c>
      <c r="GV30" s="17">
        <v>59</v>
      </c>
      <c r="GW30" s="17">
        <v>37</v>
      </c>
      <c r="GX30" s="17">
        <v>43</v>
      </c>
      <c r="GY30" s="17">
        <v>45</v>
      </c>
      <c r="GZ30" s="17">
        <v>19</v>
      </c>
      <c r="HA30" s="17">
        <v>58</v>
      </c>
      <c r="HB30" s="17">
        <v>58</v>
      </c>
      <c r="HC30" s="17">
        <v>53</v>
      </c>
      <c r="HD30" s="17">
        <v>53</v>
      </c>
      <c r="HE30" s="17">
        <v>56</v>
      </c>
      <c r="HF30" s="17">
        <v>65</v>
      </c>
      <c r="HG30" s="17">
        <v>94</v>
      </c>
      <c r="HH30" s="17">
        <v>42</v>
      </c>
      <c r="HI30" s="17">
        <v>118</v>
      </c>
      <c r="HJ30" s="17">
        <v>71</v>
      </c>
      <c r="HK30" s="17">
        <v>46</v>
      </c>
      <c r="HL30" s="17">
        <v>11</v>
      </c>
      <c r="HM30" s="17">
        <v>38</v>
      </c>
      <c r="HN30" s="17">
        <v>41</v>
      </c>
      <c r="HO30" s="17">
        <v>55</v>
      </c>
      <c r="HP30" s="17">
        <v>48</v>
      </c>
      <c r="HQ30" s="17">
        <v>18</v>
      </c>
      <c r="HR30" s="17">
        <v>31</v>
      </c>
      <c r="HS30" s="17">
        <v>36</v>
      </c>
      <c r="HT30" s="17">
        <v>32</v>
      </c>
      <c r="HU30" s="17">
        <v>44</v>
      </c>
      <c r="HV30" s="17">
        <v>28</v>
      </c>
      <c r="HW30" s="17">
        <v>26</v>
      </c>
      <c r="HX30" s="17">
        <v>52</v>
      </c>
      <c r="HY30" s="17">
        <v>22</v>
      </c>
      <c r="HZ30" s="17">
        <v>58</v>
      </c>
      <c r="IA30" s="17">
        <v>34</v>
      </c>
      <c r="IB30" s="17">
        <v>72</v>
      </c>
      <c r="IC30" s="17">
        <v>41</v>
      </c>
      <c r="ID30" s="17">
        <v>110</v>
      </c>
      <c r="IE30" s="17">
        <v>57</v>
      </c>
      <c r="IF30" s="17">
        <v>65</v>
      </c>
      <c r="IG30" s="17">
        <v>79</v>
      </c>
      <c r="IH30" s="17">
        <v>45</v>
      </c>
      <c r="II30" s="17">
        <v>31</v>
      </c>
      <c r="IJ30" s="17">
        <v>34</v>
      </c>
      <c r="IK30" s="17">
        <v>26</v>
      </c>
      <c r="IL30" s="17">
        <v>31</v>
      </c>
      <c r="IM30" s="17">
        <v>21</v>
      </c>
      <c r="IN30" s="17">
        <v>59</v>
      </c>
      <c r="IO30" s="17">
        <v>32</v>
      </c>
      <c r="IP30" s="17">
        <v>19</v>
      </c>
      <c r="IQ30" s="17">
        <v>56</v>
      </c>
      <c r="IR30" s="17">
        <v>40</v>
      </c>
      <c r="IS30" s="17">
        <v>37</v>
      </c>
      <c r="IT30" s="17">
        <v>30</v>
      </c>
      <c r="IU30" s="17">
        <v>47</v>
      </c>
      <c r="IV30" s="17">
        <v>53</v>
      </c>
      <c r="IW30" s="17">
        <v>48</v>
      </c>
      <c r="IX30" s="17">
        <v>94</v>
      </c>
      <c r="IY30" s="17">
        <v>57</v>
      </c>
      <c r="IZ30" s="17">
        <v>45</v>
      </c>
      <c r="JA30" s="17">
        <v>95</v>
      </c>
      <c r="JB30" s="17">
        <v>58</v>
      </c>
      <c r="JC30" s="17">
        <v>38</v>
      </c>
      <c r="JD30" s="17">
        <v>70</v>
      </c>
      <c r="JE30" s="17">
        <v>46</v>
      </c>
      <c r="JF30" s="17">
        <v>28</v>
      </c>
      <c r="JG30" s="17">
        <v>54</v>
      </c>
      <c r="JH30" s="17">
        <v>48</v>
      </c>
      <c r="JI30" s="17">
        <v>41</v>
      </c>
      <c r="JJ30" s="17">
        <v>26</v>
      </c>
      <c r="JK30" s="17">
        <v>27</v>
      </c>
      <c r="JL30" s="17">
        <v>54</v>
      </c>
      <c r="JM30" s="17">
        <v>65</v>
      </c>
      <c r="JN30" s="17">
        <v>31</v>
      </c>
      <c r="JO30" s="17">
        <v>44</v>
      </c>
      <c r="JP30" s="17">
        <v>21</v>
      </c>
      <c r="JQ30" s="17">
        <v>29</v>
      </c>
      <c r="JR30" s="17">
        <v>15</v>
      </c>
      <c r="JS30" s="17">
        <v>37</v>
      </c>
      <c r="JT30" s="17">
        <v>81</v>
      </c>
      <c r="JU30" s="17">
        <v>41</v>
      </c>
      <c r="JV30" s="17">
        <v>55</v>
      </c>
      <c r="JW30" s="17">
        <v>79</v>
      </c>
      <c r="JX30" s="17">
        <v>58</v>
      </c>
      <c r="JY30" s="17">
        <v>66</v>
      </c>
      <c r="JZ30" s="17">
        <v>39</v>
      </c>
      <c r="KA30" s="17">
        <v>48</v>
      </c>
      <c r="KB30" s="17">
        <v>31</v>
      </c>
      <c r="KC30" s="17">
        <v>50</v>
      </c>
      <c r="KD30" s="17">
        <v>34</v>
      </c>
      <c r="KE30" s="17">
        <v>20</v>
      </c>
      <c r="KF30" s="17">
        <v>46</v>
      </c>
      <c r="KG30" s="17">
        <v>43</v>
      </c>
      <c r="KH30" s="17">
        <v>45</v>
      </c>
      <c r="KI30" s="17">
        <v>44</v>
      </c>
      <c r="KJ30" s="17">
        <v>20</v>
      </c>
      <c r="KK30" s="17">
        <v>50</v>
      </c>
      <c r="KL30" s="17">
        <v>44</v>
      </c>
      <c r="KM30" s="17">
        <v>64</v>
      </c>
      <c r="KN30" s="17">
        <v>62</v>
      </c>
      <c r="KO30" s="17">
        <v>39</v>
      </c>
      <c r="KP30" s="17">
        <v>30</v>
      </c>
      <c r="KQ30" s="17">
        <v>37</v>
      </c>
      <c r="KR30" s="17">
        <v>37</v>
      </c>
      <c r="KS30" s="17">
        <v>74</v>
      </c>
      <c r="KT30" s="17">
        <v>43</v>
      </c>
      <c r="KU30" s="17">
        <v>50</v>
      </c>
      <c r="KV30" s="17">
        <v>42</v>
      </c>
      <c r="KW30" s="17">
        <v>65</v>
      </c>
      <c r="KX30" s="17">
        <v>20</v>
      </c>
      <c r="KY30" s="17">
        <v>55</v>
      </c>
      <c r="KZ30" s="17">
        <v>28</v>
      </c>
      <c r="LA30" s="17">
        <v>51</v>
      </c>
      <c r="LB30" s="17">
        <v>36</v>
      </c>
      <c r="LC30" s="17">
        <v>29</v>
      </c>
      <c r="LD30" s="17">
        <v>43</v>
      </c>
      <c r="LE30" s="17">
        <v>38</v>
      </c>
      <c r="LF30" s="17">
        <v>17</v>
      </c>
      <c r="LG30" s="17">
        <v>45</v>
      </c>
      <c r="LH30" s="17">
        <v>46</v>
      </c>
      <c r="LI30" s="17">
        <v>31</v>
      </c>
      <c r="LJ30" s="17">
        <v>42</v>
      </c>
      <c r="LK30" s="17">
        <v>15</v>
      </c>
      <c r="LL30" s="17">
        <v>15</v>
      </c>
      <c r="LM30" s="17">
        <v>16</v>
      </c>
      <c r="LN30" s="17">
        <v>29</v>
      </c>
      <c r="LO30" s="17">
        <v>35</v>
      </c>
      <c r="LP30" s="17">
        <v>11</v>
      </c>
      <c r="LQ30" s="17">
        <v>16</v>
      </c>
      <c r="LR30" s="17">
        <v>17</v>
      </c>
      <c r="LS30" s="17">
        <v>28</v>
      </c>
      <c r="LT30" s="17">
        <v>32</v>
      </c>
      <c r="LU30" s="17">
        <v>21</v>
      </c>
      <c r="LV30" s="17">
        <v>30</v>
      </c>
      <c r="LW30" s="17">
        <v>30</v>
      </c>
      <c r="LX30" s="17">
        <v>40</v>
      </c>
      <c r="LY30" s="17">
        <v>28</v>
      </c>
      <c r="LZ30" s="17">
        <v>37</v>
      </c>
      <c r="MA30" s="17">
        <v>62</v>
      </c>
      <c r="MB30" s="17">
        <v>37</v>
      </c>
      <c r="MC30" s="17">
        <v>33</v>
      </c>
      <c r="MD30" s="17">
        <v>51</v>
      </c>
      <c r="ME30" s="17">
        <v>40</v>
      </c>
      <c r="MF30" s="17">
        <v>23</v>
      </c>
      <c r="MG30" s="17">
        <v>20</v>
      </c>
      <c r="MH30" s="17">
        <v>43</v>
      </c>
      <c r="MI30" s="17">
        <v>33</v>
      </c>
      <c r="MJ30" s="17">
        <v>85</v>
      </c>
      <c r="MK30" s="17">
        <v>33</v>
      </c>
      <c r="ML30" s="17">
        <v>16</v>
      </c>
      <c r="MM30" s="17">
        <v>91</v>
      </c>
      <c r="MN30" s="17">
        <v>28</v>
      </c>
      <c r="MO30" s="17">
        <v>22</v>
      </c>
      <c r="MP30" s="17">
        <v>88</v>
      </c>
      <c r="MQ30" s="17">
        <v>42</v>
      </c>
      <c r="MR30" s="17">
        <v>33</v>
      </c>
      <c r="MS30" s="17">
        <v>21</v>
      </c>
      <c r="MT30" s="17">
        <v>25</v>
      </c>
      <c r="MU30" s="17">
        <v>38</v>
      </c>
      <c r="MV30" s="17">
        <v>30</v>
      </c>
      <c r="MW30" s="17">
        <v>32</v>
      </c>
      <c r="MX30" s="17">
        <v>33</v>
      </c>
      <c r="MY30" s="17">
        <v>51</v>
      </c>
      <c r="MZ30" s="17">
        <v>34</v>
      </c>
      <c r="NA30" s="17">
        <v>55</v>
      </c>
      <c r="NB30" s="17">
        <v>21</v>
      </c>
      <c r="NC30" s="17">
        <v>35</v>
      </c>
      <c r="ND30" s="17">
        <v>21</v>
      </c>
      <c r="NE30" s="17">
        <v>33</v>
      </c>
      <c r="NF30" s="17">
        <v>19</v>
      </c>
      <c r="NG30" s="17">
        <v>28</v>
      </c>
      <c r="NH30" s="17">
        <v>43</v>
      </c>
      <c r="NI30" s="17">
        <v>25</v>
      </c>
      <c r="NJ30" s="17">
        <v>35</v>
      </c>
      <c r="NK30" s="17">
        <v>19</v>
      </c>
      <c r="NL30" s="17">
        <v>31</v>
      </c>
      <c r="NM30" s="17">
        <v>44</v>
      </c>
      <c r="NN30" s="17">
        <v>33</v>
      </c>
      <c r="NO30" s="17">
        <v>49</v>
      </c>
      <c r="NP30" s="17">
        <v>19</v>
      </c>
      <c r="NQ30" s="17">
        <v>43</v>
      </c>
      <c r="NR30" s="17">
        <v>20</v>
      </c>
      <c r="NS30" s="17">
        <v>51</v>
      </c>
      <c r="NT30" s="17">
        <v>62</v>
      </c>
      <c r="NU30" s="17">
        <v>46</v>
      </c>
      <c r="NV30" s="17">
        <v>45</v>
      </c>
      <c r="NW30" s="17">
        <v>30</v>
      </c>
      <c r="NX30" s="17">
        <v>60</v>
      </c>
      <c r="NY30" s="17">
        <v>34</v>
      </c>
      <c r="NZ30" s="17">
        <v>31</v>
      </c>
      <c r="OA30" s="17">
        <v>56</v>
      </c>
      <c r="OB30" s="17">
        <v>32</v>
      </c>
      <c r="OC30" s="17">
        <v>43</v>
      </c>
      <c r="OD30" s="17">
        <v>29</v>
      </c>
      <c r="OE30" s="17">
        <v>49</v>
      </c>
      <c r="OF30" s="17">
        <v>27</v>
      </c>
      <c r="OG30" s="17">
        <v>28</v>
      </c>
      <c r="OH30" s="17">
        <v>13</v>
      </c>
      <c r="OI30" s="17">
        <v>23</v>
      </c>
      <c r="OJ30" s="17">
        <v>33</v>
      </c>
      <c r="OK30" s="17">
        <v>50</v>
      </c>
      <c r="OL30" s="17">
        <v>61</v>
      </c>
      <c r="OM30" s="17">
        <v>67</v>
      </c>
      <c r="ON30" s="17">
        <v>35</v>
      </c>
      <c r="OO30" s="17">
        <v>67</v>
      </c>
      <c r="OP30" s="17">
        <v>28</v>
      </c>
      <c r="OQ30" s="17">
        <v>35</v>
      </c>
      <c r="OR30" s="17">
        <v>44</v>
      </c>
      <c r="OS30" s="17">
        <v>19</v>
      </c>
      <c r="OT30" s="17">
        <v>38</v>
      </c>
      <c r="OU30" s="17">
        <v>45</v>
      </c>
      <c r="OV30" s="17">
        <v>28</v>
      </c>
      <c r="OW30" s="17">
        <v>29</v>
      </c>
      <c r="OX30" s="17">
        <v>13</v>
      </c>
      <c r="OY30" s="17">
        <v>23</v>
      </c>
      <c r="OZ30" s="17">
        <v>17</v>
      </c>
      <c r="PA30" s="17">
        <v>48</v>
      </c>
      <c r="PB30" s="17">
        <v>46</v>
      </c>
      <c r="PC30" s="17">
        <v>11</v>
      </c>
      <c r="PD30" s="17">
        <v>45</v>
      </c>
      <c r="PE30" s="17">
        <v>69</v>
      </c>
      <c r="PF30" s="17">
        <v>24</v>
      </c>
      <c r="PG30" s="17">
        <v>44</v>
      </c>
      <c r="PH30" s="17">
        <v>36</v>
      </c>
      <c r="PI30" s="17">
        <v>52</v>
      </c>
      <c r="PJ30" s="17">
        <v>29</v>
      </c>
      <c r="PK30" s="17">
        <v>18</v>
      </c>
      <c r="PL30" s="17">
        <v>23</v>
      </c>
      <c r="PM30" s="17">
        <v>44</v>
      </c>
      <c r="PN30" s="17">
        <v>50</v>
      </c>
      <c r="PO30" s="17">
        <v>21</v>
      </c>
      <c r="PP30" s="17">
        <v>15</v>
      </c>
      <c r="PQ30" s="17">
        <v>30</v>
      </c>
      <c r="PR30" s="17">
        <v>43</v>
      </c>
      <c r="PS30" s="17">
        <v>22</v>
      </c>
      <c r="PT30" s="17">
        <v>27</v>
      </c>
      <c r="PU30" s="17">
        <v>32</v>
      </c>
      <c r="PV30" s="17">
        <v>48</v>
      </c>
      <c r="PW30" s="17">
        <v>20</v>
      </c>
      <c r="PX30" s="17">
        <v>31</v>
      </c>
      <c r="PY30" s="17">
        <v>40</v>
      </c>
      <c r="PZ30" s="17">
        <v>39</v>
      </c>
      <c r="QA30" s="17">
        <v>31</v>
      </c>
      <c r="QB30" s="17">
        <v>49</v>
      </c>
      <c r="QC30" s="17">
        <v>27</v>
      </c>
      <c r="QD30" s="17">
        <v>22</v>
      </c>
      <c r="QE30" s="17">
        <v>45</v>
      </c>
      <c r="QF30" s="17">
        <v>33</v>
      </c>
      <c r="QG30" s="17">
        <v>42</v>
      </c>
      <c r="QH30" s="17">
        <v>28</v>
      </c>
      <c r="QI30" s="17">
        <v>35</v>
      </c>
      <c r="QJ30" s="17">
        <v>33</v>
      </c>
      <c r="QK30" s="17">
        <v>29</v>
      </c>
      <c r="QL30" s="17">
        <v>98</v>
      </c>
      <c r="QM30" s="17">
        <v>50</v>
      </c>
      <c r="QN30" s="17">
        <v>75</v>
      </c>
      <c r="QO30" s="17">
        <v>61</v>
      </c>
      <c r="QP30" s="17">
        <v>30</v>
      </c>
      <c r="QQ30" s="17">
        <v>23</v>
      </c>
      <c r="QR30" s="17">
        <v>30</v>
      </c>
      <c r="QS30" s="17">
        <v>25</v>
      </c>
      <c r="QT30" s="17">
        <v>55</v>
      </c>
      <c r="QU30" s="17">
        <v>26</v>
      </c>
      <c r="QV30" s="17">
        <v>96</v>
      </c>
      <c r="QW30" s="17">
        <v>15</v>
      </c>
      <c r="QX30" s="17">
        <v>24</v>
      </c>
      <c r="QY30" s="17">
        <v>36</v>
      </c>
      <c r="QZ30" s="17">
        <v>41</v>
      </c>
      <c r="RA30" s="17">
        <v>41</v>
      </c>
      <c r="RB30" s="17">
        <v>16</v>
      </c>
      <c r="RC30" s="17">
        <v>65</v>
      </c>
      <c r="RD30" s="17">
        <v>43</v>
      </c>
      <c r="RE30" s="17">
        <v>16</v>
      </c>
      <c r="RF30" s="17">
        <v>44</v>
      </c>
      <c r="RG30" s="17">
        <v>24</v>
      </c>
      <c r="RH30" s="17">
        <v>34</v>
      </c>
      <c r="RI30" s="17">
        <v>53</v>
      </c>
      <c r="RJ30" s="17">
        <v>41</v>
      </c>
      <c r="RK30" s="17">
        <v>26</v>
      </c>
      <c r="RL30" s="17">
        <v>41</v>
      </c>
      <c r="RM30" s="17">
        <v>15</v>
      </c>
      <c r="RN30" s="17">
        <v>41</v>
      </c>
      <c r="RO30" s="17">
        <v>18</v>
      </c>
      <c r="RP30" s="17">
        <v>26</v>
      </c>
      <c r="RQ30" s="17">
        <v>20</v>
      </c>
      <c r="RR30" s="17">
        <v>38</v>
      </c>
      <c r="RS30" s="17">
        <v>39</v>
      </c>
      <c r="RT30" s="17">
        <v>17</v>
      </c>
      <c r="RU30" s="17">
        <v>7</v>
      </c>
      <c r="RV30" s="17">
        <v>29</v>
      </c>
      <c r="RW30" s="17">
        <v>15</v>
      </c>
      <c r="RX30" s="17">
        <v>24</v>
      </c>
      <c r="RY30" s="17">
        <v>33</v>
      </c>
      <c r="RZ30" s="17">
        <v>32</v>
      </c>
      <c r="SA30" s="17">
        <v>6</v>
      </c>
      <c r="SB30" s="17">
        <v>34</v>
      </c>
      <c r="SC30" s="17">
        <v>17</v>
      </c>
      <c r="SD30" s="17">
        <v>38</v>
      </c>
      <c r="SE30" s="17">
        <v>39</v>
      </c>
      <c r="SF30" s="17">
        <v>16</v>
      </c>
      <c r="SG30" s="17">
        <v>42</v>
      </c>
      <c r="SH30" s="17">
        <v>28</v>
      </c>
      <c r="SI30" s="17">
        <v>36</v>
      </c>
      <c r="SJ30" s="17">
        <v>34</v>
      </c>
      <c r="SK30" s="17">
        <v>37</v>
      </c>
      <c r="SL30" s="17"/>
      <c r="SM30" s="17"/>
      <c r="SN30" s="17"/>
      <c r="SO30" s="17"/>
    </row>
    <row r="31" spans="1:509">
      <c r="A31" s="24" t="s">
        <v>5</v>
      </c>
      <c r="B31" s="24">
        <v>28</v>
      </c>
      <c r="C31" s="24">
        <v>22</v>
      </c>
      <c r="D31" s="24">
        <v>45</v>
      </c>
      <c r="E31" s="24">
        <v>23</v>
      </c>
      <c r="F31" s="24">
        <v>34</v>
      </c>
      <c r="G31" s="24">
        <v>17</v>
      </c>
      <c r="H31" s="24">
        <v>25</v>
      </c>
      <c r="I31" s="24">
        <v>25</v>
      </c>
      <c r="J31" s="24">
        <v>50</v>
      </c>
      <c r="K31" s="24">
        <v>35</v>
      </c>
      <c r="L31" s="24">
        <v>31</v>
      </c>
      <c r="M31" s="24">
        <v>46</v>
      </c>
      <c r="N31" s="24">
        <v>38</v>
      </c>
      <c r="O31" s="24">
        <v>18</v>
      </c>
      <c r="P31" s="24">
        <v>28</v>
      </c>
      <c r="Q31" s="24">
        <v>41</v>
      </c>
      <c r="R31" s="24">
        <v>60</v>
      </c>
      <c r="S31" s="24">
        <v>54</v>
      </c>
      <c r="T31" s="24">
        <v>42</v>
      </c>
      <c r="U31" s="24">
        <v>94</v>
      </c>
      <c r="V31" s="24">
        <v>30</v>
      </c>
      <c r="W31" s="24">
        <v>48</v>
      </c>
      <c r="X31" s="24">
        <v>23</v>
      </c>
      <c r="Y31" s="24">
        <v>21</v>
      </c>
      <c r="Z31" s="24">
        <v>34</v>
      </c>
      <c r="AA31" s="24">
        <v>28</v>
      </c>
      <c r="AB31" s="24">
        <v>44</v>
      </c>
      <c r="AC31" s="24">
        <v>27</v>
      </c>
      <c r="AD31" s="24">
        <v>53</v>
      </c>
      <c r="AE31" s="24">
        <v>19</v>
      </c>
      <c r="AF31" s="24">
        <v>15</v>
      </c>
      <c r="AG31" s="24">
        <v>41</v>
      </c>
      <c r="AH31" s="24">
        <v>28</v>
      </c>
      <c r="AI31" s="24">
        <v>12</v>
      </c>
      <c r="AJ31" s="24">
        <v>41</v>
      </c>
      <c r="AK31" s="24">
        <v>18</v>
      </c>
      <c r="AL31" s="24">
        <v>14</v>
      </c>
      <c r="AM31" s="24">
        <v>16</v>
      </c>
      <c r="AN31" s="24">
        <v>11</v>
      </c>
      <c r="AO31" s="24">
        <v>51</v>
      </c>
      <c r="AP31" s="24">
        <v>45</v>
      </c>
      <c r="AQ31" s="24">
        <v>39</v>
      </c>
      <c r="AR31" s="24">
        <v>24</v>
      </c>
      <c r="AS31" s="24">
        <v>5</v>
      </c>
      <c r="AT31" s="24">
        <v>9</v>
      </c>
      <c r="AU31" s="24">
        <v>10</v>
      </c>
      <c r="AV31" s="24">
        <v>12</v>
      </c>
      <c r="AW31" s="24">
        <v>2</v>
      </c>
      <c r="AX31" s="24">
        <v>1</v>
      </c>
      <c r="AY31" s="24">
        <v>2</v>
      </c>
      <c r="AZ31" s="24">
        <v>28</v>
      </c>
      <c r="BA31" s="24">
        <v>33</v>
      </c>
      <c r="BB31" s="24">
        <v>69</v>
      </c>
      <c r="BC31" s="24">
        <v>66</v>
      </c>
      <c r="BD31" s="24">
        <v>107</v>
      </c>
      <c r="BE31" s="24">
        <v>102</v>
      </c>
      <c r="BF31" s="24">
        <v>126</v>
      </c>
      <c r="BG31" s="24">
        <v>50</v>
      </c>
      <c r="BH31" s="24">
        <v>44</v>
      </c>
      <c r="BI31" s="24">
        <v>67</v>
      </c>
      <c r="BJ31" s="24">
        <v>95</v>
      </c>
      <c r="BK31" s="24">
        <v>21</v>
      </c>
      <c r="BL31" s="24">
        <v>57</v>
      </c>
      <c r="BM31" s="24">
        <v>53</v>
      </c>
      <c r="BN31" s="24">
        <v>32</v>
      </c>
      <c r="BO31" s="24">
        <v>53</v>
      </c>
      <c r="BP31" s="24">
        <v>53</v>
      </c>
      <c r="BQ31" s="24">
        <v>26</v>
      </c>
      <c r="BR31" s="24">
        <v>55</v>
      </c>
      <c r="BS31" s="24">
        <v>36</v>
      </c>
      <c r="BT31" s="24">
        <v>40</v>
      </c>
      <c r="BU31" s="24">
        <v>154</v>
      </c>
      <c r="BV31" s="24">
        <v>65</v>
      </c>
      <c r="BW31" s="24">
        <v>62</v>
      </c>
      <c r="BX31" s="24">
        <v>15</v>
      </c>
      <c r="BY31" s="24">
        <v>46</v>
      </c>
      <c r="BZ31" s="24">
        <v>63</v>
      </c>
      <c r="CA31" s="24">
        <v>54</v>
      </c>
      <c r="CB31" s="24">
        <v>57</v>
      </c>
      <c r="CC31" s="24">
        <v>49</v>
      </c>
      <c r="CD31" s="24">
        <v>30</v>
      </c>
      <c r="CE31" s="24">
        <v>52</v>
      </c>
      <c r="CF31" s="24">
        <v>40</v>
      </c>
      <c r="CG31" s="24">
        <v>72</v>
      </c>
      <c r="CH31" s="24">
        <v>57</v>
      </c>
      <c r="CI31" s="24">
        <v>12</v>
      </c>
      <c r="CJ31" s="24">
        <v>34</v>
      </c>
      <c r="CK31" s="24">
        <v>23</v>
      </c>
      <c r="CL31" s="24">
        <v>33</v>
      </c>
      <c r="CM31" s="24">
        <v>44</v>
      </c>
      <c r="CN31" s="24">
        <v>30</v>
      </c>
      <c r="CO31" s="24">
        <v>81</v>
      </c>
      <c r="CP31" s="24">
        <v>58</v>
      </c>
      <c r="CQ31" s="24">
        <v>58</v>
      </c>
      <c r="CR31" s="24">
        <v>54</v>
      </c>
      <c r="CS31" s="24">
        <v>89</v>
      </c>
      <c r="CT31" s="24">
        <v>49</v>
      </c>
      <c r="CU31" s="24">
        <v>51</v>
      </c>
      <c r="CV31" s="24">
        <v>49</v>
      </c>
      <c r="CW31" s="24">
        <v>80</v>
      </c>
      <c r="CX31" s="24">
        <v>98</v>
      </c>
      <c r="CY31" s="24">
        <v>61</v>
      </c>
      <c r="CZ31" s="24">
        <v>40</v>
      </c>
      <c r="DA31" s="24">
        <v>32</v>
      </c>
      <c r="DB31" s="24">
        <v>25</v>
      </c>
      <c r="DC31" s="24">
        <v>53</v>
      </c>
      <c r="DD31" s="24">
        <v>138</v>
      </c>
      <c r="DE31" s="24">
        <v>81</v>
      </c>
      <c r="DF31" s="24">
        <v>39</v>
      </c>
      <c r="DG31" s="24">
        <v>47</v>
      </c>
      <c r="DH31" s="24">
        <v>52</v>
      </c>
      <c r="DI31" s="24">
        <v>101</v>
      </c>
      <c r="DJ31" s="24">
        <v>20</v>
      </c>
      <c r="DK31" s="24">
        <v>23</v>
      </c>
      <c r="DL31" s="24">
        <v>53</v>
      </c>
      <c r="DM31" s="24">
        <v>9</v>
      </c>
      <c r="DN31" s="24">
        <v>7</v>
      </c>
      <c r="DO31" s="24">
        <v>14</v>
      </c>
      <c r="DP31" s="24">
        <v>3</v>
      </c>
      <c r="DQ31" s="24">
        <v>7</v>
      </c>
      <c r="DR31" s="24">
        <v>9</v>
      </c>
      <c r="DS31" s="24">
        <v>14</v>
      </c>
      <c r="DT31" s="24">
        <v>5</v>
      </c>
      <c r="DU31" s="24">
        <v>8</v>
      </c>
      <c r="DV31" s="24">
        <v>39</v>
      </c>
      <c r="DW31" s="24">
        <v>151</v>
      </c>
      <c r="DX31" s="24">
        <v>60</v>
      </c>
      <c r="DY31" s="24">
        <v>63</v>
      </c>
      <c r="DZ31" s="24">
        <v>24</v>
      </c>
      <c r="EA31" s="24">
        <v>109</v>
      </c>
      <c r="EB31" s="24">
        <v>51</v>
      </c>
      <c r="EC31" s="24">
        <v>34</v>
      </c>
      <c r="ED31" s="24">
        <v>39</v>
      </c>
      <c r="EE31" s="24">
        <v>51</v>
      </c>
      <c r="EF31" s="24">
        <v>96</v>
      </c>
      <c r="EG31" s="24">
        <v>62</v>
      </c>
      <c r="EH31" s="24">
        <v>72</v>
      </c>
      <c r="EI31" s="24">
        <v>47</v>
      </c>
      <c r="EJ31" s="24">
        <v>5</v>
      </c>
      <c r="EK31" s="24">
        <v>2</v>
      </c>
      <c r="EL31" s="24">
        <v>5</v>
      </c>
      <c r="EM31" s="24">
        <v>4</v>
      </c>
      <c r="EN31" s="24">
        <v>5</v>
      </c>
      <c r="EO31" s="24">
        <v>10</v>
      </c>
      <c r="EP31" s="24">
        <v>14</v>
      </c>
      <c r="EQ31" s="24">
        <v>4</v>
      </c>
      <c r="ER31" s="24">
        <v>8</v>
      </c>
      <c r="ES31" s="24">
        <v>19</v>
      </c>
      <c r="ET31" s="24">
        <v>415</v>
      </c>
      <c r="EU31" s="24">
        <v>319</v>
      </c>
      <c r="EV31" s="24">
        <v>95</v>
      </c>
      <c r="EW31" s="24">
        <v>33</v>
      </c>
      <c r="EX31" s="24">
        <v>73</v>
      </c>
      <c r="EY31" s="24">
        <v>76</v>
      </c>
      <c r="EZ31" s="24">
        <v>172</v>
      </c>
      <c r="FA31" s="24">
        <v>24</v>
      </c>
      <c r="FB31" s="24">
        <v>77</v>
      </c>
      <c r="FC31" s="24">
        <v>55</v>
      </c>
      <c r="FD31" s="24">
        <v>19</v>
      </c>
      <c r="FE31" s="24">
        <v>97</v>
      </c>
      <c r="FF31" s="24">
        <v>53</v>
      </c>
      <c r="FG31" s="24">
        <v>34</v>
      </c>
      <c r="FH31" s="24">
        <v>38</v>
      </c>
      <c r="FI31" s="24">
        <v>35</v>
      </c>
      <c r="FJ31" s="24">
        <v>182</v>
      </c>
      <c r="FK31" s="24">
        <v>22</v>
      </c>
      <c r="FL31" s="24">
        <v>76</v>
      </c>
      <c r="FM31" s="24">
        <v>61</v>
      </c>
      <c r="FN31" s="24">
        <v>76</v>
      </c>
      <c r="FO31" s="24">
        <v>68</v>
      </c>
      <c r="FP31" s="24">
        <v>60</v>
      </c>
      <c r="FQ31" s="24">
        <v>45</v>
      </c>
      <c r="FR31" s="24">
        <v>40</v>
      </c>
      <c r="FS31" s="24">
        <v>62</v>
      </c>
      <c r="FT31" s="24">
        <v>13</v>
      </c>
      <c r="FU31" s="24">
        <v>22</v>
      </c>
      <c r="FV31" s="24">
        <v>46</v>
      </c>
      <c r="FW31" s="24">
        <v>42</v>
      </c>
      <c r="FX31" s="24">
        <v>35</v>
      </c>
      <c r="FY31" s="24">
        <v>13</v>
      </c>
      <c r="FZ31" s="24">
        <v>41</v>
      </c>
      <c r="GA31" s="24">
        <v>52</v>
      </c>
      <c r="GB31" s="24">
        <v>48</v>
      </c>
      <c r="GC31" s="24">
        <v>36</v>
      </c>
      <c r="GD31" s="24">
        <v>17</v>
      </c>
      <c r="GE31" s="24">
        <v>24</v>
      </c>
      <c r="GF31" s="24">
        <v>46</v>
      </c>
      <c r="GG31" s="24">
        <v>22</v>
      </c>
      <c r="GH31" s="24">
        <v>61</v>
      </c>
      <c r="GI31" s="24">
        <v>79</v>
      </c>
      <c r="GJ31" s="24">
        <v>43</v>
      </c>
      <c r="GK31" s="24">
        <v>84</v>
      </c>
      <c r="GL31" s="24">
        <v>31</v>
      </c>
      <c r="GM31" s="24">
        <v>30</v>
      </c>
      <c r="GN31" s="24">
        <v>30</v>
      </c>
      <c r="GO31" s="24">
        <v>66</v>
      </c>
      <c r="GP31" s="24">
        <v>46</v>
      </c>
      <c r="GQ31" s="24">
        <v>30</v>
      </c>
      <c r="GR31" s="24">
        <v>87</v>
      </c>
      <c r="GS31" s="24">
        <v>21</v>
      </c>
      <c r="GT31" s="24">
        <v>23</v>
      </c>
      <c r="GU31" s="24">
        <v>51</v>
      </c>
      <c r="GV31" s="24">
        <v>59</v>
      </c>
      <c r="GW31" s="24">
        <v>37</v>
      </c>
      <c r="GX31" s="24">
        <v>43</v>
      </c>
      <c r="GY31" s="24">
        <v>45</v>
      </c>
      <c r="GZ31" s="24">
        <v>20</v>
      </c>
      <c r="HA31" s="24">
        <v>58</v>
      </c>
      <c r="HB31" s="24">
        <v>59</v>
      </c>
      <c r="HC31" s="24">
        <v>53</v>
      </c>
      <c r="HD31" s="24">
        <v>53</v>
      </c>
      <c r="HE31" s="24">
        <v>56</v>
      </c>
      <c r="HF31" s="24">
        <v>66</v>
      </c>
      <c r="HG31" s="24">
        <v>93</v>
      </c>
      <c r="HH31" s="24">
        <v>41</v>
      </c>
      <c r="HI31" s="24">
        <v>119</v>
      </c>
      <c r="HJ31" s="24">
        <v>71</v>
      </c>
      <c r="HK31" s="24">
        <v>47</v>
      </c>
      <c r="HL31" s="24">
        <v>11</v>
      </c>
      <c r="HM31" s="24">
        <v>38</v>
      </c>
      <c r="HN31" s="24">
        <v>41</v>
      </c>
      <c r="HO31" s="24">
        <v>54</v>
      </c>
      <c r="HP31" s="24">
        <v>48</v>
      </c>
      <c r="HQ31" s="24">
        <v>18</v>
      </c>
      <c r="HR31" s="24">
        <v>30</v>
      </c>
      <c r="HS31" s="24">
        <v>36</v>
      </c>
      <c r="HT31" s="24">
        <v>32</v>
      </c>
      <c r="HU31" s="24">
        <v>44</v>
      </c>
      <c r="HV31" s="24">
        <v>28</v>
      </c>
      <c r="HW31" s="24">
        <v>26</v>
      </c>
      <c r="HX31" s="24">
        <v>52</v>
      </c>
      <c r="HY31" s="24">
        <v>22</v>
      </c>
      <c r="HZ31" s="24">
        <v>59</v>
      </c>
      <c r="IA31" s="24">
        <v>34</v>
      </c>
      <c r="IB31" s="24">
        <v>72</v>
      </c>
      <c r="IC31" s="24">
        <v>41</v>
      </c>
      <c r="ID31" s="24">
        <v>110</v>
      </c>
      <c r="IE31" s="24">
        <v>57</v>
      </c>
      <c r="IF31" s="24">
        <v>65</v>
      </c>
      <c r="IG31" s="24">
        <v>79</v>
      </c>
      <c r="IH31" s="24">
        <v>44</v>
      </c>
      <c r="II31" s="24">
        <v>31</v>
      </c>
      <c r="IJ31" s="24">
        <v>34</v>
      </c>
      <c r="IK31" s="24">
        <v>26</v>
      </c>
      <c r="IL31" s="24">
        <v>30</v>
      </c>
      <c r="IM31" s="24">
        <v>21</v>
      </c>
      <c r="IN31" s="24">
        <v>60</v>
      </c>
      <c r="IO31" s="24">
        <v>32</v>
      </c>
      <c r="IP31" s="24">
        <v>19</v>
      </c>
      <c r="IQ31" s="24">
        <v>57</v>
      </c>
      <c r="IR31" s="24">
        <v>40</v>
      </c>
      <c r="IS31" s="24">
        <v>36</v>
      </c>
      <c r="IT31" s="24">
        <v>29</v>
      </c>
      <c r="IU31" s="24">
        <v>48</v>
      </c>
      <c r="IV31" s="24">
        <v>52</v>
      </c>
      <c r="IW31" s="24">
        <v>48</v>
      </c>
      <c r="IX31" s="24">
        <v>94</v>
      </c>
      <c r="IY31" s="24">
        <v>57</v>
      </c>
      <c r="IZ31" s="24">
        <v>45</v>
      </c>
      <c r="JA31" s="24">
        <v>96</v>
      </c>
      <c r="JB31" s="24">
        <v>57</v>
      </c>
      <c r="JC31" s="24">
        <v>38</v>
      </c>
      <c r="JD31" s="24">
        <v>71</v>
      </c>
      <c r="JE31" s="24">
        <v>46</v>
      </c>
      <c r="JF31" s="24">
        <v>28</v>
      </c>
      <c r="JG31" s="24">
        <v>53</v>
      </c>
      <c r="JH31" s="24">
        <v>48</v>
      </c>
      <c r="JI31" s="24">
        <v>41</v>
      </c>
      <c r="JJ31" s="24">
        <v>26</v>
      </c>
      <c r="JK31" s="24">
        <v>27</v>
      </c>
      <c r="JL31" s="24">
        <v>54</v>
      </c>
      <c r="JM31" s="24">
        <v>64</v>
      </c>
      <c r="JN31" s="24">
        <v>32</v>
      </c>
      <c r="JO31" s="24">
        <v>43</v>
      </c>
      <c r="JP31" s="24">
        <v>22</v>
      </c>
      <c r="JQ31" s="24">
        <v>29</v>
      </c>
      <c r="JR31" s="24">
        <v>15</v>
      </c>
      <c r="JS31" s="24">
        <v>37</v>
      </c>
      <c r="JT31" s="24">
        <v>81</v>
      </c>
      <c r="JU31" s="24">
        <v>41</v>
      </c>
      <c r="JV31" s="24">
        <v>55</v>
      </c>
      <c r="JW31" s="24">
        <v>79</v>
      </c>
      <c r="JX31" s="24">
        <v>58</v>
      </c>
      <c r="JY31" s="24">
        <v>66</v>
      </c>
      <c r="JZ31" s="24">
        <v>40</v>
      </c>
      <c r="KA31" s="24">
        <v>48</v>
      </c>
      <c r="KB31" s="24">
        <v>32</v>
      </c>
      <c r="KC31" s="24">
        <v>50</v>
      </c>
      <c r="KD31" s="24">
        <v>34</v>
      </c>
      <c r="KE31" s="24">
        <v>19</v>
      </c>
      <c r="KF31" s="24">
        <v>46</v>
      </c>
      <c r="KG31" s="24">
        <v>43</v>
      </c>
      <c r="KH31" s="24">
        <v>44</v>
      </c>
      <c r="KI31" s="24">
        <v>44</v>
      </c>
      <c r="KJ31" s="24">
        <v>20</v>
      </c>
      <c r="KK31" s="24">
        <v>49</v>
      </c>
      <c r="KL31" s="24">
        <v>44</v>
      </c>
      <c r="KM31" s="24">
        <v>64</v>
      </c>
      <c r="KN31" s="24">
        <v>59</v>
      </c>
      <c r="KO31" s="24">
        <v>39</v>
      </c>
      <c r="KP31" s="24">
        <v>29</v>
      </c>
      <c r="KQ31" s="24">
        <v>37</v>
      </c>
      <c r="KR31" s="24">
        <v>37</v>
      </c>
      <c r="KS31" s="24">
        <v>74</v>
      </c>
      <c r="KT31" s="24">
        <v>43</v>
      </c>
      <c r="KU31" s="24">
        <v>49</v>
      </c>
      <c r="KV31" s="24">
        <v>42</v>
      </c>
      <c r="KW31" s="24">
        <v>65</v>
      </c>
      <c r="KX31" s="24">
        <v>20</v>
      </c>
      <c r="KY31" s="24">
        <v>55</v>
      </c>
      <c r="KZ31" s="24">
        <v>28</v>
      </c>
      <c r="LA31" s="24">
        <v>51</v>
      </c>
      <c r="LB31" s="24">
        <v>36</v>
      </c>
      <c r="LC31" s="24">
        <v>29</v>
      </c>
      <c r="LD31" s="24">
        <v>42</v>
      </c>
      <c r="LE31" s="24">
        <v>38</v>
      </c>
      <c r="LF31" s="24">
        <v>17</v>
      </c>
      <c r="LG31" s="24">
        <v>45</v>
      </c>
      <c r="LH31" s="24">
        <v>45</v>
      </c>
      <c r="LI31" s="24">
        <v>31</v>
      </c>
      <c r="LJ31" s="24">
        <v>42</v>
      </c>
      <c r="LK31" s="24">
        <v>15</v>
      </c>
      <c r="LL31" s="24">
        <v>15</v>
      </c>
      <c r="LM31" s="24">
        <v>16</v>
      </c>
      <c r="LN31" s="24">
        <v>29</v>
      </c>
      <c r="LO31" s="24">
        <v>35</v>
      </c>
      <c r="LP31" s="24">
        <v>11</v>
      </c>
      <c r="LQ31" s="24">
        <v>16</v>
      </c>
      <c r="LR31" s="24">
        <v>17</v>
      </c>
      <c r="LS31" s="24">
        <v>29</v>
      </c>
      <c r="LT31" s="24">
        <v>33</v>
      </c>
      <c r="LU31" s="24">
        <v>21</v>
      </c>
      <c r="LV31" s="24">
        <v>30</v>
      </c>
      <c r="LW31" s="24">
        <v>31</v>
      </c>
      <c r="LX31" s="24">
        <v>40</v>
      </c>
      <c r="LY31" s="24">
        <v>29</v>
      </c>
      <c r="LZ31" s="24">
        <v>37</v>
      </c>
      <c r="MA31" s="24">
        <v>61</v>
      </c>
      <c r="MB31" s="24">
        <v>37</v>
      </c>
      <c r="MC31" s="24">
        <v>33</v>
      </c>
      <c r="MD31" s="24">
        <v>51</v>
      </c>
      <c r="ME31" s="24">
        <v>40</v>
      </c>
      <c r="MF31" s="24">
        <v>23</v>
      </c>
      <c r="MG31" s="24">
        <v>20</v>
      </c>
      <c r="MH31" s="24">
        <v>42</v>
      </c>
      <c r="MI31" s="24">
        <v>31</v>
      </c>
      <c r="MJ31" s="24">
        <v>83</v>
      </c>
      <c r="MK31" s="24">
        <v>33</v>
      </c>
      <c r="ML31" s="24">
        <v>16</v>
      </c>
      <c r="MM31" s="24">
        <v>91</v>
      </c>
      <c r="MN31" s="24">
        <v>25</v>
      </c>
      <c r="MO31" s="24">
        <v>22</v>
      </c>
      <c r="MP31" s="24">
        <v>86</v>
      </c>
      <c r="MQ31" s="24">
        <v>41</v>
      </c>
      <c r="MR31" s="24">
        <v>33</v>
      </c>
      <c r="MS31" s="24">
        <v>21</v>
      </c>
      <c r="MT31" s="24">
        <v>25</v>
      </c>
      <c r="MU31" s="24">
        <v>38</v>
      </c>
      <c r="MV31" s="24">
        <v>30</v>
      </c>
      <c r="MW31" s="24">
        <v>31</v>
      </c>
      <c r="MX31" s="24">
        <v>28</v>
      </c>
      <c r="MY31" s="24">
        <v>52</v>
      </c>
      <c r="MZ31" s="24">
        <v>34</v>
      </c>
      <c r="NA31" s="24">
        <v>56</v>
      </c>
      <c r="NB31" s="24">
        <v>22</v>
      </c>
      <c r="NC31" s="24">
        <v>36</v>
      </c>
      <c r="ND31" s="24">
        <v>22</v>
      </c>
      <c r="NE31" s="24">
        <v>33</v>
      </c>
      <c r="NF31" s="24">
        <v>19</v>
      </c>
      <c r="NG31" s="24">
        <v>28</v>
      </c>
      <c r="NH31" s="24">
        <v>43</v>
      </c>
      <c r="NI31" s="24">
        <v>25</v>
      </c>
      <c r="NJ31" s="24">
        <v>35</v>
      </c>
      <c r="NK31" s="24">
        <v>19</v>
      </c>
      <c r="NL31" s="24">
        <v>32</v>
      </c>
      <c r="NM31" s="24">
        <v>44</v>
      </c>
      <c r="NN31" s="24">
        <v>33</v>
      </c>
      <c r="NO31" s="24">
        <v>49</v>
      </c>
      <c r="NP31" s="24">
        <v>19</v>
      </c>
      <c r="NQ31" s="24">
        <v>43</v>
      </c>
      <c r="NR31" s="24">
        <v>20</v>
      </c>
      <c r="NS31" s="24">
        <v>50</v>
      </c>
      <c r="NT31" s="24">
        <v>63</v>
      </c>
      <c r="NU31" s="24">
        <v>48</v>
      </c>
      <c r="NV31" s="24">
        <v>45</v>
      </c>
      <c r="NW31" s="24">
        <v>31</v>
      </c>
      <c r="NX31" s="24">
        <v>60</v>
      </c>
      <c r="NY31" s="24">
        <v>34</v>
      </c>
      <c r="NZ31" s="24">
        <v>30</v>
      </c>
      <c r="OA31" s="24">
        <v>56</v>
      </c>
      <c r="OB31" s="24">
        <v>33</v>
      </c>
      <c r="OC31" s="24">
        <v>43</v>
      </c>
      <c r="OD31" s="24">
        <v>29</v>
      </c>
      <c r="OE31" s="24">
        <v>49</v>
      </c>
      <c r="OF31" s="24">
        <v>27</v>
      </c>
      <c r="OG31" s="24">
        <v>29</v>
      </c>
      <c r="OH31" s="24">
        <v>13</v>
      </c>
      <c r="OI31" s="24">
        <v>23</v>
      </c>
      <c r="OJ31" s="24">
        <v>33</v>
      </c>
      <c r="OK31" s="24">
        <v>50</v>
      </c>
      <c r="OL31" s="24">
        <v>61</v>
      </c>
      <c r="OM31" s="24">
        <v>68</v>
      </c>
      <c r="ON31" s="24">
        <v>35</v>
      </c>
      <c r="OO31" s="24">
        <v>67</v>
      </c>
      <c r="OP31" s="24">
        <v>27</v>
      </c>
      <c r="OQ31" s="24">
        <v>36</v>
      </c>
      <c r="OR31" s="24">
        <v>44</v>
      </c>
      <c r="OS31" s="24">
        <v>18</v>
      </c>
      <c r="OT31" s="24">
        <v>38</v>
      </c>
      <c r="OU31" s="24">
        <v>46</v>
      </c>
      <c r="OV31" s="24">
        <v>29</v>
      </c>
      <c r="OW31" s="24">
        <v>29</v>
      </c>
      <c r="OX31" s="24">
        <v>13</v>
      </c>
      <c r="OY31" s="24">
        <v>23</v>
      </c>
      <c r="OZ31" s="24">
        <v>17</v>
      </c>
      <c r="PA31" s="24">
        <v>48</v>
      </c>
      <c r="PB31" s="24">
        <v>46</v>
      </c>
      <c r="PC31" s="24">
        <v>11</v>
      </c>
      <c r="PD31" s="24">
        <v>45</v>
      </c>
      <c r="PE31" s="24">
        <v>69</v>
      </c>
      <c r="PF31" s="24">
        <v>24</v>
      </c>
      <c r="PG31" s="24">
        <v>44</v>
      </c>
      <c r="PH31" s="24">
        <v>37</v>
      </c>
      <c r="PI31" s="24">
        <v>52</v>
      </c>
      <c r="PJ31" s="24">
        <v>29</v>
      </c>
      <c r="PK31" s="24">
        <v>18</v>
      </c>
      <c r="PL31" s="24">
        <v>23</v>
      </c>
      <c r="PM31" s="24">
        <v>44</v>
      </c>
      <c r="PN31" s="24">
        <v>50</v>
      </c>
      <c r="PO31" s="24">
        <v>21</v>
      </c>
      <c r="PP31" s="24">
        <v>14</v>
      </c>
      <c r="PQ31" s="24">
        <v>30</v>
      </c>
      <c r="PR31" s="24">
        <v>43</v>
      </c>
      <c r="PS31" s="24">
        <v>22</v>
      </c>
      <c r="PT31" s="24">
        <v>26</v>
      </c>
      <c r="PU31" s="24">
        <v>32</v>
      </c>
      <c r="PV31" s="24">
        <v>48</v>
      </c>
      <c r="PW31" s="24">
        <v>20</v>
      </c>
      <c r="PX31" s="24">
        <v>31</v>
      </c>
      <c r="PY31" s="24">
        <v>40</v>
      </c>
      <c r="PZ31" s="24">
        <v>39</v>
      </c>
      <c r="QA31" s="24">
        <v>32</v>
      </c>
      <c r="QB31" s="24">
        <v>49</v>
      </c>
      <c r="QC31" s="24">
        <v>28</v>
      </c>
      <c r="QD31" s="24">
        <v>22</v>
      </c>
      <c r="QE31" s="24">
        <v>44</v>
      </c>
      <c r="QF31" s="24">
        <v>34</v>
      </c>
      <c r="QG31" s="24">
        <v>41</v>
      </c>
      <c r="QH31" s="24">
        <v>29</v>
      </c>
      <c r="QI31" s="24">
        <v>35</v>
      </c>
      <c r="QJ31" s="24">
        <v>34</v>
      </c>
      <c r="QK31" s="24">
        <v>29</v>
      </c>
      <c r="QL31" s="24">
        <v>98</v>
      </c>
      <c r="QM31" s="24">
        <v>50</v>
      </c>
      <c r="QN31" s="24">
        <v>75</v>
      </c>
      <c r="QO31" s="24">
        <v>61</v>
      </c>
      <c r="QP31" s="24">
        <v>30</v>
      </c>
      <c r="QQ31" s="24">
        <v>23</v>
      </c>
      <c r="QR31" s="24">
        <v>30</v>
      </c>
      <c r="QS31" s="24">
        <v>25</v>
      </c>
      <c r="QT31" s="24">
        <v>55</v>
      </c>
      <c r="QU31" s="24">
        <v>27</v>
      </c>
      <c r="QV31" s="24">
        <v>95</v>
      </c>
      <c r="QW31" s="24">
        <v>14</v>
      </c>
      <c r="QX31" s="24">
        <v>24</v>
      </c>
      <c r="QY31" s="24">
        <v>36</v>
      </c>
      <c r="QZ31" s="24">
        <v>41</v>
      </c>
      <c r="RA31" s="24">
        <v>41</v>
      </c>
      <c r="RB31" s="24">
        <v>15</v>
      </c>
      <c r="RC31" s="24">
        <v>67</v>
      </c>
      <c r="RD31" s="24">
        <v>43</v>
      </c>
      <c r="RE31" s="24">
        <v>16</v>
      </c>
      <c r="RF31" s="24">
        <v>44</v>
      </c>
      <c r="RG31" s="24">
        <v>24</v>
      </c>
      <c r="RH31" s="24">
        <v>34</v>
      </c>
      <c r="RI31" s="24">
        <v>53</v>
      </c>
      <c r="RJ31" s="24">
        <v>41</v>
      </c>
      <c r="RK31" s="24">
        <v>26</v>
      </c>
      <c r="RL31" s="24">
        <v>40</v>
      </c>
      <c r="RM31" s="24">
        <v>15</v>
      </c>
      <c r="RN31" s="24">
        <v>41</v>
      </c>
      <c r="RO31" s="24">
        <v>18</v>
      </c>
      <c r="RP31" s="24">
        <v>26</v>
      </c>
      <c r="RQ31" s="24">
        <v>20</v>
      </c>
      <c r="RR31" s="24">
        <v>38</v>
      </c>
      <c r="RS31" s="24">
        <v>38</v>
      </c>
      <c r="RT31" s="24">
        <v>17</v>
      </c>
      <c r="RU31" s="24">
        <v>7</v>
      </c>
      <c r="RV31" s="24">
        <v>29</v>
      </c>
      <c r="RW31" s="24">
        <v>15</v>
      </c>
      <c r="RX31" s="24">
        <v>23</v>
      </c>
      <c r="RY31" s="24">
        <v>33</v>
      </c>
      <c r="RZ31" s="24">
        <v>32</v>
      </c>
      <c r="SA31" s="24">
        <v>6</v>
      </c>
      <c r="SB31" s="24">
        <v>34</v>
      </c>
      <c r="SC31" s="24">
        <v>16</v>
      </c>
      <c r="SD31" s="24">
        <v>38</v>
      </c>
      <c r="SE31" s="24">
        <v>39</v>
      </c>
      <c r="SF31" s="24">
        <v>16</v>
      </c>
      <c r="SG31" s="24">
        <v>42</v>
      </c>
      <c r="SH31" s="24">
        <v>28</v>
      </c>
      <c r="SI31" s="24">
        <v>36</v>
      </c>
      <c r="SJ31" s="24">
        <v>34</v>
      </c>
      <c r="SK31" s="24">
        <v>36</v>
      </c>
      <c r="SL31" s="17"/>
      <c r="SM31" s="17"/>
      <c r="SN31" s="17"/>
      <c r="SO31" s="17"/>
    </row>
    <row r="32" spans="1:509">
      <c r="A32" s="17" t="s">
        <v>6</v>
      </c>
      <c r="B32" s="17">
        <v>28</v>
      </c>
      <c r="C32" s="17">
        <v>22</v>
      </c>
      <c r="D32" s="17">
        <v>45</v>
      </c>
      <c r="E32" s="17">
        <v>23</v>
      </c>
      <c r="F32" s="17">
        <v>34</v>
      </c>
      <c r="G32" s="17">
        <v>17</v>
      </c>
      <c r="H32" s="17">
        <v>25</v>
      </c>
      <c r="I32" s="17">
        <v>25</v>
      </c>
      <c r="J32" s="17">
        <v>50</v>
      </c>
      <c r="K32" s="17">
        <v>35</v>
      </c>
      <c r="L32" s="17">
        <v>32</v>
      </c>
      <c r="M32" s="17">
        <v>47</v>
      </c>
      <c r="N32" s="17">
        <v>38</v>
      </c>
      <c r="O32" s="17">
        <v>18</v>
      </c>
      <c r="P32" s="17">
        <v>28</v>
      </c>
      <c r="Q32" s="17">
        <v>42</v>
      </c>
      <c r="R32" s="17">
        <v>60</v>
      </c>
      <c r="S32" s="17">
        <v>54</v>
      </c>
      <c r="T32" s="17">
        <v>42</v>
      </c>
      <c r="U32" s="17">
        <v>93</v>
      </c>
      <c r="V32" s="17">
        <v>30</v>
      </c>
      <c r="W32" s="17">
        <v>48</v>
      </c>
      <c r="X32" s="17">
        <v>23</v>
      </c>
      <c r="Y32" s="17">
        <v>21</v>
      </c>
      <c r="Z32" s="17">
        <v>34</v>
      </c>
      <c r="AA32" s="17">
        <v>28</v>
      </c>
      <c r="AB32" s="17">
        <v>44</v>
      </c>
      <c r="AC32" s="17">
        <v>27</v>
      </c>
      <c r="AD32" s="17">
        <v>52</v>
      </c>
      <c r="AE32" s="17">
        <v>19</v>
      </c>
      <c r="AF32" s="17">
        <v>14</v>
      </c>
      <c r="AG32" s="17">
        <v>40</v>
      </c>
      <c r="AH32" s="17">
        <v>28</v>
      </c>
      <c r="AI32" s="17">
        <v>12</v>
      </c>
      <c r="AJ32" s="17">
        <v>41</v>
      </c>
      <c r="AK32" s="17">
        <v>18</v>
      </c>
      <c r="AL32" s="17">
        <v>15</v>
      </c>
      <c r="AM32" s="17">
        <v>16</v>
      </c>
      <c r="AN32" s="17">
        <v>11</v>
      </c>
      <c r="AO32" s="17">
        <v>51</v>
      </c>
      <c r="AP32" s="17">
        <v>45</v>
      </c>
      <c r="AQ32" s="17">
        <v>39</v>
      </c>
      <c r="AR32" s="17">
        <v>24</v>
      </c>
      <c r="AS32" s="17">
        <v>5</v>
      </c>
      <c r="AT32" s="17">
        <v>8</v>
      </c>
      <c r="AU32" s="17">
        <v>10</v>
      </c>
      <c r="AV32" s="17">
        <v>12</v>
      </c>
      <c r="AW32" s="17">
        <v>2</v>
      </c>
      <c r="AX32" s="17">
        <v>1</v>
      </c>
      <c r="AY32" s="17">
        <v>2</v>
      </c>
      <c r="AZ32" s="17">
        <v>29</v>
      </c>
      <c r="BA32" s="17">
        <v>33</v>
      </c>
      <c r="BB32" s="17">
        <v>69</v>
      </c>
      <c r="BC32" s="17">
        <v>66</v>
      </c>
      <c r="BD32" s="17">
        <v>107</v>
      </c>
      <c r="BE32" s="17">
        <v>104</v>
      </c>
      <c r="BF32" s="17">
        <v>126</v>
      </c>
      <c r="BG32" s="17">
        <v>50</v>
      </c>
      <c r="BH32" s="17">
        <v>46</v>
      </c>
      <c r="BI32" s="17">
        <v>67</v>
      </c>
      <c r="BJ32" s="17">
        <v>95</v>
      </c>
      <c r="BK32" s="17">
        <v>22</v>
      </c>
      <c r="BL32" s="17">
        <v>57</v>
      </c>
      <c r="BM32" s="17">
        <v>53</v>
      </c>
      <c r="BN32" s="17">
        <v>32</v>
      </c>
      <c r="BO32" s="17">
        <v>55</v>
      </c>
      <c r="BP32" s="17">
        <v>53</v>
      </c>
      <c r="BQ32" s="17">
        <v>27</v>
      </c>
      <c r="BR32" s="17">
        <v>55</v>
      </c>
      <c r="BS32" s="17">
        <v>36</v>
      </c>
      <c r="BT32" s="17">
        <v>41</v>
      </c>
      <c r="BU32" s="17">
        <v>153</v>
      </c>
      <c r="BV32" s="17">
        <v>65</v>
      </c>
      <c r="BW32" s="17">
        <v>62</v>
      </c>
      <c r="BX32" s="17">
        <v>15</v>
      </c>
      <c r="BY32" s="17">
        <v>46</v>
      </c>
      <c r="BZ32" s="17">
        <v>63</v>
      </c>
      <c r="CA32" s="17">
        <v>54</v>
      </c>
      <c r="CB32" s="17">
        <v>58</v>
      </c>
      <c r="CC32" s="17">
        <v>49</v>
      </c>
      <c r="CD32" s="17">
        <v>30</v>
      </c>
      <c r="CE32" s="17">
        <v>53</v>
      </c>
      <c r="CF32" s="17">
        <v>40</v>
      </c>
      <c r="CG32" s="17">
        <v>73</v>
      </c>
      <c r="CH32" s="17">
        <v>57</v>
      </c>
      <c r="CI32" s="17">
        <v>12</v>
      </c>
      <c r="CJ32" s="17">
        <v>34</v>
      </c>
      <c r="CK32" s="17">
        <v>23</v>
      </c>
      <c r="CL32" s="17">
        <v>34</v>
      </c>
      <c r="CM32" s="17">
        <v>45</v>
      </c>
      <c r="CN32" s="17">
        <v>30</v>
      </c>
      <c r="CO32" s="17">
        <v>85</v>
      </c>
      <c r="CP32" s="17">
        <v>58</v>
      </c>
      <c r="CQ32" s="17">
        <v>59</v>
      </c>
      <c r="CR32" s="17">
        <v>55</v>
      </c>
      <c r="CS32" s="17">
        <v>89</v>
      </c>
      <c r="CT32" s="17">
        <v>50</v>
      </c>
      <c r="CU32" s="17">
        <v>51</v>
      </c>
      <c r="CV32" s="17">
        <v>50</v>
      </c>
      <c r="CW32" s="17">
        <v>80</v>
      </c>
      <c r="CX32" s="17">
        <v>98</v>
      </c>
      <c r="CY32" s="17">
        <v>61</v>
      </c>
      <c r="CZ32" s="17">
        <v>40</v>
      </c>
      <c r="DA32" s="17">
        <v>33</v>
      </c>
      <c r="DB32" s="17">
        <v>26</v>
      </c>
      <c r="DC32" s="17">
        <v>53</v>
      </c>
      <c r="DD32" s="17">
        <v>138</v>
      </c>
      <c r="DE32" s="17">
        <v>81</v>
      </c>
      <c r="DF32" s="17">
        <v>39</v>
      </c>
      <c r="DG32" s="17">
        <v>48</v>
      </c>
      <c r="DH32" s="17">
        <v>52</v>
      </c>
      <c r="DI32" s="17">
        <v>101</v>
      </c>
      <c r="DJ32" s="17">
        <v>20</v>
      </c>
      <c r="DK32" s="17">
        <v>23</v>
      </c>
      <c r="DL32" s="17">
        <v>53</v>
      </c>
      <c r="DM32" s="17">
        <v>9</v>
      </c>
      <c r="DN32" s="17">
        <v>7</v>
      </c>
      <c r="DO32" s="17">
        <v>14</v>
      </c>
      <c r="DP32" s="17">
        <v>3</v>
      </c>
      <c r="DQ32" s="17">
        <v>7</v>
      </c>
      <c r="DR32" s="17">
        <v>9</v>
      </c>
      <c r="DS32" s="17">
        <v>14</v>
      </c>
      <c r="DT32" s="17">
        <v>5</v>
      </c>
      <c r="DU32" s="17">
        <v>8</v>
      </c>
      <c r="DV32" s="17">
        <v>40</v>
      </c>
      <c r="DW32" s="17">
        <v>150</v>
      </c>
      <c r="DX32" s="17">
        <v>60</v>
      </c>
      <c r="DY32" s="17">
        <v>65</v>
      </c>
      <c r="DZ32" s="17">
        <v>24</v>
      </c>
      <c r="EA32" s="17">
        <v>110</v>
      </c>
      <c r="EB32" s="17">
        <v>51</v>
      </c>
      <c r="EC32" s="17">
        <v>34</v>
      </c>
      <c r="ED32" s="17">
        <v>39</v>
      </c>
      <c r="EE32" s="17">
        <v>51</v>
      </c>
      <c r="EF32" s="17">
        <v>97</v>
      </c>
      <c r="EG32" s="17">
        <v>62</v>
      </c>
      <c r="EH32" s="17">
        <v>72</v>
      </c>
      <c r="EI32" s="17">
        <v>47</v>
      </c>
      <c r="EJ32" s="17">
        <v>5</v>
      </c>
      <c r="EK32" s="17">
        <v>2</v>
      </c>
      <c r="EL32" s="17">
        <v>5</v>
      </c>
      <c r="EM32" s="17">
        <v>4</v>
      </c>
      <c r="EN32" s="17">
        <v>5</v>
      </c>
      <c r="EO32" s="17">
        <v>11</v>
      </c>
      <c r="EP32" s="17">
        <v>14</v>
      </c>
      <c r="EQ32" s="17">
        <v>4</v>
      </c>
      <c r="ER32" s="17">
        <v>8</v>
      </c>
      <c r="ES32" s="17">
        <v>19</v>
      </c>
      <c r="ET32" s="17">
        <v>412</v>
      </c>
      <c r="EU32" s="17">
        <v>319</v>
      </c>
      <c r="EV32" s="17">
        <v>95</v>
      </c>
      <c r="EW32" s="17">
        <v>33</v>
      </c>
      <c r="EX32" s="17">
        <v>74</v>
      </c>
      <c r="EY32" s="17">
        <v>75</v>
      </c>
      <c r="EZ32" s="17">
        <v>172</v>
      </c>
      <c r="FA32" s="17">
        <v>24</v>
      </c>
      <c r="FB32" s="17">
        <v>78</v>
      </c>
      <c r="FC32" s="17">
        <v>56</v>
      </c>
      <c r="FD32" s="17">
        <v>19</v>
      </c>
      <c r="FE32" s="17">
        <v>97</v>
      </c>
      <c r="FF32" s="17">
        <v>54</v>
      </c>
      <c r="FG32" s="17">
        <v>34</v>
      </c>
      <c r="FH32" s="17">
        <v>38</v>
      </c>
      <c r="FI32" s="17">
        <v>35</v>
      </c>
      <c r="FJ32" s="17">
        <v>185</v>
      </c>
      <c r="FK32" s="17">
        <v>22</v>
      </c>
      <c r="FL32" s="17">
        <v>77</v>
      </c>
      <c r="FM32" s="17">
        <v>60</v>
      </c>
      <c r="FN32" s="17">
        <v>76</v>
      </c>
      <c r="FO32" s="17">
        <v>68</v>
      </c>
      <c r="FP32" s="17">
        <v>62</v>
      </c>
      <c r="FQ32" s="17">
        <v>45</v>
      </c>
      <c r="FR32" s="17">
        <v>40</v>
      </c>
      <c r="FS32" s="17">
        <v>62</v>
      </c>
      <c r="FT32" s="17">
        <v>13</v>
      </c>
      <c r="FU32" s="17">
        <v>22</v>
      </c>
      <c r="FV32" s="17">
        <v>46</v>
      </c>
      <c r="FW32" s="17">
        <v>42</v>
      </c>
      <c r="FX32" s="17">
        <v>35</v>
      </c>
      <c r="FY32" s="17">
        <v>13</v>
      </c>
      <c r="FZ32" s="17">
        <v>41</v>
      </c>
      <c r="GA32" s="17">
        <v>52</v>
      </c>
      <c r="GB32" s="17">
        <v>49</v>
      </c>
      <c r="GC32" s="17">
        <v>36</v>
      </c>
      <c r="GD32" s="17">
        <v>17</v>
      </c>
      <c r="GE32" s="17">
        <v>24</v>
      </c>
      <c r="GF32" s="17">
        <v>46</v>
      </c>
      <c r="GG32" s="17">
        <v>22</v>
      </c>
      <c r="GH32" s="17">
        <v>61</v>
      </c>
      <c r="GI32" s="17">
        <v>79</v>
      </c>
      <c r="GJ32" s="17">
        <v>43</v>
      </c>
      <c r="GK32" s="17">
        <v>85</v>
      </c>
      <c r="GL32" s="17">
        <v>31</v>
      </c>
      <c r="GM32" s="17">
        <v>30</v>
      </c>
      <c r="GN32" s="17">
        <v>30</v>
      </c>
      <c r="GO32" s="17">
        <v>66</v>
      </c>
      <c r="GP32" s="17">
        <v>46</v>
      </c>
      <c r="GQ32" s="17">
        <v>30</v>
      </c>
      <c r="GR32" s="17">
        <v>89</v>
      </c>
      <c r="GS32" s="17">
        <v>21</v>
      </c>
      <c r="GT32" s="17">
        <v>23</v>
      </c>
      <c r="GU32" s="17">
        <v>51</v>
      </c>
      <c r="GV32" s="17">
        <v>60</v>
      </c>
      <c r="GW32" s="17">
        <v>37</v>
      </c>
      <c r="GX32" s="17">
        <v>43</v>
      </c>
      <c r="GY32" s="17">
        <v>46</v>
      </c>
      <c r="GZ32" s="17">
        <v>19</v>
      </c>
      <c r="HA32" s="17">
        <v>58</v>
      </c>
      <c r="HB32" s="17">
        <v>59</v>
      </c>
      <c r="HC32" s="17">
        <v>54</v>
      </c>
      <c r="HD32" s="17">
        <v>52</v>
      </c>
      <c r="HE32" s="17">
        <v>55</v>
      </c>
      <c r="HF32" s="17">
        <v>66</v>
      </c>
      <c r="HG32" s="17">
        <v>95</v>
      </c>
      <c r="HH32" s="17">
        <v>41</v>
      </c>
      <c r="HI32" s="17">
        <v>121</v>
      </c>
      <c r="HJ32" s="17">
        <v>71</v>
      </c>
      <c r="HK32" s="17">
        <v>47</v>
      </c>
      <c r="HL32" s="17">
        <v>11</v>
      </c>
      <c r="HM32" s="17">
        <v>37</v>
      </c>
      <c r="HN32" s="17">
        <v>41</v>
      </c>
      <c r="HO32" s="17">
        <v>54</v>
      </c>
      <c r="HP32" s="17">
        <v>48</v>
      </c>
      <c r="HQ32" s="17">
        <v>18</v>
      </c>
      <c r="HR32" s="17">
        <v>30</v>
      </c>
      <c r="HS32" s="17">
        <v>36</v>
      </c>
      <c r="HT32" s="17">
        <v>32</v>
      </c>
      <c r="HU32" s="17">
        <v>44</v>
      </c>
      <c r="HV32" s="17">
        <v>28</v>
      </c>
      <c r="HW32" s="17">
        <v>26</v>
      </c>
      <c r="HX32" s="17">
        <v>52</v>
      </c>
      <c r="HY32" s="17">
        <v>22</v>
      </c>
      <c r="HZ32" s="17">
        <v>59</v>
      </c>
      <c r="IA32" s="17">
        <v>34</v>
      </c>
      <c r="IB32" s="17">
        <v>72</v>
      </c>
      <c r="IC32" s="17">
        <v>40</v>
      </c>
      <c r="ID32" s="17">
        <v>110</v>
      </c>
      <c r="IE32" s="17">
        <v>57</v>
      </c>
      <c r="IF32" s="17">
        <v>65</v>
      </c>
      <c r="IG32" s="17">
        <v>81</v>
      </c>
      <c r="IH32" s="17">
        <v>44</v>
      </c>
      <c r="II32" s="17">
        <v>31</v>
      </c>
      <c r="IJ32" s="17">
        <v>34</v>
      </c>
      <c r="IK32" s="17">
        <v>26</v>
      </c>
      <c r="IL32" s="17">
        <v>30</v>
      </c>
      <c r="IM32" s="17">
        <v>21</v>
      </c>
      <c r="IN32" s="17">
        <v>60</v>
      </c>
      <c r="IO32" s="17">
        <v>32</v>
      </c>
      <c r="IP32" s="17">
        <v>19</v>
      </c>
      <c r="IQ32" s="17">
        <v>57</v>
      </c>
      <c r="IR32" s="17">
        <v>40</v>
      </c>
      <c r="IS32" s="17">
        <v>36</v>
      </c>
      <c r="IT32" s="17">
        <v>28</v>
      </c>
      <c r="IU32" s="17">
        <v>47</v>
      </c>
      <c r="IV32" s="17">
        <v>52</v>
      </c>
      <c r="IW32" s="17">
        <v>48</v>
      </c>
      <c r="IX32" s="17">
        <v>94</v>
      </c>
      <c r="IY32" s="17">
        <v>55</v>
      </c>
      <c r="IZ32" s="17">
        <v>45</v>
      </c>
      <c r="JA32" s="17">
        <v>98</v>
      </c>
      <c r="JB32" s="17">
        <v>58</v>
      </c>
      <c r="JC32" s="17">
        <v>38</v>
      </c>
      <c r="JD32" s="17">
        <v>71</v>
      </c>
      <c r="JE32" s="17">
        <v>47</v>
      </c>
      <c r="JF32" s="17">
        <v>28</v>
      </c>
      <c r="JG32" s="17">
        <v>57</v>
      </c>
      <c r="JH32" s="17">
        <v>46</v>
      </c>
      <c r="JI32" s="17">
        <v>42</v>
      </c>
      <c r="JJ32" s="17">
        <v>26</v>
      </c>
      <c r="JK32" s="17">
        <v>28</v>
      </c>
      <c r="JL32" s="17">
        <v>54</v>
      </c>
      <c r="JM32" s="17">
        <v>64</v>
      </c>
      <c r="JN32" s="17">
        <v>32</v>
      </c>
      <c r="JO32" s="17">
        <v>43</v>
      </c>
      <c r="JP32" s="17">
        <v>22</v>
      </c>
      <c r="JQ32" s="17">
        <v>29</v>
      </c>
      <c r="JR32" s="17">
        <v>15</v>
      </c>
      <c r="JS32" s="17">
        <v>37</v>
      </c>
      <c r="JT32" s="17">
        <v>82</v>
      </c>
      <c r="JU32" s="17">
        <v>41</v>
      </c>
      <c r="JV32" s="17">
        <v>56</v>
      </c>
      <c r="JW32" s="17">
        <v>79</v>
      </c>
      <c r="JX32" s="17">
        <v>59</v>
      </c>
      <c r="JY32" s="17">
        <v>66</v>
      </c>
      <c r="JZ32" s="17">
        <v>40</v>
      </c>
      <c r="KA32" s="17">
        <v>48</v>
      </c>
      <c r="KB32" s="17">
        <v>33</v>
      </c>
      <c r="KC32" s="17">
        <v>50</v>
      </c>
      <c r="KD32" s="17">
        <v>33</v>
      </c>
      <c r="KE32" s="17">
        <v>19</v>
      </c>
      <c r="KF32" s="17">
        <v>46</v>
      </c>
      <c r="KG32" s="17">
        <v>43</v>
      </c>
      <c r="KH32" s="17">
        <v>44</v>
      </c>
      <c r="KI32" s="17">
        <v>43</v>
      </c>
      <c r="KJ32" s="17">
        <v>19</v>
      </c>
      <c r="KK32" s="17">
        <v>49</v>
      </c>
      <c r="KL32" s="17">
        <v>44</v>
      </c>
      <c r="KM32" s="17">
        <v>63</v>
      </c>
      <c r="KN32" s="17">
        <v>59</v>
      </c>
      <c r="KO32" s="17">
        <v>39</v>
      </c>
      <c r="KP32" s="17">
        <v>29</v>
      </c>
      <c r="KQ32" s="17">
        <v>37</v>
      </c>
      <c r="KR32" s="17">
        <v>37</v>
      </c>
      <c r="KS32" s="17">
        <v>74</v>
      </c>
      <c r="KT32" s="17">
        <v>43</v>
      </c>
      <c r="KU32" s="17">
        <v>51</v>
      </c>
      <c r="KV32" s="17">
        <v>44</v>
      </c>
      <c r="KW32" s="17">
        <v>64</v>
      </c>
      <c r="KX32" s="17">
        <v>20</v>
      </c>
      <c r="KY32" s="17">
        <v>55</v>
      </c>
      <c r="KZ32" s="17">
        <v>28</v>
      </c>
      <c r="LA32" s="17">
        <v>49</v>
      </c>
      <c r="LB32" s="17">
        <v>36</v>
      </c>
      <c r="LC32" s="17">
        <v>32</v>
      </c>
      <c r="LD32" s="17">
        <v>42</v>
      </c>
      <c r="LE32" s="17">
        <v>36</v>
      </c>
      <c r="LF32" s="17">
        <v>17</v>
      </c>
      <c r="LG32" s="17">
        <v>45</v>
      </c>
      <c r="LH32" s="17">
        <v>44</v>
      </c>
      <c r="LI32" s="17">
        <v>30</v>
      </c>
      <c r="LJ32" s="17">
        <v>41</v>
      </c>
      <c r="LK32" s="17">
        <v>15</v>
      </c>
      <c r="LL32" s="17">
        <v>15</v>
      </c>
      <c r="LM32" s="17">
        <v>16</v>
      </c>
      <c r="LN32" s="17">
        <v>29</v>
      </c>
      <c r="LO32" s="17">
        <v>36</v>
      </c>
      <c r="LP32" s="17">
        <v>11</v>
      </c>
      <c r="LQ32" s="17">
        <v>16</v>
      </c>
      <c r="LR32" s="17">
        <v>17</v>
      </c>
      <c r="LS32" s="17">
        <v>29</v>
      </c>
      <c r="LT32" s="17">
        <v>33</v>
      </c>
      <c r="LU32" s="17">
        <v>21</v>
      </c>
      <c r="LV32" s="17">
        <v>30</v>
      </c>
      <c r="LW32" s="17">
        <v>31</v>
      </c>
      <c r="LX32" s="17">
        <v>41</v>
      </c>
      <c r="LY32" s="17">
        <v>29</v>
      </c>
      <c r="LZ32" s="17">
        <v>37</v>
      </c>
      <c r="MA32" s="17">
        <v>58</v>
      </c>
      <c r="MB32" s="17">
        <v>37</v>
      </c>
      <c r="MC32" s="17">
        <v>31</v>
      </c>
      <c r="MD32" s="17">
        <v>48</v>
      </c>
      <c r="ME32" s="17">
        <v>37</v>
      </c>
      <c r="MF32" s="17">
        <v>19</v>
      </c>
      <c r="MG32" s="17">
        <v>21</v>
      </c>
      <c r="MH32" s="17">
        <v>42</v>
      </c>
      <c r="MI32" s="17">
        <v>31</v>
      </c>
      <c r="MJ32" s="17">
        <v>83</v>
      </c>
      <c r="MK32" s="17">
        <v>33</v>
      </c>
      <c r="ML32" s="17">
        <v>16</v>
      </c>
      <c r="MM32" s="17">
        <v>90</v>
      </c>
      <c r="MN32" s="17">
        <v>25</v>
      </c>
      <c r="MO32" s="17">
        <v>22</v>
      </c>
      <c r="MP32" s="17">
        <v>85</v>
      </c>
      <c r="MQ32" s="17">
        <v>41</v>
      </c>
      <c r="MR32" s="17">
        <v>33</v>
      </c>
      <c r="MS32" s="17">
        <v>21</v>
      </c>
      <c r="MT32" s="17">
        <v>25</v>
      </c>
      <c r="MU32" s="17">
        <v>41</v>
      </c>
      <c r="MV32" s="17">
        <v>31</v>
      </c>
      <c r="MW32" s="17">
        <v>31</v>
      </c>
      <c r="MX32" s="17">
        <v>30</v>
      </c>
      <c r="MY32" s="17">
        <v>53</v>
      </c>
      <c r="MZ32" s="17">
        <v>34</v>
      </c>
      <c r="NA32" s="17">
        <v>56</v>
      </c>
      <c r="NB32" s="17">
        <v>22</v>
      </c>
      <c r="NC32" s="17">
        <v>36</v>
      </c>
      <c r="ND32" s="17">
        <v>22</v>
      </c>
      <c r="NE32" s="17">
        <v>33</v>
      </c>
      <c r="NF32" s="17">
        <v>19</v>
      </c>
      <c r="NG32" s="17">
        <v>28</v>
      </c>
      <c r="NH32" s="17">
        <v>42</v>
      </c>
      <c r="NI32" s="17">
        <v>24</v>
      </c>
      <c r="NJ32" s="17">
        <v>34</v>
      </c>
      <c r="NK32" s="17">
        <v>15</v>
      </c>
      <c r="NL32" s="17">
        <v>32</v>
      </c>
      <c r="NM32" s="17">
        <v>43</v>
      </c>
      <c r="NN32" s="17">
        <v>33</v>
      </c>
      <c r="NO32" s="17">
        <v>50</v>
      </c>
      <c r="NP32" s="17">
        <v>19</v>
      </c>
      <c r="NQ32" s="17">
        <v>44</v>
      </c>
      <c r="NR32" s="17">
        <v>20</v>
      </c>
      <c r="NS32" s="17">
        <v>49</v>
      </c>
      <c r="NT32" s="17">
        <v>62</v>
      </c>
      <c r="NU32" s="17">
        <v>48</v>
      </c>
      <c r="NV32" s="17">
        <v>44</v>
      </c>
      <c r="NW32" s="17">
        <v>31</v>
      </c>
      <c r="NX32" s="17">
        <v>60</v>
      </c>
      <c r="NY32" s="17">
        <v>34</v>
      </c>
      <c r="NZ32" s="17">
        <v>30</v>
      </c>
      <c r="OA32" s="17">
        <v>56</v>
      </c>
      <c r="OB32" s="17">
        <v>34</v>
      </c>
      <c r="OC32" s="17">
        <v>42</v>
      </c>
      <c r="OD32" s="17">
        <v>29</v>
      </c>
      <c r="OE32" s="17">
        <v>49</v>
      </c>
      <c r="OF32" s="17">
        <v>27</v>
      </c>
      <c r="OG32" s="17">
        <v>29</v>
      </c>
      <c r="OH32" s="17">
        <v>13</v>
      </c>
      <c r="OI32" s="17">
        <v>23</v>
      </c>
      <c r="OJ32" s="17">
        <v>32</v>
      </c>
      <c r="OK32" s="17">
        <v>50</v>
      </c>
      <c r="OL32" s="17">
        <v>60</v>
      </c>
      <c r="OM32" s="17">
        <v>69</v>
      </c>
      <c r="ON32" s="17">
        <v>35</v>
      </c>
      <c r="OO32" s="17">
        <v>68</v>
      </c>
      <c r="OP32" s="17">
        <v>27</v>
      </c>
      <c r="OQ32" s="17">
        <v>36</v>
      </c>
      <c r="OR32" s="17">
        <v>44</v>
      </c>
      <c r="OS32" s="17">
        <v>18</v>
      </c>
      <c r="OT32" s="17">
        <v>38</v>
      </c>
      <c r="OU32" s="17">
        <v>45</v>
      </c>
      <c r="OV32" s="17">
        <v>31</v>
      </c>
      <c r="OW32" s="17">
        <v>28</v>
      </c>
      <c r="OX32" s="17">
        <v>13</v>
      </c>
      <c r="OY32" s="17">
        <v>23</v>
      </c>
      <c r="OZ32" s="17">
        <v>17</v>
      </c>
      <c r="PA32" s="17">
        <v>48</v>
      </c>
      <c r="PB32" s="17">
        <v>46</v>
      </c>
      <c r="PC32" s="17">
        <v>11</v>
      </c>
      <c r="PD32" s="17">
        <v>45</v>
      </c>
      <c r="PE32" s="17">
        <v>70</v>
      </c>
      <c r="PF32" s="17">
        <v>24</v>
      </c>
      <c r="PG32" s="17">
        <v>44</v>
      </c>
      <c r="PH32" s="17">
        <v>38</v>
      </c>
      <c r="PI32" s="17">
        <v>52</v>
      </c>
      <c r="PJ32" s="17">
        <v>29</v>
      </c>
      <c r="PK32" s="17">
        <v>19</v>
      </c>
      <c r="PL32" s="17">
        <v>23</v>
      </c>
      <c r="PM32" s="17">
        <v>45</v>
      </c>
      <c r="PN32" s="17">
        <v>50</v>
      </c>
      <c r="PO32" s="17">
        <v>22</v>
      </c>
      <c r="PP32" s="17">
        <v>14</v>
      </c>
      <c r="PQ32" s="17">
        <v>30</v>
      </c>
      <c r="PR32" s="17">
        <v>43</v>
      </c>
      <c r="PS32" s="17">
        <v>22</v>
      </c>
      <c r="PT32" s="17">
        <v>26</v>
      </c>
      <c r="PU32" s="17">
        <v>33</v>
      </c>
      <c r="PV32" s="17">
        <v>48</v>
      </c>
      <c r="PW32" s="17">
        <v>20</v>
      </c>
      <c r="PX32" s="17">
        <v>32</v>
      </c>
      <c r="PY32" s="17">
        <v>40</v>
      </c>
      <c r="PZ32" s="17">
        <v>38</v>
      </c>
      <c r="QA32" s="17">
        <v>32</v>
      </c>
      <c r="QB32" s="17">
        <v>49</v>
      </c>
      <c r="QC32" s="17">
        <v>28</v>
      </c>
      <c r="QD32" s="17">
        <v>22</v>
      </c>
      <c r="QE32" s="17">
        <v>44</v>
      </c>
      <c r="QF32" s="17">
        <v>34</v>
      </c>
      <c r="QG32" s="17">
        <v>42</v>
      </c>
      <c r="QH32" s="17">
        <v>31</v>
      </c>
      <c r="QI32" s="17">
        <v>35</v>
      </c>
      <c r="QJ32" s="17">
        <v>34</v>
      </c>
      <c r="QK32" s="17">
        <v>29</v>
      </c>
      <c r="QL32" s="17">
        <v>97</v>
      </c>
      <c r="QM32" s="17">
        <v>50</v>
      </c>
      <c r="QN32" s="17">
        <v>75</v>
      </c>
      <c r="QO32" s="17">
        <v>61</v>
      </c>
      <c r="QP32" s="17">
        <v>30</v>
      </c>
      <c r="QQ32" s="17">
        <v>23</v>
      </c>
      <c r="QR32" s="17">
        <v>30</v>
      </c>
      <c r="QS32" s="17">
        <v>25</v>
      </c>
      <c r="QT32" s="17">
        <v>55</v>
      </c>
      <c r="QU32" s="17">
        <v>27</v>
      </c>
      <c r="QV32" s="17">
        <v>96</v>
      </c>
      <c r="QW32" s="17">
        <v>14</v>
      </c>
      <c r="QX32" s="17">
        <v>24</v>
      </c>
      <c r="QY32" s="17">
        <v>36</v>
      </c>
      <c r="QZ32" s="17">
        <v>41</v>
      </c>
      <c r="RA32" s="17">
        <v>41</v>
      </c>
      <c r="RB32" s="17">
        <v>15</v>
      </c>
      <c r="RC32" s="17">
        <v>68</v>
      </c>
      <c r="RD32" s="17">
        <v>43</v>
      </c>
      <c r="RE32" s="17">
        <v>16</v>
      </c>
      <c r="RF32" s="17">
        <v>44</v>
      </c>
      <c r="RG32" s="17">
        <v>24</v>
      </c>
      <c r="RH32" s="17">
        <v>34</v>
      </c>
      <c r="RI32" s="17">
        <v>53</v>
      </c>
      <c r="RJ32" s="17">
        <v>41</v>
      </c>
      <c r="RK32" s="17">
        <v>26</v>
      </c>
      <c r="RL32" s="17">
        <v>40</v>
      </c>
      <c r="RM32" s="17">
        <v>15</v>
      </c>
      <c r="RN32" s="17">
        <v>41</v>
      </c>
      <c r="RO32" s="17">
        <v>18</v>
      </c>
      <c r="RP32" s="17">
        <v>26</v>
      </c>
      <c r="RQ32" s="17">
        <v>21</v>
      </c>
      <c r="RR32" s="17">
        <v>39</v>
      </c>
      <c r="RS32" s="17">
        <v>39</v>
      </c>
      <c r="RT32" s="17">
        <v>17</v>
      </c>
      <c r="RU32" s="17">
        <v>7</v>
      </c>
      <c r="RV32" s="17">
        <v>30</v>
      </c>
      <c r="RW32" s="17">
        <v>15</v>
      </c>
      <c r="RX32" s="17">
        <v>23</v>
      </c>
      <c r="RY32" s="17">
        <v>33</v>
      </c>
      <c r="RZ32" s="17">
        <v>32</v>
      </c>
      <c r="SA32" s="17">
        <v>6</v>
      </c>
      <c r="SB32" s="17">
        <v>34</v>
      </c>
      <c r="SC32" s="17">
        <v>16</v>
      </c>
      <c r="SD32" s="17">
        <v>38</v>
      </c>
      <c r="SE32" s="17">
        <v>39</v>
      </c>
      <c r="SF32" s="17">
        <v>16</v>
      </c>
      <c r="SG32" s="17">
        <v>42</v>
      </c>
      <c r="SH32" s="17">
        <v>28</v>
      </c>
      <c r="SI32" s="17">
        <v>36</v>
      </c>
      <c r="SJ32" s="17">
        <v>34</v>
      </c>
      <c r="SK32" s="17">
        <v>36</v>
      </c>
      <c r="SL32" s="17"/>
      <c r="SM32" s="17"/>
      <c r="SN32" s="17"/>
      <c r="SO32" s="17"/>
    </row>
    <row r="33" spans="1:509">
      <c r="A33" s="24" t="s">
        <v>7</v>
      </c>
      <c r="B33" s="24">
        <v>28</v>
      </c>
      <c r="C33" s="24">
        <v>22</v>
      </c>
      <c r="D33" s="24">
        <v>46</v>
      </c>
      <c r="E33" s="24">
        <v>21</v>
      </c>
      <c r="F33" s="24">
        <v>33</v>
      </c>
      <c r="G33" s="24">
        <v>17</v>
      </c>
      <c r="H33" s="24">
        <v>25</v>
      </c>
      <c r="I33" s="24">
        <v>25</v>
      </c>
      <c r="J33" s="24">
        <v>52</v>
      </c>
      <c r="K33" s="24">
        <v>36</v>
      </c>
      <c r="L33" s="24">
        <v>31</v>
      </c>
      <c r="M33" s="24">
        <v>47</v>
      </c>
      <c r="N33" s="24">
        <v>39</v>
      </c>
      <c r="O33" s="24">
        <v>18</v>
      </c>
      <c r="P33" s="24">
        <v>28</v>
      </c>
      <c r="Q33" s="24">
        <v>42</v>
      </c>
      <c r="R33" s="24">
        <v>61</v>
      </c>
      <c r="S33" s="24">
        <v>54</v>
      </c>
      <c r="T33" s="24">
        <v>43</v>
      </c>
      <c r="U33" s="24">
        <v>95</v>
      </c>
      <c r="V33" s="24">
        <v>29</v>
      </c>
      <c r="W33" s="24">
        <v>48</v>
      </c>
      <c r="X33" s="24">
        <v>23</v>
      </c>
      <c r="Y33" s="24">
        <v>21</v>
      </c>
      <c r="Z33" s="24">
        <v>32</v>
      </c>
      <c r="AA33" s="24">
        <v>28</v>
      </c>
      <c r="AB33" s="24">
        <v>46</v>
      </c>
      <c r="AC33" s="24">
        <v>28</v>
      </c>
      <c r="AD33" s="24">
        <v>54</v>
      </c>
      <c r="AE33" s="24">
        <v>19</v>
      </c>
      <c r="AF33" s="24">
        <v>14</v>
      </c>
      <c r="AG33" s="24">
        <v>40</v>
      </c>
      <c r="AH33" s="24">
        <v>27</v>
      </c>
      <c r="AI33" s="24">
        <v>11</v>
      </c>
      <c r="AJ33" s="24">
        <v>40</v>
      </c>
      <c r="AK33" s="24">
        <v>17</v>
      </c>
      <c r="AL33" s="24">
        <v>15</v>
      </c>
      <c r="AM33" s="24">
        <v>16</v>
      </c>
      <c r="AN33" s="24">
        <v>11</v>
      </c>
      <c r="AO33" s="24">
        <v>51</v>
      </c>
      <c r="AP33" s="24">
        <v>43</v>
      </c>
      <c r="AQ33" s="24">
        <v>37</v>
      </c>
      <c r="AR33" s="24">
        <v>25</v>
      </c>
      <c r="AS33" s="24">
        <v>5</v>
      </c>
      <c r="AT33" s="24">
        <v>8</v>
      </c>
      <c r="AU33" s="24">
        <v>10</v>
      </c>
      <c r="AV33" s="24">
        <v>12</v>
      </c>
      <c r="AW33" s="24">
        <v>2</v>
      </c>
      <c r="AX33" s="24">
        <v>1</v>
      </c>
      <c r="AY33" s="24">
        <v>2</v>
      </c>
      <c r="AZ33" s="24">
        <v>30</v>
      </c>
      <c r="BA33" s="24">
        <v>33</v>
      </c>
      <c r="BB33" s="24">
        <v>70</v>
      </c>
      <c r="BC33" s="24">
        <v>68</v>
      </c>
      <c r="BD33" s="24">
        <v>107</v>
      </c>
      <c r="BE33" s="24">
        <v>107</v>
      </c>
      <c r="BF33" s="24">
        <v>126</v>
      </c>
      <c r="BG33" s="24">
        <v>50</v>
      </c>
      <c r="BH33" s="24">
        <v>46</v>
      </c>
      <c r="BI33" s="24">
        <v>67</v>
      </c>
      <c r="BJ33" s="24">
        <v>98</v>
      </c>
      <c r="BK33" s="24">
        <v>23</v>
      </c>
      <c r="BL33" s="24">
        <v>59</v>
      </c>
      <c r="BM33" s="24">
        <v>53</v>
      </c>
      <c r="BN33" s="24">
        <v>32</v>
      </c>
      <c r="BO33" s="24">
        <v>55</v>
      </c>
      <c r="BP33" s="24">
        <v>53</v>
      </c>
      <c r="BQ33" s="24">
        <v>28</v>
      </c>
      <c r="BR33" s="24">
        <v>55</v>
      </c>
      <c r="BS33" s="24">
        <v>35</v>
      </c>
      <c r="BT33" s="24">
        <v>41</v>
      </c>
      <c r="BU33" s="24">
        <v>156</v>
      </c>
      <c r="BV33" s="24">
        <v>65</v>
      </c>
      <c r="BW33" s="24">
        <v>57</v>
      </c>
      <c r="BX33" s="24">
        <v>16</v>
      </c>
      <c r="BY33" s="24">
        <v>46</v>
      </c>
      <c r="BZ33" s="24">
        <v>61</v>
      </c>
      <c r="CA33" s="24">
        <v>54</v>
      </c>
      <c r="CB33" s="24">
        <v>57</v>
      </c>
      <c r="CC33" s="24">
        <v>46</v>
      </c>
      <c r="CD33" s="24">
        <v>29</v>
      </c>
      <c r="CE33" s="24">
        <v>53</v>
      </c>
      <c r="CF33" s="24">
        <v>39</v>
      </c>
      <c r="CG33" s="24">
        <v>74</v>
      </c>
      <c r="CH33" s="24">
        <v>57</v>
      </c>
      <c r="CI33" s="24">
        <v>12</v>
      </c>
      <c r="CJ33" s="24">
        <v>36</v>
      </c>
      <c r="CK33" s="24">
        <v>24</v>
      </c>
      <c r="CL33" s="24">
        <v>35</v>
      </c>
      <c r="CM33" s="24">
        <v>45</v>
      </c>
      <c r="CN33" s="24">
        <v>31</v>
      </c>
      <c r="CO33" s="24">
        <v>86</v>
      </c>
      <c r="CP33" s="24">
        <v>58</v>
      </c>
      <c r="CQ33" s="24">
        <v>59</v>
      </c>
      <c r="CR33" s="24">
        <v>55</v>
      </c>
      <c r="CS33" s="24">
        <v>90</v>
      </c>
      <c r="CT33" s="24">
        <v>51</v>
      </c>
      <c r="CU33" s="24">
        <v>52</v>
      </c>
      <c r="CV33" s="24">
        <v>50</v>
      </c>
      <c r="CW33" s="24">
        <v>81</v>
      </c>
      <c r="CX33" s="24">
        <v>99</v>
      </c>
      <c r="CY33" s="24">
        <v>61</v>
      </c>
      <c r="CZ33" s="24">
        <v>39</v>
      </c>
      <c r="DA33" s="24">
        <v>33</v>
      </c>
      <c r="DB33" s="24">
        <v>26</v>
      </c>
      <c r="DC33" s="24">
        <v>54</v>
      </c>
      <c r="DD33" s="24">
        <v>138</v>
      </c>
      <c r="DE33" s="24">
        <v>81</v>
      </c>
      <c r="DF33" s="24">
        <v>40</v>
      </c>
      <c r="DG33" s="24">
        <v>47</v>
      </c>
      <c r="DH33" s="24">
        <v>53</v>
      </c>
      <c r="DI33" s="24">
        <v>100</v>
      </c>
      <c r="DJ33" s="24">
        <v>20</v>
      </c>
      <c r="DK33" s="24">
        <v>23</v>
      </c>
      <c r="DL33" s="24">
        <v>53</v>
      </c>
      <c r="DM33" s="24">
        <v>9</v>
      </c>
      <c r="DN33" s="24">
        <v>7</v>
      </c>
      <c r="DO33" s="24">
        <v>14</v>
      </c>
      <c r="DP33" s="24">
        <v>3</v>
      </c>
      <c r="DQ33" s="24">
        <v>7</v>
      </c>
      <c r="DR33" s="24">
        <v>9</v>
      </c>
      <c r="DS33" s="24">
        <v>15</v>
      </c>
      <c r="DT33" s="24">
        <v>5</v>
      </c>
      <c r="DU33" s="24">
        <v>8</v>
      </c>
      <c r="DV33" s="24">
        <v>41</v>
      </c>
      <c r="DW33" s="24">
        <v>151</v>
      </c>
      <c r="DX33" s="24">
        <v>60</v>
      </c>
      <c r="DY33" s="24">
        <v>67</v>
      </c>
      <c r="DZ33" s="24">
        <v>24</v>
      </c>
      <c r="EA33" s="24">
        <v>111</v>
      </c>
      <c r="EB33" s="24">
        <v>52</v>
      </c>
      <c r="EC33" s="24">
        <v>34</v>
      </c>
      <c r="ED33" s="24">
        <v>40</v>
      </c>
      <c r="EE33" s="24">
        <v>52</v>
      </c>
      <c r="EF33" s="24">
        <v>99</v>
      </c>
      <c r="EG33" s="24">
        <v>62</v>
      </c>
      <c r="EH33" s="24">
        <v>73</v>
      </c>
      <c r="EI33" s="24">
        <v>48</v>
      </c>
      <c r="EJ33" s="24">
        <v>6</v>
      </c>
      <c r="EK33" s="24">
        <v>3</v>
      </c>
      <c r="EL33" s="24">
        <v>5</v>
      </c>
      <c r="EM33" s="24">
        <v>4</v>
      </c>
      <c r="EN33" s="24">
        <v>5</v>
      </c>
      <c r="EO33" s="24">
        <v>11</v>
      </c>
      <c r="EP33" s="24">
        <v>14</v>
      </c>
      <c r="EQ33" s="24">
        <v>4</v>
      </c>
      <c r="ER33" s="24">
        <v>8</v>
      </c>
      <c r="ES33" s="24">
        <v>20</v>
      </c>
      <c r="ET33" s="24">
        <v>421</v>
      </c>
      <c r="EU33" s="24">
        <v>321</v>
      </c>
      <c r="EV33" s="24">
        <v>96</v>
      </c>
      <c r="EW33" s="24">
        <v>33</v>
      </c>
      <c r="EX33" s="24">
        <v>75</v>
      </c>
      <c r="EY33" s="24">
        <v>75</v>
      </c>
      <c r="EZ33" s="24">
        <v>174</v>
      </c>
      <c r="FA33" s="24">
        <v>25</v>
      </c>
      <c r="FB33" s="24">
        <v>77</v>
      </c>
      <c r="FC33" s="24">
        <v>56</v>
      </c>
      <c r="FD33" s="24">
        <v>19</v>
      </c>
      <c r="FE33" s="24">
        <v>101</v>
      </c>
      <c r="FF33" s="24">
        <v>55</v>
      </c>
      <c r="FG33" s="24">
        <v>35</v>
      </c>
      <c r="FH33" s="24">
        <v>39</v>
      </c>
      <c r="FI33" s="24">
        <v>36</v>
      </c>
      <c r="FJ33" s="24">
        <v>188</v>
      </c>
      <c r="FK33" s="24">
        <v>22</v>
      </c>
      <c r="FL33" s="24">
        <v>77</v>
      </c>
      <c r="FM33" s="24">
        <v>60</v>
      </c>
      <c r="FN33" s="24">
        <v>76</v>
      </c>
      <c r="FO33" s="24">
        <v>70</v>
      </c>
      <c r="FP33" s="24">
        <v>63</v>
      </c>
      <c r="FQ33" s="24">
        <v>46</v>
      </c>
      <c r="FR33" s="24">
        <v>41</v>
      </c>
      <c r="FS33" s="24">
        <v>62</v>
      </c>
      <c r="FT33" s="24">
        <v>13</v>
      </c>
      <c r="FU33" s="24">
        <v>22</v>
      </c>
      <c r="FV33" s="24">
        <v>46</v>
      </c>
      <c r="FW33" s="24">
        <v>42</v>
      </c>
      <c r="FX33" s="24">
        <v>35</v>
      </c>
      <c r="FY33" s="24">
        <v>13</v>
      </c>
      <c r="FZ33" s="24">
        <v>41</v>
      </c>
      <c r="GA33" s="24">
        <v>53</v>
      </c>
      <c r="GB33" s="24">
        <v>49</v>
      </c>
      <c r="GC33" s="24">
        <v>36</v>
      </c>
      <c r="GD33" s="24">
        <v>18</v>
      </c>
      <c r="GE33" s="24">
        <v>24</v>
      </c>
      <c r="GF33" s="24">
        <v>47</v>
      </c>
      <c r="GG33" s="24">
        <v>22</v>
      </c>
      <c r="GH33" s="24">
        <v>61</v>
      </c>
      <c r="GI33" s="24">
        <v>79</v>
      </c>
      <c r="GJ33" s="24">
        <v>43</v>
      </c>
      <c r="GK33" s="24">
        <v>86</v>
      </c>
      <c r="GL33" s="24">
        <v>31</v>
      </c>
      <c r="GM33" s="24">
        <v>30</v>
      </c>
      <c r="GN33" s="24">
        <v>31</v>
      </c>
      <c r="GO33" s="24">
        <v>66</v>
      </c>
      <c r="GP33" s="24">
        <v>46</v>
      </c>
      <c r="GQ33" s="24">
        <v>30</v>
      </c>
      <c r="GR33" s="24">
        <v>91</v>
      </c>
      <c r="GS33" s="24">
        <v>21</v>
      </c>
      <c r="GT33" s="24">
        <v>23</v>
      </c>
      <c r="GU33" s="24">
        <v>50</v>
      </c>
      <c r="GV33" s="24">
        <v>59</v>
      </c>
      <c r="GW33" s="24">
        <v>36</v>
      </c>
      <c r="GX33" s="24">
        <v>42</v>
      </c>
      <c r="GY33" s="24">
        <v>46</v>
      </c>
      <c r="GZ33" s="24">
        <v>19</v>
      </c>
      <c r="HA33" s="24">
        <v>57</v>
      </c>
      <c r="HB33" s="24">
        <v>57</v>
      </c>
      <c r="HC33" s="24">
        <v>52</v>
      </c>
      <c r="HD33" s="24">
        <v>51</v>
      </c>
      <c r="HE33" s="24">
        <v>56</v>
      </c>
      <c r="HF33" s="24">
        <v>66</v>
      </c>
      <c r="HG33" s="24">
        <v>98</v>
      </c>
      <c r="HH33" s="24">
        <v>42</v>
      </c>
      <c r="HI33" s="24">
        <v>122</v>
      </c>
      <c r="HJ33" s="24">
        <v>71</v>
      </c>
      <c r="HK33" s="24">
        <v>48</v>
      </c>
      <c r="HL33" s="24">
        <v>11</v>
      </c>
      <c r="HM33" s="24">
        <v>37</v>
      </c>
      <c r="HN33" s="24">
        <v>42</v>
      </c>
      <c r="HO33" s="24">
        <v>54</v>
      </c>
      <c r="HP33" s="24">
        <v>48</v>
      </c>
      <c r="HQ33" s="24">
        <v>18</v>
      </c>
      <c r="HR33" s="24">
        <v>30</v>
      </c>
      <c r="HS33" s="24">
        <v>36</v>
      </c>
      <c r="HT33" s="24">
        <v>32</v>
      </c>
      <c r="HU33" s="24">
        <v>44</v>
      </c>
      <c r="HV33" s="24">
        <v>28</v>
      </c>
      <c r="HW33" s="24">
        <v>26</v>
      </c>
      <c r="HX33" s="24">
        <v>53</v>
      </c>
      <c r="HY33" s="24">
        <v>22</v>
      </c>
      <c r="HZ33" s="24">
        <v>59</v>
      </c>
      <c r="IA33" s="24">
        <v>34</v>
      </c>
      <c r="IB33" s="24">
        <v>72</v>
      </c>
      <c r="IC33" s="24">
        <v>40</v>
      </c>
      <c r="ID33" s="24">
        <v>110</v>
      </c>
      <c r="IE33" s="24">
        <v>58</v>
      </c>
      <c r="IF33" s="24">
        <v>65</v>
      </c>
      <c r="IG33" s="24">
        <v>81</v>
      </c>
      <c r="IH33" s="24">
        <v>44</v>
      </c>
      <c r="II33" s="24">
        <v>31</v>
      </c>
      <c r="IJ33" s="24">
        <v>35</v>
      </c>
      <c r="IK33" s="24">
        <v>26</v>
      </c>
      <c r="IL33" s="24">
        <v>30</v>
      </c>
      <c r="IM33" s="24">
        <v>21</v>
      </c>
      <c r="IN33" s="24">
        <v>58</v>
      </c>
      <c r="IO33" s="24">
        <v>32</v>
      </c>
      <c r="IP33" s="24">
        <v>19</v>
      </c>
      <c r="IQ33" s="24">
        <v>57</v>
      </c>
      <c r="IR33" s="24">
        <v>42</v>
      </c>
      <c r="IS33" s="24">
        <v>37</v>
      </c>
      <c r="IT33" s="24">
        <v>28</v>
      </c>
      <c r="IU33" s="24">
        <v>48</v>
      </c>
      <c r="IV33" s="24">
        <v>52</v>
      </c>
      <c r="IW33" s="24">
        <v>48</v>
      </c>
      <c r="IX33" s="24">
        <v>96</v>
      </c>
      <c r="IY33" s="24">
        <v>55</v>
      </c>
      <c r="IZ33" s="24">
        <v>46</v>
      </c>
      <c r="JA33" s="24">
        <v>98</v>
      </c>
      <c r="JB33" s="24">
        <v>58</v>
      </c>
      <c r="JC33" s="24">
        <v>37</v>
      </c>
      <c r="JD33" s="24">
        <v>71</v>
      </c>
      <c r="JE33" s="24">
        <v>47</v>
      </c>
      <c r="JF33" s="24">
        <v>29</v>
      </c>
      <c r="JG33" s="24">
        <v>58</v>
      </c>
      <c r="JH33" s="24">
        <v>47</v>
      </c>
      <c r="JI33" s="24">
        <v>39</v>
      </c>
      <c r="JJ33" s="24">
        <v>27</v>
      </c>
      <c r="JK33" s="24">
        <v>28</v>
      </c>
      <c r="JL33" s="24">
        <v>54</v>
      </c>
      <c r="JM33" s="24">
        <v>66</v>
      </c>
      <c r="JN33" s="24">
        <v>32</v>
      </c>
      <c r="JO33" s="24">
        <v>42</v>
      </c>
      <c r="JP33" s="24">
        <v>20</v>
      </c>
      <c r="JQ33" s="24">
        <v>29</v>
      </c>
      <c r="JR33" s="24">
        <v>14</v>
      </c>
      <c r="JS33" s="24">
        <v>37</v>
      </c>
      <c r="JT33" s="24">
        <v>83</v>
      </c>
      <c r="JU33" s="24">
        <v>41</v>
      </c>
      <c r="JV33" s="24">
        <v>58</v>
      </c>
      <c r="JW33" s="24">
        <v>79</v>
      </c>
      <c r="JX33" s="24">
        <v>59</v>
      </c>
      <c r="JY33" s="24">
        <v>66</v>
      </c>
      <c r="JZ33" s="24">
        <v>40</v>
      </c>
      <c r="KA33" s="24">
        <v>48</v>
      </c>
      <c r="KB33" s="24">
        <v>34</v>
      </c>
      <c r="KC33" s="24">
        <v>50</v>
      </c>
      <c r="KD33" s="24">
        <v>33</v>
      </c>
      <c r="KE33" s="24">
        <v>19</v>
      </c>
      <c r="KF33" s="24">
        <v>46</v>
      </c>
      <c r="KG33" s="24">
        <v>43</v>
      </c>
      <c r="KH33" s="24">
        <v>45</v>
      </c>
      <c r="KI33" s="24">
        <v>41</v>
      </c>
      <c r="KJ33" s="24">
        <v>20</v>
      </c>
      <c r="KK33" s="24">
        <v>49</v>
      </c>
      <c r="KL33" s="24">
        <v>45</v>
      </c>
      <c r="KM33" s="24">
        <v>61</v>
      </c>
      <c r="KN33" s="24">
        <v>59</v>
      </c>
      <c r="KO33" s="24">
        <v>38</v>
      </c>
      <c r="KP33" s="24">
        <v>30</v>
      </c>
      <c r="KQ33" s="24">
        <v>37</v>
      </c>
      <c r="KR33" s="24">
        <v>38</v>
      </c>
      <c r="KS33" s="24">
        <v>74</v>
      </c>
      <c r="KT33" s="24">
        <v>43</v>
      </c>
      <c r="KU33" s="24">
        <v>51</v>
      </c>
      <c r="KV33" s="24">
        <v>43</v>
      </c>
      <c r="KW33" s="24">
        <v>67</v>
      </c>
      <c r="KX33" s="24">
        <v>20</v>
      </c>
      <c r="KY33" s="24">
        <v>55</v>
      </c>
      <c r="KZ33" s="24">
        <v>28</v>
      </c>
      <c r="LA33" s="24">
        <v>50</v>
      </c>
      <c r="LB33" s="24">
        <v>36</v>
      </c>
      <c r="LC33" s="24">
        <v>32</v>
      </c>
      <c r="LD33" s="24">
        <v>43</v>
      </c>
      <c r="LE33" s="24">
        <v>36</v>
      </c>
      <c r="LF33" s="24">
        <v>17</v>
      </c>
      <c r="LG33" s="24">
        <v>45</v>
      </c>
      <c r="LH33" s="24">
        <v>44</v>
      </c>
      <c r="LI33" s="24">
        <v>30</v>
      </c>
      <c r="LJ33" s="24">
        <v>41</v>
      </c>
      <c r="LK33" s="24">
        <v>15</v>
      </c>
      <c r="LL33" s="24">
        <v>15</v>
      </c>
      <c r="LM33" s="24">
        <v>16</v>
      </c>
      <c r="LN33" s="24">
        <v>29</v>
      </c>
      <c r="LO33" s="24">
        <v>36</v>
      </c>
      <c r="LP33" s="24">
        <v>11</v>
      </c>
      <c r="LQ33" s="24">
        <v>16</v>
      </c>
      <c r="LR33" s="24">
        <v>17</v>
      </c>
      <c r="LS33" s="24">
        <v>29</v>
      </c>
      <c r="LT33" s="24">
        <v>34</v>
      </c>
      <c r="LU33" s="24">
        <v>21</v>
      </c>
      <c r="LV33" s="24">
        <v>30</v>
      </c>
      <c r="LW33" s="24">
        <v>31</v>
      </c>
      <c r="LX33" s="24">
        <v>42</v>
      </c>
      <c r="LY33" s="24">
        <v>29</v>
      </c>
      <c r="LZ33" s="24">
        <v>37</v>
      </c>
      <c r="MA33" s="24">
        <v>58</v>
      </c>
      <c r="MB33" s="24">
        <v>37</v>
      </c>
      <c r="MC33" s="24">
        <v>31</v>
      </c>
      <c r="MD33" s="24">
        <v>48</v>
      </c>
      <c r="ME33" s="24">
        <v>37</v>
      </c>
      <c r="MF33" s="24">
        <v>20</v>
      </c>
      <c r="MG33" s="24">
        <v>21</v>
      </c>
      <c r="MH33" s="24">
        <v>42</v>
      </c>
      <c r="MI33" s="24">
        <v>31</v>
      </c>
      <c r="MJ33" s="24">
        <v>82</v>
      </c>
      <c r="MK33" s="24">
        <v>31</v>
      </c>
      <c r="ML33" s="24">
        <v>16</v>
      </c>
      <c r="MM33" s="24">
        <v>91</v>
      </c>
      <c r="MN33" s="24">
        <v>25</v>
      </c>
      <c r="MO33" s="24">
        <v>24</v>
      </c>
      <c r="MP33" s="24">
        <v>86</v>
      </c>
      <c r="MQ33" s="24">
        <v>43</v>
      </c>
      <c r="MR33" s="24">
        <v>33</v>
      </c>
      <c r="MS33" s="24">
        <v>21</v>
      </c>
      <c r="MT33" s="24">
        <v>25</v>
      </c>
      <c r="MU33" s="24">
        <v>41</v>
      </c>
      <c r="MV33" s="24">
        <v>32</v>
      </c>
      <c r="MW33" s="24">
        <v>32</v>
      </c>
      <c r="MX33" s="24">
        <v>30</v>
      </c>
      <c r="MY33" s="24">
        <v>53</v>
      </c>
      <c r="MZ33" s="24">
        <v>34</v>
      </c>
      <c r="NA33" s="24">
        <v>56</v>
      </c>
      <c r="NB33" s="24">
        <v>22</v>
      </c>
      <c r="NC33" s="24">
        <v>36</v>
      </c>
      <c r="ND33" s="24">
        <v>22</v>
      </c>
      <c r="NE33" s="24">
        <v>33</v>
      </c>
      <c r="NF33" s="24">
        <v>19</v>
      </c>
      <c r="NG33" s="24">
        <v>29</v>
      </c>
      <c r="NH33" s="24">
        <v>42</v>
      </c>
      <c r="NI33" s="24">
        <v>24</v>
      </c>
      <c r="NJ33" s="24">
        <v>34</v>
      </c>
      <c r="NK33" s="24">
        <v>15</v>
      </c>
      <c r="NL33" s="24">
        <v>32</v>
      </c>
      <c r="NM33" s="24">
        <v>43</v>
      </c>
      <c r="NN33" s="24">
        <v>33</v>
      </c>
      <c r="NO33" s="24">
        <v>51</v>
      </c>
      <c r="NP33" s="24">
        <v>19</v>
      </c>
      <c r="NQ33" s="24">
        <v>44</v>
      </c>
      <c r="NR33" s="24">
        <v>20</v>
      </c>
      <c r="NS33" s="24">
        <v>50</v>
      </c>
      <c r="NT33" s="24">
        <v>63</v>
      </c>
      <c r="NU33" s="24">
        <v>48</v>
      </c>
      <c r="NV33" s="24">
        <v>44</v>
      </c>
      <c r="NW33" s="24">
        <v>31</v>
      </c>
      <c r="NX33" s="24">
        <v>60</v>
      </c>
      <c r="NY33" s="24">
        <v>33</v>
      </c>
      <c r="NZ33" s="24">
        <v>30</v>
      </c>
      <c r="OA33" s="24">
        <v>56</v>
      </c>
      <c r="OB33" s="24">
        <v>34</v>
      </c>
      <c r="OC33" s="24">
        <v>42</v>
      </c>
      <c r="OD33" s="24">
        <v>30</v>
      </c>
      <c r="OE33" s="24">
        <v>49</v>
      </c>
      <c r="OF33" s="24">
        <v>27</v>
      </c>
      <c r="OG33" s="24">
        <v>30</v>
      </c>
      <c r="OH33" s="24">
        <v>13</v>
      </c>
      <c r="OI33" s="24">
        <v>23</v>
      </c>
      <c r="OJ33" s="24">
        <v>32</v>
      </c>
      <c r="OK33" s="24">
        <v>50</v>
      </c>
      <c r="OL33" s="24">
        <v>60</v>
      </c>
      <c r="OM33" s="24">
        <v>69</v>
      </c>
      <c r="ON33" s="24">
        <v>35</v>
      </c>
      <c r="OO33" s="24">
        <v>68</v>
      </c>
      <c r="OP33" s="24">
        <v>28</v>
      </c>
      <c r="OQ33" s="24">
        <v>36</v>
      </c>
      <c r="OR33" s="24">
        <v>45</v>
      </c>
      <c r="OS33" s="24">
        <v>18</v>
      </c>
      <c r="OT33" s="24">
        <v>40</v>
      </c>
      <c r="OU33" s="24">
        <v>43</v>
      </c>
      <c r="OV33" s="24">
        <v>32</v>
      </c>
      <c r="OW33" s="24">
        <v>28</v>
      </c>
      <c r="OX33" s="24">
        <v>14</v>
      </c>
      <c r="OY33" s="24">
        <v>23</v>
      </c>
      <c r="OZ33" s="24">
        <v>17</v>
      </c>
      <c r="PA33" s="24">
        <v>49</v>
      </c>
      <c r="PB33" s="24">
        <v>46</v>
      </c>
      <c r="PC33" s="24">
        <v>11</v>
      </c>
      <c r="PD33" s="24">
        <v>44</v>
      </c>
      <c r="PE33" s="24">
        <v>68</v>
      </c>
      <c r="PF33" s="24">
        <v>24</v>
      </c>
      <c r="PG33" s="24">
        <v>44</v>
      </c>
      <c r="PH33" s="24">
        <v>38</v>
      </c>
      <c r="PI33" s="24">
        <v>54</v>
      </c>
      <c r="PJ33" s="24">
        <v>29</v>
      </c>
      <c r="PK33" s="24">
        <v>18</v>
      </c>
      <c r="PL33" s="24">
        <v>22</v>
      </c>
      <c r="PM33" s="24">
        <v>45</v>
      </c>
      <c r="PN33" s="24">
        <v>49</v>
      </c>
      <c r="PO33" s="24">
        <v>22</v>
      </c>
      <c r="PP33" s="24">
        <v>14</v>
      </c>
      <c r="PQ33" s="24">
        <v>30</v>
      </c>
      <c r="PR33" s="24">
        <v>44</v>
      </c>
      <c r="PS33" s="24">
        <v>20</v>
      </c>
      <c r="PT33" s="24">
        <v>26</v>
      </c>
      <c r="PU33" s="24">
        <v>33</v>
      </c>
      <c r="PV33" s="24">
        <v>48</v>
      </c>
      <c r="PW33" s="24">
        <v>20</v>
      </c>
      <c r="PX33" s="24">
        <v>34</v>
      </c>
      <c r="PY33" s="24">
        <v>41</v>
      </c>
      <c r="PZ33" s="24">
        <v>38</v>
      </c>
      <c r="QA33" s="24">
        <v>32</v>
      </c>
      <c r="QB33" s="24">
        <v>51</v>
      </c>
      <c r="QC33" s="24">
        <v>29</v>
      </c>
      <c r="QD33" s="24">
        <v>22</v>
      </c>
      <c r="QE33" s="24">
        <v>44</v>
      </c>
      <c r="QF33" s="24">
        <v>34</v>
      </c>
      <c r="QG33" s="24">
        <v>42</v>
      </c>
      <c r="QH33" s="24">
        <v>31</v>
      </c>
      <c r="QI33" s="24">
        <v>33</v>
      </c>
      <c r="QJ33" s="24">
        <v>34</v>
      </c>
      <c r="QK33" s="24">
        <v>29</v>
      </c>
      <c r="QL33" s="24">
        <v>98</v>
      </c>
      <c r="QM33" s="24">
        <v>49</v>
      </c>
      <c r="QN33" s="24">
        <v>75</v>
      </c>
      <c r="QO33" s="24">
        <v>62</v>
      </c>
      <c r="QP33" s="24">
        <v>31</v>
      </c>
      <c r="QQ33" s="24">
        <v>23</v>
      </c>
      <c r="QR33" s="24">
        <v>30</v>
      </c>
      <c r="QS33" s="24">
        <v>25</v>
      </c>
      <c r="QT33" s="24">
        <v>55</v>
      </c>
      <c r="QU33" s="24">
        <v>27</v>
      </c>
      <c r="QV33" s="24">
        <v>96</v>
      </c>
      <c r="QW33" s="24">
        <v>14</v>
      </c>
      <c r="QX33" s="24">
        <v>23</v>
      </c>
      <c r="QY33" s="24">
        <v>36</v>
      </c>
      <c r="QZ33" s="24">
        <v>40</v>
      </c>
      <c r="RA33" s="24">
        <v>41</v>
      </c>
      <c r="RB33" s="24">
        <v>15</v>
      </c>
      <c r="RC33" s="24">
        <v>69</v>
      </c>
      <c r="RD33" s="24">
        <v>45</v>
      </c>
      <c r="RE33" s="24">
        <v>17</v>
      </c>
      <c r="RF33" s="24">
        <v>43</v>
      </c>
      <c r="RG33" s="24">
        <v>24</v>
      </c>
      <c r="RH33" s="24">
        <v>34</v>
      </c>
      <c r="RI33" s="24">
        <v>53</v>
      </c>
      <c r="RJ33" s="24">
        <v>40</v>
      </c>
      <c r="RK33" s="24">
        <v>27</v>
      </c>
      <c r="RL33" s="24">
        <v>38</v>
      </c>
      <c r="RM33" s="24">
        <v>16</v>
      </c>
      <c r="RN33" s="24">
        <v>40</v>
      </c>
      <c r="RO33" s="24">
        <v>18</v>
      </c>
      <c r="RP33" s="24">
        <v>26</v>
      </c>
      <c r="RQ33" s="24">
        <v>21</v>
      </c>
      <c r="RR33" s="24">
        <v>39</v>
      </c>
      <c r="RS33" s="24">
        <v>38</v>
      </c>
      <c r="RT33" s="24">
        <v>17</v>
      </c>
      <c r="RU33" s="24">
        <v>7</v>
      </c>
      <c r="RV33" s="24">
        <v>29</v>
      </c>
      <c r="RW33" s="24">
        <v>15</v>
      </c>
      <c r="RX33" s="24">
        <v>23</v>
      </c>
      <c r="RY33" s="24">
        <v>32</v>
      </c>
      <c r="RZ33" s="24">
        <v>32</v>
      </c>
      <c r="SA33" s="24">
        <v>6</v>
      </c>
      <c r="SB33" s="24">
        <v>34</v>
      </c>
      <c r="SC33" s="24">
        <v>17</v>
      </c>
      <c r="SD33" s="24">
        <v>37</v>
      </c>
      <c r="SE33" s="24">
        <v>38</v>
      </c>
      <c r="SF33" s="24">
        <v>16</v>
      </c>
      <c r="SG33" s="24">
        <v>42</v>
      </c>
      <c r="SH33" s="24">
        <v>27</v>
      </c>
      <c r="SI33" s="24">
        <v>35</v>
      </c>
      <c r="SJ33" s="24">
        <v>34</v>
      </c>
      <c r="SK33" s="24">
        <v>37</v>
      </c>
      <c r="SL33" s="17"/>
      <c r="SM33" s="17"/>
      <c r="SN33" s="17"/>
      <c r="SO33" s="17"/>
    </row>
    <row r="34" spans="1:509">
      <c r="A34" s="21">
        <v>2024</v>
      </c>
      <c r="B34" s="29">
        <f t="shared" ref="B34:BM34" si="24">B46</f>
        <v>27</v>
      </c>
      <c r="C34" s="29">
        <f t="shared" si="24"/>
        <v>22</v>
      </c>
      <c r="D34" s="29">
        <f t="shared" si="24"/>
        <v>43</v>
      </c>
      <c r="E34" s="29">
        <f t="shared" si="24"/>
        <v>21</v>
      </c>
      <c r="F34" s="29">
        <f t="shared" si="24"/>
        <v>33</v>
      </c>
      <c r="G34" s="29">
        <f t="shared" si="24"/>
        <v>16</v>
      </c>
      <c r="H34" s="29">
        <f t="shared" si="24"/>
        <v>27</v>
      </c>
      <c r="I34" s="29">
        <f t="shared" si="24"/>
        <v>24</v>
      </c>
      <c r="J34" s="29">
        <f t="shared" si="24"/>
        <v>51</v>
      </c>
      <c r="K34" s="29">
        <f t="shared" si="24"/>
        <v>35</v>
      </c>
      <c r="L34" s="29">
        <f t="shared" si="24"/>
        <v>26</v>
      </c>
      <c r="M34" s="29">
        <f t="shared" si="24"/>
        <v>48</v>
      </c>
      <c r="N34" s="29">
        <f t="shared" si="24"/>
        <v>40</v>
      </c>
      <c r="O34" s="29">
        <f t="shared" si="24"/>
        <v>17</v>
      </c>
      <c r="P34" s="29">
        <f t="shared" si="24"/>
        <v>29</v>
      </c>
      <c r="Q34" s="29">
        <f t="shared" si="24"/>
        <v>42</v>
      </c>
      <c r="R34" s="29">
        <f t="shared" si="24"/>
        <v>60</v>
      </c>
      <c r="S34" s="29">
        <f t="shared" si="24"/>
        <v>51</v>
      </c>
      <c r="T34" s="29">
        <f t="shared" si="24"/>
        <v>42</v>
      </c>
      <c r="U34" s="29">
        <f t="shared" si="24"/>
        <v>93</v>
      </c>
      <c r="V34" s="29">
        <f t="shared" si="24"/>
        <v>27</v>
      </c>
      <c r="W34" s="29">
        <f t="shared" si="24"/>
        <v>46</v>
      </c>
      <c r="X34" s="29">
        <f t="shared" si="24"/>
        <v>21</v>
      </c>
      <c r="Y34" s="29">
        <f t="shared" si="24"/>
        <v>20</v>
      </c>
      <c r="Z34" s="29">
        <f t="shared" si="24"/>
        <v>31</v>
      </c>
      <c r="AA34" s="29">
        <f t="shared" si="24"/>
        <v>27</v>
      </c>
      <c r="AB34" s="29">
        <f t="shared" si="24"/>
        <v>48</v>
      </c>
      <c r="AC34" s="29">
        <f t="shared" si="24"/>
        <v>27</v>
      </c>
      <c r="AD34" s="29">
        <f t="shared" si="24"/>
        <v>54</v>
      </c>
      <c r="AE34" s="29">
        <f t="shared" si="24"/>
        <v>17</v>
      </c>
      <c r="AF34" s="29">
        <f t="shared" si="24"/>
        <v>13</v>
      </c>
      <c r="AG34" s="29">
        <f t="shared" si="24"/>
        <v>39</v>
      </c>
      <c r="AH34" s="29">
        <f t="shared" si="24"/>
        <v>25</v>
      </c>
      <c r="AI34" s="29">
        <f t="shared" si="24"/>
        <v>12</v>
      </c>
      <c r="AJ34" s="29">
        <f t="shared" si="24"/>
        <v>39</v>
      </c>
      <c r="AK34" s="29">
        <f t="shared" si="24"/>
        <v>17</v>
      </c>
      <c r="AL34" s="29">
        <f t="shared" si="24"/>
        <v>15</v>
      </c>
      <c r="AM34" s="29">
        <f t="shared" si="24"/>
        <v>15</v>
      </c>
      <c r="AN34" s="29">
        <f t="shared" si="24"/>
        <v>12</v>
      </c>
      <c r="AO34" s="29">
        <f t="shared" si="24"/>
        <v>48</v>
      </c>
      <c r="AP34" s="29">
        <f t="shared" si="24"/>
        <v>40</v>
      </c>
      <c r="AQ34" s="29">
        <f t="shared" si="24"/>
        <v>37</v>
      </c>
      <c r="AR34" s="29">
        <f t="shared" si="24"/>
        <v>25</v>
      </c>
      <c r="AS34" s="29">
        <f t="shared" si="24"/>
        <v>5</v>
      </c>
      <c r="AT34" s="29">
        <f t="shared" si="24"/>
        <v>8</v>
      </c>
      <c r="AU34" s="29">
        <f t="shared" si="24"/>
        <v>9</v>
      </c>
      <c r="AV34" s="29">
        <f t="shared" si="24"/>
        <v>12</v>
      </c>
      <c r="AW34" s="29">
        <f t="shared" si="24"/>
        <v>2</v>
      </c>
      <c r="AX34" s="29">
        <f t="shared" si="24"/>
        <v>1</v>
      </c>
      <c r="AY34" s="29">
        <f t="shared" si="24"/>
        <v>2</v>
      </c>
      <c r="AZ34" s="29">
        <f t="shared" si="24"/>
        <v>29</v>
      </c>
      <c r="BA34" s="29">
        <f t="shared" si="24"/>
        <v>34</v>
      </c>
      <c r="BB34" s="29">
        <f t="shared" si="24"/>
        <v>69</v>
      </c>
      <c r="BC34" s="29">
        <f t="shared" si="24"/>
        <v>65</v>
      </c>
      <c r="BD34" s="29">
        <f t="shared" si="24"/>
        <v>108</v>
      </c>
      <c r="BE34" s="29">
        <f t="shared" si="24"/>
        <v>101</v>
      </c>
      <c r="BF34" s="29">
        <f t="shared" si="24"/>
        <v>118</v>
      </c>
      <c r="BG34" s="29">
        <f t="shared" si="24"/>
        <v>53</v>
      </c>
      <c r="BH34" s="29">
        <f t="shared" si="24"/>
        <v>49</v>
      </c>
      <c r="BI34" s="29">
        <f t="shared" si="24"/>
        <v>64</v>
      </c>
      <c r="BJ34" s="29">
        <f t="shared" si="24"/>
        <v>102</v>
      </c>
      <c r="BK34" s="29">
        <f t="shared" si="24"/>
        <v>22</v>
      </c>
      <c r="BL34" s="29">
        <f t="shared" si="24"/>
        <v>60</v>
      </c>
      <c r="BM34" s="29">
        <f t="shared" si="24"/>
        <v>56</v>
      </c>
      <c r="BN34" s="29">
        <f t="shared" ref="BN34:DY34" si="25">BN46</f>
        <v>33</v>
      </c>
      <c r="BO34" s="29">
        <f t="shared" si="25"/>
        <v>56</v>
      </c>
      <c r="BP34" s="29">
        <f t="shared" si="25"/>
        <v>52</v>
      </c>
      <c r="BQ34" s="29">
        <f t="shared" si="25"/>
        <v>27</v>
      </c>
      <c r="BR34" s="29">
        <f t="shared" si="25"/>
        <v>54</v>
      </c>
      <c r="BS34" s="29">
        <f t="shared" si="25"/>
        <v>34</v>
      </c>
      <c r="BT34" s="29">
        <f t="shared" si="25"/>
        <v>39</v>
      </c>
      <c r="BU34" s="29">
        <f t="shared" si="25"/>
        <v>151</v>
      </c>
      <c r="BV34" s="29">
        <f t="shared" si="25"/>
        <v>63</v>
      </c>
      <c r="BW34" s="29">
        <f t="shared" si="25"/>
        <v>60</v>
      </c>
      <c r="BX34" s="29">
        <f t="shared" si="25"/>
        <v>16</v>
      </c>
      <c r="BY34" s="29">
        <f t="shared" si="25"/>
        <v>46</v>
      </c>
      <c r="BZ34" s="29">
        <f t="shared" si="25"/>
        <v>63</v>
      </c>
      <c r="CA34" s="29">
        <f t="shared" si="25"/>
        <v>52</v>
      </c>
      <c r="CB34" s="29">
        <f t="shared" si="25"/>
        <v>60</v>
      </c>
      <c r="CC34" s="29">
        <f t="shared" si="25"/>
        <v>46</v>
      </c>
      <c r="CD34" s="29">
        <f t="shared" si="25"/>
        <v>27</v>
      </c>
      <c r="CE34" s="29">
        <f t="shared" si="25"/>
        <v>53</v>
      </c>
      <c r="CF34" s="29">
        <f t="shared" si="25"/>
        <v>34</v>
      </c>
      <c r="CG34" s="29">
        <f t="shared" si="25"/>
        <v>73</v>
      </c>
      <c r="CH34" s="29">
        <f t="shared" si="25"/>
        <v>52</v>
      </c>
      <c r="CI34" s="29">
        <f t="shared" si="25"/>
        <v>12</v>
      </c>
      <c r="CJ34" s="29">
        <f t="shared" si="25"/>
        <v>38</v>
      </c>
      <c r="CK34" s="29">
        <f t="shared" si="25"/>
        <v>24</v>
      </c>
      <c r="CL34" s="29">
        <f t="shared" si="25"/>
        <v>35</v>
      </c>
      <c r="CM34" s="29">
        <f t="shared" si="25"/>
        <v>44</v>
      </c>
      <c r="CN34" s="29">
        <f t="shared" si="25"/>
        <v>34</v>
      </c>
      <c r="CO34" s="29">
        <f t="shared" si="25"/>
        <v>88</v>
      </c>
      <c r="CP34" s="29">
        <f t="shared" si="25"/>
        <v>56</v>
      </c>
      <c r="CQ34" s="29">
        <f t="shared" si="25"/>
        <v>63</v>
      </c>
      <c r="CR34" s="29">
        <f t="shared" si="25"/>
        <v>55</v>
      </c>
      <c r="CS34" s="29">
        <f t="shared" si="25"/>
        <v>88</v>
      </c>
      <c r="CT34" s="29">
        <f t="shared" si="25"/>
        <v>53</v>
      </c>
      <c r="CU34" s="29">
        <f t="shared" si="25"/>
        <v>51</v>
      </c>
      <c r="CV34" s="29">
        <f t="shared" si="25"/>
        <v>51</v>
      </c>
      <c r="CW34" s="29">
        <f t="shared" si="25"/>
        <v>81</v>
      </c>
      <c r="CX34" s="29">
        <f t="shared" si="25"/>
        <v>95</v>
      </c>
      <c r="CY34" s="29">
        <f t="shared" si="25"/>
        <v>67</v>
      </c>
      <c r="CZ34" s="29">
        <f t="shared" si="25"/>
        <v>38</v>
      </c>
      <c r="DA34" s="29">
        <f t="shared" si="25"/>
        <v>31</v>
      </c>
      <c r="DB34" s="29">
        <f t="shared" si="25"/>
        <v>25</v>
      </c>
      <c r="DC34" s="29">
        <f t="shared" si="25"/>
        <v>52</v>
      </c>
      <c r="DD34" s="29">
        <f t="shared" si="25"/>
        <v>140</v>
      </c>
      <c r="DE34" s="29">
        <f t="shared" si="25"/>
        <v>78</v>
      </c>
      <c r="DF34" s="29">
        <f t="shared" si="25"/>
        <v>41</v>
      </c>
      <c r="DG34" s="29">
        <f t="shared" si="25"/>
        <v>47</v>
      </c>
      <c r="DH34" s="29">
        <f t="shared" si="25"/>
        <v>53</v>
      </c>
      <c r="DI34" s="29">
        <f t="shared" si="25"/>
        <v>97</v>
      </c>
      <c r="DJ34" s="29">
        <f t="shared" si="25"/>
        <v>18</v>
      </c>
      <c r="DK34" s="29">
        <f t="shared" si="25"/>
        <v>23</v>
      </c>
      <c r="DL34" s="29">
        <f t="shared" si="25"/>
        <v>51</v>
      </c>
      <c r="DM34" s="29">
        <f t="shared" si="25"/>
        <v>10</v>
      </c>
      <c r="DN34" s="29">
        <f t="shared" si="25"/>
        <v>7</v>
      </c>
      <c r="DO34" s="29">
        <f t="shared" si="25"/>
        <v>14</v>
      </c>
      <c r="DP34" s="29">
        <f t="shared" si="25"/>
        <v>4</v>
      </c>
      <c r="DQ34" s="29">
        <f t="shared" si="25"/>
        <v>7</v>
      </c>
      <c r="DR34" s="29">
        <f t="shared" si="25"/>
        <v>10</v>
      </c>
      <c r="DS34" s="29">
        <f t="shared" si="25"/>
        <v>15</v>
      </c>
      <c r="DT34" s="29">
        <f t="shared" si="25"/>
        <v>5</v>
      </c>
      <c r="DU34" s="29">
        <f t="shared" si="25"/>
        <v>8</v>
      </c>
      <c r="DV34" s="29">
        <f t="shared" si="25"/>
        <v>42</v>
      </c>
      <c r="DW34" s="29">
        <f t="shared" si="25"/>
        <v>158</v>
      </c>
      <c r="DX34" s="29">
        <f t="shared" si="25"/>
        <v>63</v>
      </c>
      <c r="DY34" s="29">
        <f t="shared" si="25"/>
        <v>73</v>
      </c>
      <c r="DZ34" s="29">
        <f t="shared" ref="DZ34:GK34" si="26">DZ46</f>
        <v>22</v>
      </c>
      <c r="EA34" s="29">
        <f t="shared" si="26"/>
        <v>109</v>
      </c>
      <c r="EB34" s="29">
        <f t="shared" si="26"/>
        <v>53</v>
      </c>
      <c r="EC34" s="29">
        <f t="shared" si="26"/>
        <v>35</v>
      </c>
      <c r="ED34" s="29">
        <f t="shared" si="26"/>
        <v>37</v>
      </c>
      <c r="EE34" s="29">
        <f t="shared" si="26"/>
        <v>50</v>
      </c>
      <c r="EF34" s="29">
        <f t="shared" si="26"/>
        <v>94</v>
      </c>
      <c r="EG34" s="29">
        <f t="shared" si="26"/>
        <v>61</v>
      </c>
      <c r="EH34" s="29">
        <f t="shared" si="26"/>
        <v>75</v>
      </c>
      <c r="EI34" s="29">
        <f t="shared" si="26"/>
        <v>50</v>
      </c>
      <c r="EJ34" s="29">
        <f t="shared" si="26"/>
        <v>6</v>
      </c>
      <c r="EK34" s="29">
        <f t="shared" si="26"/>
        <v>3</v>
      </c>
      <c r="EL34" s="29">
        <f t="shared" si="26"/>
        <v>5</v>
      </c>
      <c r="EM34" s="29">
        <f t="shared" si="26"/>
        <v>4</v>
      </c>
      <c r="EN34" s="29">
        <f t="shared" si="26"/>
        <v>4</v>
      </c>
      <c r="EO34" s="29">
        <f t="shared" si="26"/>
        <v>12</v>
      </c>
      <c r="EP34" s="29">
        <f t="shared" si="26"/>
        <v>14</v>
      </c>
      <c r="EQ34" s="29">
        <f t="shared" si="26"/>
        <v>4</v>
      </c>
      <c r="ER34" s="29">
        <f t="shared" si="26"/>
        <v>7</v>
      </c>
      <c r="ES34" s="29">
        <f t="shared" si="26"/>
        <v>19</v>
      </c>
      <c r="ET34" s="29">
        <f t="shared" si="26"/>
        <v>398</v>
      </c>
      <c r="EU34" s="29">
        <f t="shared" si="26"/>
        <v>306</v>
      </c>
      <c r="EV34" s="29">
        <f t="shared" si="26"/>
        <v>94</v>
      </c>
      <c r="EW34" s="29">
        <f t="shared" si="26"/>
        <v>32</v>
      </c>
      <c r="EX34" s="29">
        <f t="shared" si="26"/>
        <v>76</v>
      </c>
      <c r="EY34" s="29">
        <f t="shared" si="26"/>
        <v>76</v>
      </c>
      <c r="EZ34" s="29">
        <f t="shared" si="26"/>
        <v>165</v>
      </c>
      <c r="FA34" s="29">
        <f t="shared" si="26"/>
        <v>25</v>
      </c>
      <c r="FB34" s="29">
        <f t="shared" si="26"/>
        <v>79</v>
      </c>
      <c r="FC34" s="29">
        <f t="shared" si="26"/>
        <v>57</v>
      </c>
      <c r="FD34" s="29">
        <f t="shared" si="26"/>
        <v>19</v>
      </c>
      <c r="FE34" s="29">
        <f t="shared" si="26"/>
        <v>101</v>
      </c>
      <c r="FF34" s="29">
        <f t="shared" si="26"/>
        <v>59</v>
      </c>
      <c r="FG34" s="29">
        <f t="shared" si="26"/>
        <v>35</v>
      </c>
      <c r="FH34" s="29">
        <f t="shared" si="26"/>
        <v>42</v>
      </c>
      <c r="FI34" s="29">
        <f t="shared" si="26"/>
        <v>38</v>
      </c>
      <c r="FJ34" s="29">
        <f t="shared" si="26"/>
        <v>182</v>
      </c>
      <c r="FK34" s="29">
        <f t="shared" si="26"/>
        <v>23</v>
      </c>
      <c r="FL34" s="29">
        <f t="shared" si="26"/>
        <v>75</v>
      </c>
      <c r="FM34" s="29">
        <f t="shared" si="26"/>
        <v>57</v>
      </c>
      <c r="FN34" s="29">
        <f t="shared" si="26"/>
        <v>77</v>
      </c>
      <c r="FO34" s="29">
        <f t="shared" si="26"/>
        <v>69</v>
      </c>
      <c r="FP34" s="29">
        <f t="shared" si="26"/>
        <v>66</v>
      </c>
      <c r="FQ34" s="29">
        <f t="shared" si="26"/>
        <v>45</v>
      </c>
      <c r="FR34" s="29">
        <f t="shared" si="26"/>
        <v>40</v>
      </c>
      <c r="FS34" s="29">
        <f t="shared" si="26"/>
        <v>64</v>
      </c>
      <c r="FT34" s="29">
        <f t="shared" si="26"/>
        <v>13</v>
      </c>
      <c r="FU34" s="29">
        <f t="shared" si="26"/>
        <v>21</v>
      </c>
      <c r="FV34" s="29">
        <f t="shared" si="26"/>
        <v>43</v>
      </c>
      <c r="FW34" s="29">
        <f t="shared" si="26"/>
        <v>44</v>
      </c>
      <c r="FX34" s="29">
        <f t="shared" si="26"/>
        <v>35</v>
      </c>
      <c r="FY34" s="29">
        <f t="shared" si="26"/>
        <v>13</v>
      </c>
      <c r="FZ34" s="29">
        <f t="shared" si="26"/>
        <v>37</v>
      </c>
      <c r="GA34" s="29">
        <f t="shared" si="26"/>
        <v>54</v>
      </c>
      <c r="GB34" s="29">
        <f t="shared" si="26"/>
        <v>48</v>
      </c>
      <c r="GC34" s="29">
        <f t="shared" si="26"/>
        <v>39</v>
      </c>
      <c r="GD34" s="29">
        <f t="shared" si="26"/>
        <v>18</v>
      </c>
      <c r="GE34" s="29">
        <f t="shared" si="26"/>
        <v>23</v>
      </c>
      <c r="GF34" s="29">
        <f t="shared" si="26"/>
        <v>45</v>
      </c>
      <c r="GG34" s="29">
        <f t="shared" si="26"/>
        <v>22</v>
      </c>
      <c r="GH34" s="29">
        <f t="shared" si="26"/>
        <v>59</v>
      </c>
      <c r="GI34" s="29">
        <f t="shared" si="26"/>
        <v>76</v>
      </c>
      <c r="GJ34" s="29">
        <f t="shared" si="26"/>
        <v>44</v>
      </c>
      <c r="GK34" s="29">
        <f t="shared" si="26"/>
        <v>86</v>
      </c>
      <c r="GL34" s="29">
        <f t="shared" ref="GL34:IW34" si="27">GL46</f>
        <v>30</v>
      </c>
      <c r="GM34" s="29">
        <f t="shared" si="27"/>
        <v>30</v>
      </c>
      <c r="GN34" s="29">
        <f t="shared" si="27"/>
        <v>30</v>
      </c>
      <c r="GO34" s="29">
        <f t="shared" si="27"/>
        <v>66</v>
      </c>
      <c r="GP34" s="29">
        <f t="shared" si="27"/>
        <v>44</v>
      </c>
      <c r="GQ34" s="29">
        <f t="shared" si="27"/>
        <v>31</v>
      </c>
      <c r="GR34" s="29">
        <f t="shared" si="27"/>
        <v>89</v>
      </c>
      <c r="GS34" s="29">
        <f t="shared" si="27"/>
        <v>21</v>
      </c>
      <c r="GT34" s="29">
        <f t="shared" si="27"/>
        <v>24</v>
      </c>
      <c r="GU34" s="29">
        <f t="shared" si="27"/>
        <v>48</v>
      </c>
      <c r="GV34" s="29">
        <f t="shared" si="27"/>
        <v>62</v>
      </c>
      <c r="GW34" s="29">
        <f t="shared" si="27"/>
        <v>32</v>
      </c>
      <c r="GX34" s="29">
        <f t="shared" si="27"/>
        <v>42</v>
      </c>
      <c r="GY34" s="29">
        <f t="shared" si="27"/>
        <v>48</v>
      </c>
      <c r="GZ34" s="29">
        <f t="shared" si="27"/>
        <v>19</v>
      </c>
      <c r="HA34" s="29">
        <f t="shared" si="27"/>
        <v>59</v>
      </c>
      <c r="HB34" s="29">
        <f t="shared" si="27"/>
        <v>56</v>
      </c>
      <c r="HC34" s="29">
        <f t="shared" si="27"/>
        <v>49</v>
      </c>
      <c r="HD34" s="29">
        <f t="shared" si="27"/>
        <v>51</v>
      </c>
      <c r="HE34" s="29">
        <f t="shared" si="27"/>
        <v>58</v>
      </c>
      <c r="HF34" s="29">
        <f t="shared" si="27"/>
        <v>66</v>
      </c>
      <c r="HG34" s="29">
        <f t="shared" si="27"/>
        <v>95</v>
      </c>
      <c r="HH34" s="29">
        <f t="shared" si="27"/>
        <v>44</v>
      </c>
      <c r="HI34" s="29">
        <f t="shared" si="27"/>
        <v>125</v>
      </c>
      <c r="HJ34" s="29">
        <f t="shared" si="27"/>
        <v>73</v>
      </c>
      <c r="HK34" s="29">
        <f t="shared" si="27"/>
        <v>46</v>
      </c>
      <c r="HL34" s="29">
        <f t="shared" si="27"/>
        <v>11</v>
      </c>
      <c r="HM34" s="29">
        <f t="shared" si="27"/>
        <v>38</v>
      </c>
      <c r="HN34" s="29">
        <f t="shared" si="27"/>
        <v>44</v>
      </c>
      <c r="HO34" s="29">
        <f t="shared" si="27"/>
        <v>54</v>
      </c>
      <c r="HP34" s="29">
        <f t="shared" si="27"/>
        <v>47</v>
      </c>
      <c r="HQ34" s="29">
        <f t="shared" si="27"/>
        <v>17</v>
      </c>
      <c r="HR34" s="29">
        <f t="shared" si="27"/>
        <v>29</v>
      </c>
      <c r="HS34" s="29">
        <f t="shared" si="27"/>
        <v>34</v>
      </c>
      <c r="HT34" s="29">
        <f t="shared" si="27"/>
        <v>32</v>
      </c>
      <c r="HU34" s="29">
        <f t="shared" si="27"/>
        <v>41</v>
      </c>
      <c r="HV34" s="29">
        <f t="shared" si="27"/>
        <v>26</v>
      </c>
      <c r="HW34" s="29">
        <f t="shared" si="27"/>
        <v>24</v>
      </c>
      <c r="HX34" s="29">
        <f t="shared" si="27"/>
        <v>52</v>
      </c>
      <c r="HY34" s="29">
        <f t="shared" si="27"/>
        <v>20</v>
      </c>
      <c r="HZ34" s="29">
        <f t="shared" si="27"/>
        <v>60</v>
      </c>
      <c r="IA34" s="29">
        <f t="shared" si="27"/>
        <v>36</v>
      </c>
      <c r="IB34" s="29">
        <f t="shared" si="27"/>
        <v>71</v>
      </c>
      <c r="IC34" s="29">
        <f t="shared" si="27"/>
        <v>40</v>
      </c>
      <c r="ID34" s="29">
        <f t="shared" si="27"/>
        <v>110</v>
      </c>
      <c r="IE34" s="29">
        <f t="shared" si="27"/>
        <v>57</v>
      </c>
      <c r="IF34" s="29">
        <f t="shared" si="27"/>
        <v>67</v>
      </c>
      <c r="IG34" s="29">
        <f t="shared" si="27"/>
        <v>79</v>
      </c>
      <c r="IH34" s="29">
        <f t="shared" si="27"/>
        <v>44</v>
      </c>
      <c r="II34" s="29">
        <f t="shared" si="27"/>
        <v>28</v>
      </c>
      <c r="IJ34" s="29">
        <f t="shared" si="27"/>
        <v>32</v>
      </c>
      <c r="IK34" s="29">
        <f t="shared" si="27"/>
        <v>24</v>
      </c>
      <c r="IL34" s="29">
        <f t="shared" si="27"/>
        <v>29</v>
      </c>
      <c r="IM34" s="29">
        <f t="shared" si="27"/>
        <v>21</v>
      </c>
      <c r="IN34" s="29">
        <f t="shared" si="27"/>
        <v>55</v>
      </c>
      <c r="IO34" s="29">
        <f t="shared" si="27"/>
        <v>31</v>
      </c>
      <c r="IP34" s="29">
        <f t="shared" si="27"/>
        <v>19</v>
      </c>
      <c r="IQ34" s="29">
        <f t="shared" si="27"/>
        <v>56</v>
      </c>
      <c r="IR34" s="29">
        <f t="shared" si="27"/>
        <v>43</v>
      </c>
      <c r="IS34" s="29">
        <f t="shared" si="27"/>
        <v>34</v>
      </c>
      <c r="IT34" s="29">
        <f t="shared" si="27"/>
        <v>29</v>
      </c>
      <c r="IU34" s="29">
        <f t="shared" si="27"/>
        <v>45</v>
      </c>
      <c r="IV34" s="29">
        <f t="shared" si="27"/>
        <v>49</v>
      </c>
      <c r="IW34" s="29">
        <f t="shared" si="27"/>
        <v>46</v>
      </c>
      <c r="IX34" s="29">
        <f t="shared" ref="IX34:LI34" si="28">IX46</f>
        <v>92</v>
      </c>
      <c r="IY34" s="29">
        <f t="shared" si="28"/>
        <v>54</v>
      </c>
      <c r="IZ34" s="29">
        <f t="shared" si="28"/>
        <v>39</v>
      </c>
      <c r="JA34" s="29">
        <f t="shared" si="28"/>
        <v>104</v>
      </c>
      <c r="JB34" s="29">
        <f t="shared" si="28"/>
        <v>59</v>
      </c>
      <c r="JC34" s="29">
        <f t="shared" si="28"/>
        <v>33</v>
      </c>
      <c r="JD34" s="29">
        <f t="shared" si="28"/>
        <v>67</v>
      </c>
      <c r="JE34" s="29">
        <f t="shared" si="28"/>
        <v>42</v>
      </c>
      <c r="JF34" s="29">
        <f t="shared" si="28"/>
        <v>28</v>
      </c>
      <c r="JG34" s="29">
        <f t="shared" si="28"/>
        <v>58</v>
      </c>
      <c r="JH34" s="29">
        <f t="shared" si="28"/>
        <v>46</v>
      </c>
      <c r="JI34" s="29">
        <f t="shared" si="28"/>
        <v>39</v>
      </c>
      <c r="JJ34" s="29">
        <f t="shared" si="28"/>
        <v>27</v>
      </c>
      <c r="JK34" s="29">
        <f t="shared" si="28"/>
        <v>29</v>
      </c>
      <c r="JL34" s="29">
        <f t="shared" si="28"/>
        <v>53</v>
      </c>
      <c r="JM34" s="29">
        <f t="shared" si="28"/>
        <v>66</v>
      </c>
      <c r="JN34" s="29">
        <f t="shared" si="28"/>
        <v>30</v>
      </c>
      <c r="JO34" s="29">
        <f t="shared" si="28"/>
        <v>42</v>
      </c>
      <c r="JP34" s="29">
        <f t="shared" si="28"/>
        <v>20</v>
      </c>
      <c r="JQ34" s="29">
        <f t="shared" si="28"/>
        <v>26</v>
      </c>
      <c r="JR34" s="29">
        <f t="shared" si="28"/>
        <v>13</v>
      </c>
      <c r="JS34" s="29">
        <f t="shared" si="28"/>
        <v>35</v>
      </c>
      <c r="JT34" s="29">
        <f t="shared" si="28"/>
        <v>83</v>
      </c>
      <c r="JU34" s="29">
        <f t="shared" si="28"/>
        <v>40</v>
      </c>
      <c r="JV34" s="29">
        <f t="shared" si="28"/>
        <v>53</v>
      </c>
      <c r="JW34" s="29">
        <f t="shared" si="28"/>
        <v>76</v>
      </c>
      <c r="JX34" s="29">
        <f t="shared" si="28"/>
        <v>58</v>
      </c>
      <c r="JY34" s="29">
        <f t="shared" si="28"/>
        <v>63</v>
      </c>
      <c r="JZ34" s="29">
        <f t="shared" si="28"/>
        <v>41</v>
      </c>
      <c r="KA34" s="29">
        <f t="shared" si="28"/>
        <v>47</v>
      </c>
      <c r="KB34" s="29">
        <f t="shared" si="28"/>
        <v>31</v>
      </c>
      <c r="KC34" s="29">
        <f t="shared" si="28"/>
        <v>51</v>
      </c>
      <c r="KD34" s="29">
        <f t="shared" si="28"/>
        <v>33</v>
      </c>
      <c r="KE34" s="29">
        <f t="shared" si="28"/>
        <v>20</v>
      </c>
      <c r="KF34" s="29">
        <f t="shared" si="28"/>
        <v>47</v>
      </c>
      <c r="KG34" s="29">
        <f t="shared" si="28"/>
        <v>45</v>
      </c>
      <c r="KH34" s="29">
        <f t="shared" si="28"/>
        <v>45</v>
      </c>
      <c r="KI34" s="29">
        <f t="shared" si="28"/>
        <v>41</v>
      </c>
      <c r="KJ34" s="29">
        <f t="shared" si="28"/>
        <v>20</v>
      </c>
      <c r="KK34" s="29">
        <f t="shared" si="28"/>
        <v>51</v>
      </c>
      <c r="KL34" s="29">
        <f t="shared" si="28"/>
        <v>43</v>
      </c>
      <c r="KM34" s="29">
        <f t="shared" si="28"/>
        <v>61</v>
      </c>
      <c r="KN34" s="29">
        <f t="shared" si="28"/>
        <v>57</v>
      </c>
      <c r="KO34" s="29">
        <f t="shared" si="28"/>
        <v>38</v>
      </c>
      <c r="KP34" s="29">
        <f t="shared" si="28"/>
        <v>27</v>
      </c>
      <c r="KQ34" s="29">
        <f t="shared" si="28"/>
        <v>39</v>
      </c>
      <c r="KR34" s="29">
        <f t="shared" si="28"/>
        <v>40</v>
      </c>
      <c r="KS34" s="29">
        <f t="shared" si="28"/>
        <v>73</v>
      </c>
      <c r="KT34" s="29">
        <f t="shared" si="28"/>
        <v>42</v>
      </c>
      <c r="KU34" s="29">
        <f t="shared" si="28"/>
        <v>56</v>
      </c>
      <c r="KV34" s="29">
        <f t="shared" si="28"/>
        <v>43</v>
      </c>
      <c r="KW34" s="29">
        <f t="shared" si="28"/>
        <v>70</v>
      </c>
      <c r="KX34" s="29">
        <f t="shared" si="28"/>
        <v>21</v>
      </c>
      <c r="KY34" s="29">
        <f t="shared" si="28"/>
        <v>52</v>
      </c>
      <c r="KZ34" s="29">
        <f t="shared" si="28"/>
        <v>26</v>
      </c>
      <c r="LA34" s="29">
        <f t="shared" si="28"/>
        <v>49</v>
      </c>
      <c r="LB34" s="29">
        <f t="shared" si="28"/>
        <v>33</v>
      </c>
      <c r="LC34" s="29">
        <f t="shared" si="28"/>
        <v>31</v>
      </c>
      <c r="LD34" s="29">
        <f t="shared" si="28"/>
        <v>43</v>
      </c>
      <c r="LE34" s="29">
        <f t="shared" si="28"/>
        <v>36</v>
      </c>
      <c r="LF34" s="29">
        <f t="shared" si="28"/>
        <v>16</v>
      </c>
      <c r="LG34" s="29">
        <f t="shared" si="28"/>
        <v>45</v>
      </c>
      <c r="LH34" s="29">
        <f t="shared" si="28"/>
        <v>41</v>
      </c>
      <c r="LI34" s="29">
        <f t="shared" si="28"/>
        <v>30</v>
      </c>
      <c r="LJ34" s="29">
        <f t="shared" ref="LJ34:NU34" si="29">LJ46</f>
        <v>40</v>
      </c>
      <c r="LK34" s="29">
        <f t="shared" si="29"/>
        <v>15</v>
      </c>
      <c r="LL34" s="29">
        <f t="shared" si="29"/>
        <v>16</v>
      </c>
      <c r="LM34" s="29">
        <f t="shared" si="29"/>
        <v>16</v>
      </c>
      <c r="LN34" s="29">
        <f t="shared" si="29"/>
        <v>27</v>
      </c>
      <c r="LO34" s="29">
        <f t="shared" si="29"/>
        <v>33</v>
      </c>
      <c r="LP34" s="29">
        <f t="shared" si="29"/>
        <v>10</v>
      </c>
      <c r="LQ34" s="29">
        <f t="shared" si="29"/>
        <v>15</v>
      </c>
      <c r="LR34" s="29">
        <f t="shared" si="29"/>
        <v>15</v>
      </c>
      <c r="LS34" s="29">
        <f t="shared" si="29"/>
        <v>26</v>
      </c>
      <c r="LT34" s="29">
        <f t="shared" si="29"/>
        <v>33</v>
      </c>
      <c r="LU34" s="29">
        <f t="shared" si="29"/>
        <v>20</v>
      </c>
      <c r="LV34" s="29">
        <f t="shared" si="29"/>
        <v>28</v>
      </c>
      <c r="LW34" s="29">
        <f t="shared" si="29"/>
        <v>29</v>
      </c>
      <c r="LX34" s="29">
        <f t="shared" si="29"/>
        <v>42</v>
      </c>
      <c r="LY34" s="29">
        <f t="shared" si="29"/>
        <v>28</v>
      </c>
      <c r="LZ34" s="29">
        <f t="shared" si="29"/>
        <v>38</v>
      </c>
      <c r="MA34" s="29">
        <f t="shared" si="29"/>
        <v>59</v>
      </c>
      <c r="MB34" s="29">
        <f t="shared" si="29"/>
        <v>37</v>
      </c>
      <c r="MC34" s="29">
        <f t="shared" si="29"/>
        <v>27</v>
      </c>
      <c r="MD34" s="29">
        <f t="shared" si="29"/>
        <v>44</v>
      </c>
      <c r="ME34" s="29">
        <f t="shared" si="29"/>
        <v>34</v>
      </c>
      <c r="MF34" s="29">
        <f t="shared" si="29"/>
        <v>22</v>
      </c>
      <c r="MG34" s="29">
        <f t="shared" si="29"/>
        <v>22</v>
      </c>
      <c r="MH34" s="29">
        <f t="shared" si="29"/>
        <v>41</v>
      </c>
      <c r="MI34" s="29">
        <f t="shared" si="29"/>
        <v>32</v>
      </c>
      <c r="MJ34" s="29">
        <f t="shared" si="29"/>
        <v>81</v>
      </c>
      <c r="MK34" s="29">
        <f t="shared" si="29"/>
        <v>31</v>
      </c>
      <c r="ML34" s="29">
        <f t="shared" si="29"/>
        <v>15</v>
      </c>
      <c r="MM34" s="29">
        <f t="shared" si="29"/>
        <v>92</v>
      </c>
      <c r="MN34" s="29">
        <f t="shared" si="29"/>
        <v>25</v>
      </c>
      <c r="MO34" s="29">
        <f t="shared" si="29"/>
        <v>24</v>
      </c>
      <c r="MP34" s="29">
        <f t="shared" si="29"/>
        <v>85</v>
      </c>
      <c r="MQ34" s="29">
        <f t="shared" si="29"/>
        <v>41</v>
      </c>
      <c r="MR34" s="29">
        <f t="shared" si="29"/>
        <v>29</v>
      </c>
      <c r="MS34" s="29">
        <f t="shared" si="29"/>
        <v>20</v>
      </c>
      <c r="MT34" s="29">
        <f t="shared" si="29"/>
        <v>23</v>
      </c>
      <c r="MU34" s="29">
        <f t="shared" si="29"/>
        <v>35</v>
      </c>
      <c r="MV34" s="29">
        <f t="shared" si="29"/>
        <v>33</v>
      </c>
      <c r="MW34" s="29">
        <f t="shared" si="29"/>
        <v>29</v>
      </c>
      <c r="MX34" s="29">
        <f t="shared" si="29"/>
        <v>26</v>
      </c>
      <c r="MY34" s="29">
        <f t="shared" si="29"/>
        <v>52</v>
      </c>
      <c r="MZ34" s="29">
        <f t="shared" si="29"/>
        <v>34</v>
      </c>
      <c r="NA34" s="29">
        <f t="shared" si="29"/>
        <v>56</v>
      </c>
      <c r="NB34" s="29">
        <f t="shared" si="29"/>
        <v>20</v>
      </c>
      <c r="NC34" s="29">
        <f t="shared" si="29"/>
        <v>33</v>
      </c>
      <c r="ND34" s="29">
        <f t="shared" si="29"/>
        <v>22</v>
      </c>
      <c r="NE34" s="29">
        <f t="shared" si="29"/>
        <v>33</v>
      </c>
      <c r="NF34" s="29">
        <f t="shared" si="29"/>
        <v>17</v>
      </c>
      <c r="NG34" s="29">
        <f t="shared" si="29"/>
        <v>29</v>
      </c>
      <c r="NH34" s="29">
        <f t="shared" si="29"/>
        <v>42</v>
      </c>
      <c r="NI34" s="29">
        <f t="shared" si="29"/>
        <v>22</v>
      </c>
      <c r="NJ34" s="29">
        <f t="shared" si="29"/>
        <v>34</v>
      </c>
      <c r="NK34" s="29">
        <f t="shared" si="29"/>
        <v>15</v>
      </c>
      <c r="NL34" s="29">
        <f t="shared" si="29"/>
        <v>32</v>
      </c>
      <c r="NM34" s="29">
        <f t="shared" si="29"/>
        <v>42</v>
      </c>
      <c r="NN34" s="29">
        <f t="shared" si="29"/>
        <v>31</v>
      </c>
      <c r="NO34" s="29">
        <f t="shared" si="29"/>
        <v>50</v>
      </c>
      <c r="NP34" s="29">
        <f t="shared" si="29"/>
        <v>18</v>
      </c>
      <c r="NQ34" s="29">
        <f t="shared" si="29"/>
        <v>42</v>
      </c>
      <c r="NR34" s="29">
        <f t="shared" si="29"/>
        <v>20</v>
      </c>
      <c r="NS34" s="29">
        <f t="shared" si="29"/>
        <v>49</v>
      </c>
      <c r="NT34" s="29">
        <f t="shared" si="29"/>
        <v>60</v>
      </c>
      <c r="NU34" s="29">
        <f t="shared" si="29"/>
        <v>49</v>
      </c>
      <c r="NV34" s="29">
        <f t="shared" ref="NV34:QG34" si="30">NV46</f>
        <v>44</v>
      </c>
      <c r="NW34" s="29">
        <f t="shared" si="30"/>
        <v>29</v>
      </c>
      <c r="NX34" s="29">
        <f t="shared" si="30"/>
        <v>61</v>
      </c>
      <c r="NY34" s="29">
        <f t="shared" si="30"/>
        <v>34</v>
      </c>
      <c r="NZ34" s="29">
        <f t="shared" si="30"/>
        <v>30</v>
      </c>
      <c r="OA34" s="29">
        <f t="shared" si="30"/>
        <v>51</v>
      </c>
      <c r="OB34" s="29">
        <f t="shared" si="30"/>
        <v>33</v>
      </c>
      <c r="OC34" s="29">
        <f t="shared" si="30"/>
        <v>39</v>
      </c>
      <c r="OD34" s="29">
        <f t="shared" si="30"/>
        <v>29</v>
      </c>
      <c r="OE34" s="29">
        <f t="shared" si="30"/>
        <v>47</v>
      </c>
      <c r="OF34" s="29">
        <f t="shared" si="30"/>
        <v>25</v>
      </c>
      <c r="OG34" s="29">
        <f t="shared" si="30"/>
        <v>30</v>
      </c>
      <c r="OH34" s="29">
        <f t="shared" si="30"/>
        <v>12</v>
      </c>
      <c r="OI34" s="29">
        <f t="shared" si="30"/>
        <v>24</v>
      </c>
      <c r="OJ34" s="29">
        <f t="shared" si="30"/>
        <v>31</v>
      </c>
      <c r="OK34" s="29">
        <f t="shared" si="30"/>
        <v>51</v>
      </c>
      <c r="OL34" s="29">
        <f t="shared" si="30"/>
        <v>60</v>
      </c>
      <c r="OM34" s="29">
        <f t="shared" si="30"/>
        <v>72</v>
      </c>
      <c r="ON34" s="29">
        <f t="shared" si="30"/>
        <v>32</v>
      </c>
      <c r="OO34" s="29">
        <f t="shared" si="30"/>
        <v>73</v>
      </c>
      <c r="OP34" s="29">
        <f t="shared" si="30"/>
        <v>26</v>
      </c>
      <c r="OQ34" s="29">
        <f t="shared" si="30"/>
        <v>36</v>
      </c>
      <c r="OR34" s="29">
        <f t="shared" si="30"/>
        <v>44</v>
      </c>
      <c r="OS34" s="29">
        <f t="shared" si="30"/>
        <v>19</v>
      </c>
      <c r="OT34" s="29">
        <f t="shared" si="30"/>
        <v>37</v>
      </c>
      <c r="OU34" s="29">
        <f t="shared" si="30"/>
        <v>43</v>
      </c>
      <c r="OV34" s="29">
        <f t="shared" si="30"/>
        <v>33</v>
      </c>
      <c r="OW34" s="29">
        <f t="shared" si="30"/>
        <v>25</v>
      </c>
      <c r="OX34" s="29">
        <f t="shared" si="30"/>
        <v>13</v>
      </c>
      <c r="OY34" s="29">
        <f t="shared" si="30"/>
        <v>23</v>
      </c>
      <c r="OZ34" s="29">
        <f t="shared" si="30"/>
        <v>17</v>
      </c>
      <c r="PA34" s="29">
        <f t="shared" si="30"/>
        <v>45</v>
      </c>
      <c r="PB34" s="29">
        <f t="shared" si="30"/>
        <v>46</v>
      </c>
      <c r="PC34" s="29">
        <f t="shared" si="30"/>
        <v>10</v>
      </c>
      <c r="PD34" s="29">
        <f t="shared" si="30"/>
        <v>43</v>
      </c>
      <c r="PE34" s="29">
        <f t="shared" si="30"/>
        <v>72</v>
      </c>
      <c r="PF34" s="29">
        <f t="shared" si="30"/>
        <v>21</v>
      </c>
      <c r="PG34" s="29">
        <f t="shared" si="30"/>
        <v>44</v>
      </c>
      <c r="PH34" s="29">
        <f t="shared" si="30"/>
        <v>37</v>
      </c>
      <c r="PI34" s="29">
        <f t="shared" si="30"/>
        <v>53</v>
      </c>
      <c r="PJ34" s="29">
        <f t="shared" si="30"/>
        <v>30</v>
      </c>
      <c r="PK34" s="29">
        <f t="shared" si="30"/>
        <v>18</v>
      </c>
      <c r="PL34" s="29">
        <f t="shared" si="30"/>
        <v>23</v>
      </c>
      <c r="PM34" s="29">
        <f t="shared" si="30"/>
        <v>41</v>
      </c>
      <c r="PN34" s="29">
        <f t="shared" si="30"/>
        <v>50</v>
      </c>
      <c r="PO34" s="29">
        <f t="shared" si="30"/>
        <v>21</v>
      </c>
      <c r="PP34" s="29">
        <f t="shared" si="30"/>
        <v>13</v>
      </c>
      <c r="PQ34" s="29">
        <f t="shared" si="30"/>
        <v>30</v>
      </c>
      <c r="PR34" s="29">
        <f t="shared" si="30"/>
        <v>42</v>
      </c>
      <c r="PS34" s="29">
        <f t="shared" si="30"/>
        <v>19</v>
      </c>
      <c r="PT34" s="29">
        <f t="shared" si="30"/>
        <v>27</v>
      </c>
      <c r="PU34" s="29">
        <f t="shared" si="30"/>
        <v>36</v>
      </c>
      <c r="PV34" s="29">
        <f t="shared" si="30"/>
        <v>41</v>
      </c>
      <c r="PW34" s="29">
        <f t="shared" si="30"/>
        <v>19</v>
      </c>
      <c r="PX34" s="29">
        <f t="shared" si="30"/>
        <v>31</v>
      </c>
      <c r="PY34" s="29">
        <f t="shared" si="30"/>
        <v>39</v>
      </c>
      <c r="PZ34" s="29">
        <f t="shared" si="30"/>
        <v>35</v>
      </c>
      <c r="QA34" s="29">
        <f t="shared" si="30"/>
        <v>29</v>
      </c>
      <c r="QB34" s="29">
        <f t="shared" si="30"/>
        <v>50</v>
      </c>
      <c r="QC34" s="29">
        <f t="shared" si="30"/>
        <v>27</v>
      </c>
      <c r="QD34" s="29">
        <f t="shared" si="30"/>
        <v>23</v>
      </c>
      <c r="QE34" s="29">
        <f t="shared" si="30"/>
        <v>44</v>
      </c>
      <c r="QF34" s="29">
        <f t="shared" si="30"/>
        <v>34</v>
      </c>
      <c r="QG34" s="29">
        <f t="shared" si="30"/>
        <v>41</v>
      </c>
      <c r="QH34" s="29">
        <f t="shared" ref="QH34:SK34" si="31">QH46</f>
        <v>31</v>
      </c>
      <c r="QI34" s="29">
        <f t="shared" si="31"/>
        <v>31</v>
      </c>
      <c r="QJ34" s="29">
        <f t="shared" si="31"/>
        <v>31</v>
      </c>
      <c r="QK34" s="29">
        <f t="shared" si="31"/>
        <v>26</v>
      </c>
      <c r="QL34" s="29">
        <f t="shared" si="31"/>
        <v>102</v>
      </c>
      <c r="QM34" s="29">
        <f t="shared" si="31"/>
        <v>51</v>
      </c>
      <c r="QN34" s="29">
        <f t="shared" si="31"/>
        <v>69</v>
      </c>
      <c r="QO34" s="29">
        <f t="shared" si="31"/>
        <v>63</v>
      </c>
      <c r="QP34" s="29">
        <f t="shared" si="31"/>
        <v>29</v>
      </c>
      <c r="QQ34" s="29">
        <f t="shared" si="31"/>
        <v>21</v>
      </c>
      <c r="QR34" s="29">
        <f t="shared" si="31"/>
        <v>27</v>
      </c>
      <c r="QS34" s="29">
        <f t="shared" si="31"/>
        <v>28</v>
      </c>
      <c r="QT34" s="29">
        <f t="shared" si="31"/>
        <v>54</v>
      </c>
      <c r="QU34" s="29">
        <f t="shared" si="31"/>
        <v>28</v>
      </c>
      <c r="QV34" s="29">
        <f t="shared" si="31"/>
        <v>94</v>
      </c>
      <c r="QW34" s="29">
        <f t="shared" si="31"/>
        <v>14</v>
      </c>
      <c r="QX34" s="29">
        <f t="shared" si="31"/>
        <v>23</v>
      </c>
      <c r="QY34" s="29">
        <f t="shared" si="31"/>
        <v>37</v>
      </c>
      <c r="QZ34" s="29">
        <f t="shared" si="31"/>
        <v>39</v>
      </c>
      <c r="RA34" s="29">
        <f t="shared" si="31"/>
        <v>41</v>
      </c>
      <c r="RB34" s="29">
        <f t="shared" si="31"/>
        <v>15</v>
      </c>
      <c r="RC34" s="29">
        <f t="shared" si="31"/>
        <v>71</v>
      </c>
      <c r="RD34" s="29">
        <f t="shared" si="31"/>
        <v>44</v>
      </c>
      <c r="RE34" s="29">
        <f t="shared" si="31"/>
        <v>16</v>
      </c>
      <c r="RF34" s="29">
        <f t="shared" si="31"/>
        <v>46</v>
      </c>
      <c r="RG34" s="29">
        <f t="shared" si="31"/>
        <v>24</v>
      </c>
      <c r="RH34" s="29">
        <f t="shared" si="31"/>
        <v>33</v>
      </c>
      <c r="RI34" s="29">
        <f t="shared" si="31"/>
        <v>53</v>
      </c>
      <c r="RJ34" s="29">
        <f t="shared" si="31"/>
        <v>38</v>
      </c>
      <c r="RK34" s="29">
        <f t="shared" si="31"/>
        <v>25</v>
      </c>
      <c r="RL34" s="29">
        <f t="shared" si="31"/>
        <v>37</v>
      </c>
      <c r="RM34" s="29">
        <f t="shared" si="31"/>
        <v>15</v>
      </c>
      <c r="RN34" s="29">
        <f t="shared" si="31"/>
        <v>39</v>
      </c>
      <c r="RO34" s="29">
        <f t="shared" si="31"/>
        <v>18</v>
      </c>
      <c r="RP34" s="29">
        <f t="shared" si="31"/>
        <v>26</v>
      </c>
      <c r="RQ34" s="29">
        <f t="shared" si="31"/>
        <v>21</v>
      </c>
      <c r="RR34" s="29">
        <f t="shared" si="31"/>
        <v>40</v>
      </c>
      <c r="RS34" s="29">
        <f t="shared" si="31"/>
        <v>35</v>
      </c>
      <c r="RT34" s="29">
        <f t="shared" si="31"/>
        <v>16</v>
      </c>
      <c r="RU34" s="29">
        <f t="shared" si="31"/>
        <v>7</v>
      </c>
      <c r="RV34" s="29">
        <f t="shared" si="31"/>
        <v>27</v>
      </c>
      <c r="RW34" s="29">
        <f t="shared" si="31"/>
        <v>12</v>
      </c>
      <c r="RX34" s="29">
        <f t="shared" si="31"/>
        <v>23</v>
      </c>
      <c r="RY34" s="29">
        <f t="shared" si="31"/>
        <v>32</v>
      </c>
      <c r="RZ34" s="29">
        <f t="shared" si="31"/>
        <v>31</v>
      </c>
      <c r="SA34" s="29">
        <f t="shared" si="31"/>
        <v>6</v>
      </c>
      <c r="SB34" s="29">
        <f t="shared" si="31"/>
        <v>32</v>
      </c>
      <c r="SC34" s="29">
        <f t="shared" si="31"/>
        <v>16</v>
      </c>
      <c r="SD34" s="29">
        <f t="shared" si="31"/>
        <v>33</v>
      </c>
      <c r="SE34" s="29">
        <f t="shared" si="31"/>
        <v>37</v>
      </c>
      <c r="SF34" s="29">
        <f t="shared" si="31"/>
        <v>14</v>
      </c>
      <c r="SG34" s="29">
        <f t="shared" si="31"/>
        <v>42</v>
      </c>
      <c r="SH34" s="29">
        <f t="shared" si="31"/>
        <v>27</v>
      </c>
      <c r="SI34" s="29">
        <f t="shared" si="31"/>
        <v>33</v>
      </c>
      <c r="SJ34" s="29">
        <f t="shared" si="31"/>
        <v>32</v>
      </c>
      <c r="SK34" s="29">
        <f t="shared" si="31"/>
        <v>34</v>
      </c>
      <c r="SL34" s="17"/>
      <c r="SM34" s="17"/>
      <c r="SN34" s="17"/>
      <c r="SO34" s="17"/>
    </row>
    <row r="35" spans="1:509">
      <c r="A35" s="17" t="s">
        <v>8</v>
      </c>
      <c r="B35" s="17">
        <v>28</v>
      </c>
      <c r="C35" s="17">
        <v>22</v>
      </c>
      <c r="D35" s="17">
        <v>45</v>
      </c>
      <c r="E35" s="17">
        <v>21</v>
      </c>
      <c r="F35" s="17">
        <v>33</v>
      </c>
      <c r="G35" s="17">
        <v>17</v>
      </c>
      <c r="H35" s="17">
        <v>25</v>
      </c>
      <c r="I35" s="17">
        <v>25</v>
      </c>
      <c r="J35" s="17">
        <v>53</v>
      </c>
      <c r="K35" s="17">
        <v>36</v>
      </c>
      <c r="L35" s="17">
        <v>31</v>
      </c>
      <c r="M35" s="17">
        <v>47</v>
      </c>
      <c r="N35" s="17">
        <v>39</v>
      </c>
      <c r="O35" s="17">
        <v>18</v>
      </c>
      <c r="P35" s="17">
        <v>28</v>
      </c>
      <c r="Q35" s="17">
        <v>42</v>
      </c>
      <c r="R35" s="17">
        <v>60</v>
      </c>
      <c r="S35" s="17">
        <v>54</v>
      </c>
      <c r="T35" s="17">
        <v>44</v>
      </c>
      <c r="U35" s="17">
        <v>95</v>
      </c>
      <c r="V35" s="17">
        <v>29</v>
      </c>
      <c r="W35" s="17">
        <v>48</v>
      </c>
      <c r="X35" s="17">
        <v>23</v>
      </c>
      <c r="Y35" s="17">
        <v>21</v>
      </c>
      <c r="Z35" s="17">
        <v>32</v>
      </c>
      <c r="AA35" s="17">
        <v>28</v>
      </c>
      <c r="AB35" s="17">
        <v>46</v>
      </c>
      <c r="AC35" s="17">
        <v>28</v>
      </c>
      <c r="AD35" s="17">
        <v>54</v>
      </c>
      <c r="AE35" s="17">
        <v>19</v>
      </c>
      <c r="AF35" s="17">
        <v>14</v>
      </c>
      <c r="AG35" s="17">
        <v>41</v>
      </c>
      <c r="AH35" s="17">
        <v>26</v>
      </c>
      <c r="AI35" s="17">
        <v>11</v>
      </c>
      <c r="AJ35" s="17">
        <v>40</v>
      </c>
      <c r="AK35" s="17">
        <v>17</v>
      </c>
      <c r="AL35" s="17">
        <v>15</v>
      </c>
      <c r="AM35" s="17">
        <v>16</v>
      </c>
      <c r="AN35" s="17">
        <v>11</v>
      </c>
      <c r="AO35" s="17">
        <v>51</v>
      </c>
      <c r="AP35" s="17">
        <v>43</v>
      </c>
      <c r="AQ35" s="17">
        <v>37</v>
      </c>
      <c r="AR35" s="17">
        <v>25</v>
      </c>
      <c r="AS35" s="17">
        <v>5</v>
      </c>
      <c r="AT35" s="17">
        <v>8</v>
      </c>
      <c r="AU35" s="17">
        <v>10</v>
      </c>
      <c r="AV35" s="17">
        <v>12</v>
      </c>
      <c r="AW35" s="17">
        <v>2</v>
      </c>
      <c r="AX35" s="17">
        <v>1</v>
      </c>
      <c r="AY35" s="17">
        <v>2</v>
      </c>
      <c r="AZ35" s="17">
        <v>30</v>
      </c>
      <c r="BA35" s="17">
        <v>33</v>
      </c>
      <c r="BB35" s="17">
        <v>70</v>
      </c>
      <c r="BC35" s="17">
        <v>68</v>
      </c>
      <c r="BD35" s="17">
        <v>106</v>
      </c>
      <c r="BE35" s="17">
        <v>107</v>
      </c>
      <c r="BF35" s="17">
        <v>125</v>
      </c>
      <c r="BG35" s="17">
        <v>50</v>
      </c>
      <c r="BH35" s="17">
        <v>46</v>
      </c>
      <c r="BI35" s="17">
        <v>67</v>
      </c>
      <c r="BJ35" s="17">
        <v>99</v>
      </c>
      <c r="BK35" s="17">
        <v>23</v>
      </c>
      <c r="BL35" s="17">
        <v>59</v>
      </c>
      <c r="BM35" s="17">
        <v>53</v>
      </c>
      <c r="BN35" s="17">
        <v>32</v>
      </c>
      <c r="BO35" s="17">
        <v>55</v>
      </c>
      <c r="BP35" s="17">
        <v>53</v>
      </c>
      <c r="BQ35" s="17">
        <v>28</v>
      </c>
      <c r="BR35" s="17">
        <v>55</v>
      </c>
      <c r="BS35" s="17">
        <v>35</v>
      </c>
      <c r="BT35" s="17">
        <v>41</v>
      </c>
      <c r="BU35" s="17">
        <v>157</v>
      </c>
      <c r="BV35" s="17">
        <v>65</v>
      </c>
      <c r="BW35" s="17">
        <v>59</v>
      </c>
      <c r="BX35" s="17">
        <v>16</v>
      </c>
      <c r="BY35" s="17">
        <v>46</v>
      </c>
      <c r="BZ35" s="17">
        <v>60</v>
      </c>
      <c r="CA35" s="17">
        <v>54</v>
      </c>
      <c r="CB35" s="17">
        <v>58</v>
      </c>
      <c r="CC35" s="17">
        <v>46</v>
      </c>
      <c r="CD35" s="17">
        <v>29</v>
      </c>
      <c r="CE35" s="17">
        <v>53</v>
      </c>
      <c r="CF35" s="17">
        <v>39</v>
      </c>
      <c r="CG35" s="17">
        <v>74</v>
      </c>
      <c r="CH35" s="17">
        <v>57</v>
      </c>
      <c r="CI35" s="17">
        <v>12</v>
      </c>
      <c r="CJ35" s="17">
        <v>36</v>
      </c>
      <c r="CK35" s="17">
        <v>24</v>
      </c>
      <c r="CL35" s="17">
        <v>35</v>
      </c>
      <c r="CM35" s="17">
        <v>45</v>
      </c>
      <c r="CN35" s="17">
        <v>32</v>
      </c>
      <c r="CO35" s="17">
        <v>87</v>
      </c>
      <c r="CP35" s="17">
        <v>58</v>
      </c>
      <c r="CQ35" s="17">
        <v>60</v>
      </c>
      <c r="CR35" s="17">
        <v>55</v>
      </c>
      <c r="CS35" s="17">
        <v>91</v>
      </c>
      <c r="CT35" s="17">
        <v>51</v>
      </c>
      <c r="CU35" s="17">
        <v>52</v>
      </c>
      <c r="CV35" s="17">
        <v>50</v>
      </c>
      <c r="CW35" s="17">
        <v>81</v>
      </c>
      <c r="CX35" s="17">
        <v>99</v>
      </c>
      <c r="CY35" s="17">
        <v>61</v>
      </c>
      <c r="CZ35" s="17">
        <v>39</v>
      </c>
      <c r="DA35" s="17">
        <v>33</v>
      </c>
      <c r="DB35" s="17">
        <v>26</v>
      </c>
      <c r="DC35" s="17">
        <v>54</v>
      </c>
      <c r="DD35" s="17">
        <v>138</v>
      </c>
      <c r="DE35" s="17">
        <v>81</v>
      </c>
      <c r="DF35" s="17">
        <v>40</v>
      </c>
      <c r="DG35" s="17">
        <v>47</v>
      </c>
      <c r="DH35" s="17">
        <v>53</v>
      </c>
      <c r="DI35" s="17">
        <v>99</v>
      </c>
      <c r="DJ35" s="17">
        <v>20</v>
      </c>
      <c r="DK35" s="17">
        <v>23</v>
      </c>
      <c r="DL35" s="17">
        <v>53</v>
      </c>
      <c r="DM35" s="17">
        <v>9</v>
      </c>
      <c r="DN35" s="17">
        <v>7</v>
      </c>
      <c r="DO35" s="17">
        <v>14</v>
      </c>
      <c r="DP35" s="17">
        <v>3</v>
      </c>
      <c r="DQ35" s="17">
        <v>7</v>
      </c>
      <c r="DR35" s="17">
        <v>9</v>
      </c>
      <c r="DS35" s="17">
        <v>15</v>
      </c>
      <c r="DT35" s="17">
        <v>5</v>
      </c>
      <c r="DU35" s="17">
        <v>8</v>
      </c>
      <c r="DV35" s="17">
        <v>41</v>
      </c>
      <c r="DW35" s="17">
        <v>152</v>
      </c>
      <c r="DX35" s="17">
        <v>60</v>
      </c>
      <c r="DY35" s="17">
        <v>68</v>
      </c>
      <c r="DZ35" s="17">
        <v>24</v>
      </c>
      <c r="EA35" s="17">
        <v>111</v>
      </c>
      <c r="EB35" s="17">
        <v>52</v>
      </c>
      <c r="EC35" s="17">
        <v>34</v>
      </c>
      <c r="ED35" s="17">
        <v>40</v>
      </c>
      <c r="EE35" s="17">
        <v>52</v>
      </c>
      <c r="EF35" s="17">
        <v>99</v>
      </c>
      <c r="EG35" s="17">
        <v>61</v>
      </c>
      <c r="EH35" s="17">
        <v>73</v>
      </c>
      <c r="EI35" s="17">
        <v>48</v>
      </c>
      <c r="EJ35" s="17">
        <v>6</v>
      </c>
      <c r="EK35" s="17">
        <v>3</v>
      </c>
      <c r="EL35" s="17">
        <v>5</v>
      </c>
      <c r="EM35" s="17">
        <v>4</v>
      </c>
      <c r="EN35" s="17">
        <v>5</v>
      </c>
      <c r="EO35" s="17">
        <v>11</v>
      </c>
      <c r="EP35" s="17">
        <v>14</v>
      </c>
      <c r="EQ35" s="17">
        <v>4</v>
      </c>
      <c r="ER35" s="17">
        <v>8</v>
      </c>
      <c r="ES35" s="17">
        <v>20</v>
      </c>
      <c r="ET35" s="17">
        <v>419</v>
      </c>
      <c r="EU35" s="17">
        <v>319</v>
      </c>
      <c r="EV35" s="17">
        <v>96</v>
      </c>
      <c r="EW35" s="17">
        <v>33</v>
      </c>
      <c r="EX35" s="17">
        <v>75</v>
      </c>
      <c r="EY35" s="17">
        <v>75</v>
      </c>
      <c r="EZ35" s="17">
        <v>175</v>
      </c>
      <c r="FA35" s="17">
        <v>25</v>
      </c>
      <c r="FB35" s="17">
        <v>77</v>
      </c>
      <c r="FC35" s="17">
        <v>56</v>
      </c>
      <c r="FD35" s="17">
        <v>19</v>
      </c>
      <c r="FE35" s="17">
        <v>101</v>
      </c>
      <c r="FF35" s="17">
        <v>55</v>
      </c>
      <c r="FG35" s="17">
        <v>35</v>
      </c>
      <c r="FH35" s="17">
        <v>39</v>
      </c>
      <c r="FI35" s="17">
        <v>36</v>
      </c>
      <c r="FJ35" s="17">
        <v>188</v>
      </c>
      <c r="FK35" s="17">
        <v>22</v>
      </c>
      <c r="FL35" s="17">
        <v>77</v>
      </c>
      <c r="FM35" s="17">
        <v>60</v>
      </c>
      <c r="FN35" s="17">
        <v>76</v>
      </c>
      <c r="FO35" s="17">
        <v>70</v>
      </c>
      <c r="FP35" s="17">
        <v>63</v>
      </c>
      <c r="FQ35" s="17">
        <v>46</v>
      </c>
      <c r="FR35" s="17">
        <v>41</v>
      </c>
      <c r="FS35" s="17">
        <v>62</v>
      </c>
      <c r="FT35" s="17">
        <v>13</v>
      </c>
      <c r="FU35" s="17">
        <v>22</v>
      </c>
      <c r="FV35" s="17">
        <v>46</v>
      </c>
      <c r="FW35" s="17">
        <v>42</v>
      </c>
      <c r="FX35" s="17">
        <v>35</v>
      </c>
      <c r="FY35" s="17">
        <v>13</v>
      </c>
      <c r="FZ35" s="17">
        <v>41</v>
      </c>
      <c r="GA35" s="17">
        <v>54</v>
      </c>
      <c r="GB35" s="17">
        <v>49</v>
      </c>
      <c r="GC35" s="17">
        <v>36</v>
      </c>
      <c r="GD35" s="17">
        <v>18</v>
      </c>
      <c r="GE35" s="17">
        <v>24</v>
      </c>
      <c r="GF35" s="17">
        <v>47</v>
      </c>
      <c r="GG35" s="17">
        <v>22</v>
      </c>
      <c r="GH35" s="17">
        <v>61</v>
      </c>
      <c r="GI35" s="17">
        <v>79</v>
      </c>
      <c r="GJ35" s="17">
        <v>43</v>
      </c>
      <c r="GK35" s="17">
        <v>86</v>
      </c>
      <c r="GL35" s="17">
        <v>31</v>
      </c>
      <c r="GM35" s="17">
        <v>30</v>
      </c>
      <c r="GN35" s="17">
        <v>31</v>
      </c>
      <c r="GO35" s="17">
        <v>65</v>
      </c>
      <c r="GP35" s="17">
        <v>46</v>
      </c>
      <c r="GQ35" s="17">
        <v>30</v>
      </c>
      <c r="GR35" s="17">
        <v>91</v>
      </c>
      <c r="GS35" s="17">
        <v>21</v>
      </c>
      <c r="GT35" s="17">
        <v>23</v>
      </c>
      <c r="GU35" s="17">
        <v>50</v>
      </c>
      <c r="GV35" s="17">
        <v>59</v>
      </c>
      <c r="GW35" s="17">
        <v>36</v>
      </c>
      <c r="GX35" s="17">
        <v>42</v>
      </c>
      <c r="GY35" s="17">
        <v>46</v>
      </c>
      <c r="GZ35" s="17">
        <v>19</v>
      </c>
      <c r="HA35" s="17">
        <v>57</v>
      </c>
      <c r="HB35" s="17">
        <v>57</v>
      </c>
      <c r="HC35" s="17">
        <v>52</v>
      </c>
      <c r="HD35" s="17">
        <v>51</v>
      </c>
      <c r="HE35" s="17">
        <v>56</v>
      </c>
      <c r="HF35" s="17">
        <v>66</v>
      </c>
      <c r="HG35" s="17">
        <v>98</v>
      </c>
      <c r="HH35" s="17">
        <v>42</v>
      </c>
      <c r="HI35" s="17">
        <v>122</v>
      </c>
      <c r="HJ35" s="17">
        <v>71</v>
      </c>
      <c r="HK35" s="17">
        <v>48</v>
      </c>
      <c r="HL35" s="17">
        <v>11</v>
      </c>
      <c r="HM35" s="17">
        <v>37</v>
      </c>
      <c r="HN35" s="17">
        <v>42</v>
      </c>
      <c r="HO35" s="17">
        <v>54</v>
      </c>
      <c r="HP35" s="17">
        <v>48</v>
      </c>
      <c r="HQ35" s="17">
        <v>18</v>
      </c>
      <c r="HR35" s="17">
        <v>30</v>
      </c>
      <c r="HS35" s="17">
        <v>35</v>
      </c>
      <c r="HT35" s="17">
        <v>32</v>
      </c>
      <c r="HU35" s="17">
        <v>44</v>
      </c>
      <c r="HV35" s="17">
        <v>28</v>
      </c>
      <c r="HW35" s="17">
        <v>26</v>
      </c>
      <c r="HX35" s="17">
        <v>53</v>
      </c>
      <c r="HY35" s="17">
        <v>21</v>
      </c>
      <c r="HZ35" s="17">
        <v>59</v>
      </c>
      <c r="IA35" s="17">
        <v>34</v>
      </c>
      <c r="IB35" s="17">
        <v>73</v>
      </c>
      <c r="IC35" s="17">
        <v>40</v>
      </c>
      <c r="ID35" s="17">
        <v>110</v>
      </c>
      <c r="IE35" s="17">
        <v>58</v>
      </c>
      <c r="IF35" s="17">
        <v>67</v>
      </c>
      <c r="IG35" s="17">
        <v>81</v>
      </c>
      <c r="IH35" s="17">
        <v>44</v>
      </c>
      <c r="II35" s="17">
        <v>31</v>
      </c>
      <c r="IJ35" s="17">
        <v>34</v>
      </c>
      <c r="IK35" s="17">
        <v>26</v>
      </c>
      <c r="IL35" s="17">
        <v>30</v>
      </c>
      <c r="IM35" s="17">
        <v>21</v>
      </c>
      <c r="IN35" s="17">
        <v>58</v>
      </c>
      <c r="IO35" s="17">
        <v>31</v>
      </c>
      <c r="IP35" s="17">
        <v>19</v>
      </c>
      <c r="IQ35" s="17">
        <v>57</v>
      </c>
      <c r="IR35" s="17">
        <v>42</v>
      </c>
      <c r="IS35" s="17">
        <v>37</v>
      </c>
      <c r="IT35" s="17">
        <v>28</v>
      </c>
      <c r="IU35" s="17">
        <v>48</v>
      </c>
      <c r="IV35" s="17">
        <v>52</v>
      </c>
      <c r="IW35" s="17">
        <v>48</v>
      </c>
      <c r="IX35" s="17">
        <v>96</v>
      </c>
      <c r="IY35" s="17">
        <v>55</v>
      </c>
      <c r="IZ35" s="17">
        <v>46</v>
      </c>
      <c r="JA35" s="17">
        <v>98</v>
      </c>
      <c r="JB35" s="17">
        <v>58</v>
      </c>
      <c r="JC35" s="17">
        <v>37</v>
      </c>
      <c r="JD35" s="17">
        <v>71</v>
      </c>
      <c r="JE35" s="17">
        <v>47</v>
      </c>
      <c r="JF35" s="17">
        <v>29</v>
      </c>
      <c r="JG35" s="17">
        <v>58</v>
      </c>
      <c r="JH35" s="17">
        <v>47</v>
      </c>
      <c r="JI35" s="17">
        <v>39</v>
      </c>
      <c r="JJ35" s="17">
        <v>27</v>
      </c>
      <c r="JK35" s="17">
        <v>28</v>
      </c>
      <c r="JL35" s="17">
        <v>54</v>
      </c>
      <c r="JM35" s="17">
        <v>67</v>
      </c>
      <c r="JN35" s="17">
        <v>31</v>
      </c>
      <c r="JO35" s="17">
        <v>42</v>
      </c>
      <c r="JP35" s="17">
        <v>20</v>
      </c>
      <c r="JQ35" s="17">
        <v>29</v>
      </c>
      <c r="JR35" s="17">
        <v>14</v>
      </c>
      <c r="JS35" s="17">
        <v>37</v>
      </c>
      <c r="JT35" s="17">
        <v>83</v>
      </c>
      <c r="JU35" s="17">
        <v>41</v>
      </c>
      <c r="JV35" s="17">
        <v>58</v>
      </c>
      <c r="JW35" s="17">
        <v>78</v>
      </c>
      <c r="JX35" s="17">
        <v>59</v>
      </c>
      <c r="JY35" s="17">
        <v>66</v>
      </c>
      <c r="JZ35" s="17">
        <v>40</v>
      </c>
      <c r="KA35" s="17">
        <v>48</v>
      </c>
      <c r="KB35" s="17">
        <v>34</v>
      </c>
      <c r="KC35" s="17">
        <v>50</v>
      </c>
      <c r="KD35" s="17">
        <v>34</v>
      </c>
      <c r="KE35" s="17">
        <v>19</v>
      </c>
      <c r="KF35" s="17">
        <v>46</v>
      </c>
      <c r="KG35" s="17">
        <v>43</v>
      </c>
      <c r="KH35" s="17">
        <v>46</v>
      </c>
      <c r="KI35" s="17">
        <v>41</v>
      </c>
      <c r="KJ35" s="17">
        <v>20</v>
      </c>
      <c r="KK35" s="17">
        <v>49</v>
      </c>
      <c r="KL35" s="17">
        <v>45</v>
      </c>
      <c r="KM35" s="17">
        <v>60</v>
      </c>
      <c r="KN35" s="17">
        <v>59</v>
      </c>
      <c r="KO35" s="17">
        <v>38</v>
      </c>
      <c r="KP35" s="17">
        <v>30</v>
      </c>
      <c r="KQ35" s="17">
        <v>37</v>
      </c>
      <c r="KR35" s="17">
        <v>38</v>
      </c>
      <c r="KS35" s="17">
        <v>74</v>
      </c>
      <c r="KT35" s="17">
        <v>44</v>
      </c>
      <c r="KU35" s="17">
        <v>51</v>
      </c>
      <c r="KV35" s="17">
        <v>43</v>
      </c>
      <c r="KW35" s="17">
        <v>67</v>
      </c>
      <c r="KX35" s="17">
        <v>20</v>
      </c>
      <c r="KY35" s="17">
        <v>55</v>
      </c>
      <c r="KZ35" s="17">
        <v>28</v>
      </c>
      <c r="LA35" s="17">
        <v>50</v>
      </c>
      <c r="LB35" s="17">
        <v>36</v>
      </c>
      <c r="LC35" s="17">
        <v>32</v>
      </c>
      <c r="LD35" s="17">
        <v>43</v>
      </c>
      <c r="LE35" s="17">
        <v>36</v>
      </c>
      <c r="LF35" s="17">
        <v>17</v>
      </c>
      <c r="LG35" s="17">
        <v>45</v>
      </c>
      <c r="LH35" s="17">
        <v>44</v>
      </c>
      <c r="LI35" s="17">
        <v>30</v>
      </c>
      <c r="LJ35" s="17">
        <v>41</v>
      </c>
      <c r="LK35" s="17">
        <v>15</v>
      </c>
      <c r="LL35" s="17">
        <v>15</v>
      </c>
      <c r="LM35" s="17">
        <v>16</v>
      </c>
      <c r="LN35" s="17">
        <v>29</v>
      </c>
      <c r="LO35" s="17">
        <v>36</v>
      </c>
      <c r="LP35" s="17">
        <v>11</v>
      </c>
      <c r="LQ35" s="17">
        <v>16</v>
      </c>
      <c r="LR35" s="17">
        <v>17</v>
      </c>
      <c r="LS35" s="17">
        <v>29</v>
      </c>
      <c r="LT35" s="17">
        <v>34</v>
      </c>
      <c r="LU35" s="17">
        <v>21</v>
      </c>
      <c r="LV35" s="17">
        <v>30</v>
      </c>
      <c r="LW35" s="17">
        <v>31</v>
      </c>
      <c r="LX35" s="17">
        <v>42</v>
      </c>
      <c r="LY35" s="17">
        <v>29</v>
      </c>
      <c r="LZ35" s="17">
        <v>37</v>
      </c>
      <c r="MA35" s="17">
        <v>58</v>
      </c>
      <c r="MB35" s="17">
        <v>37</v>
      </c>
      <c r="MC35" s="17">
        <v>31</v>
      </c>
      <c r="MD35" s="17">
        <v>48</v>
      </c>
      <c r="ME35" s="17">
        <v>37</v>
      </c>
      <c r="MF35" s="17">
        <v>20</v>
      </c>
      <c r="MG35" s="17">
        <v>22</v>
      </c>
      <c r="MH35" s="17">
        <v>42</v>
      </c>
      <c r="MI35" s="17">
        <v>31</v>
      </c>
      <c r="MJ35" s="17">
        <v>83</v>
      </c>
      <c r="MK35" s="17">
        <v>31</v>
      </c>
      <c r="ML35" s="17">
        <v>16</v>
      </c>
      <c r="MM35" s="17">
        <v>89</v>
      </c>
      <c r="MN35" s="17">
        <v>25</v>
      </c>
      <c r="MO35" s="17">
        <v>24</v>
      </c>
      <c r="MP35" s="17">
        <v>86</v>
      </c>
      <c r="MQ35" s="17">
        <v>42</v>
      </c>
      <c r="MR35" s="17">
        <v>33</v>
      </c>
      <c r="MS35" s="17">
        <v>21</v>
      </c>
      <c r="MT35" s="17">
        <v>25</v>
      </c>
      <c r="MU35" s="17">
        <v>41</v>
      </c>
      <c r="MV35" s="17">
        <v>32</v>
      </c>
      <c r="MW35" s="17">
        <v>31</v>
      </c>
      <c r="MX35" s="17">
        <v>29</v>
      </c>
      <c r="MY35" s="17">
        <v>53</v>
      </c>
      <c r="MZ35" s="17">
        <v>34</v>
      </c>
      <c r="NA35" s="17">
        <v>56</v>
      </c>
      <c r="NB35" s="17">
        <v>22</v>
      </c>
      <c r="NC35" s="17">
        <v>36</v>
      </c>
      <c r="ND35" s="17">
        <v>22</v>
      </c>
      <c r="NE35" s="17">
        <v>33</v>
      </c>
      <c r="NF35" s="17">
        <v>18</v>
      </c>
      <c r="NG35" s="17">
        <v>29</v>
      </c>
      <c r="NH35" s="17">
        <v>42</v>
      </c>
      <c r="NI35" s="17">
        <v>24</v>
      </c>
      <c r="NJ35" s="17">
        <v>35</v>
      </c>
      <c r="NK35" s="17">
        <v>16</v>
      </c>
      <c r="NL35" s="17">
        <v>32</v>
      </c>
      <c r="NM35" s="17">
        <v>43</v>
      </c>
      <c r="NN35" s="17">
        <v>33</v>
      </c>
      <c r="NO35" s="17">
        <v>51</v>
      </c>
      <c r="NP35" s="17">
        <v>19</v>
      </c>
      <c r="NQ35" s="17">
        <v>44</v>
      </c>
      <c r="NR35" s="17">
        <v>20</v>
      </c>
      <c r="NS35" s="17">
        <v>50</v>
      </c>
      <c r="NT35" s="17">
        <v>63</v>
      </c>
      <c r="NU35" s="17">
        <v>50</v>
      </c>
      <c r="NV35" s="17">
        <v>44</v>
      </c>
      <c r="NW35" s="17">
        <v>31</v>
      </c>
      <c r="NX35" s="17">
        <v>60</v>
      </c>
      <c r="NY35" s="17">
        <v>33</v>
      </c>
      <c r="NZ35" s="17">
        <v>30</v>
      </c>
      <c r="OA35" s="17">
        <v>55</v>
      </c>
      <c r="OB35" s="17">
        <v>34</v>
      </c>
      <c r="OC35" s="17">
        <v>42</v>
      </c>
      <c r="OD35" s="17">
        <v>30</v>
      </c>
      <c r="OE35" s="17">
        <v>49</v>
      </c>
      <c r="OF35" s="17">
        <v>27</v>
      </c>
      <c r="OG35" s="17">
        <v>30</v>
      </c>
      <c r="OH35" s="17">
        <v>13</v>
      </c>
      <c r="OI35" s="17">
        <v>23</v>
      </c>
      <c r="OJ35" s="17">
        <v>32</v>
      </c>
      <c r="OK35" s="17">
        <v>50</v>
      </c>
      <c r="OL35" s="17">
        <v>60</v>
      </c>
      <c r="OM35" s="17">
        <v>69</v>
      </c>
      <c r="ON35" s="17">
        <v>35</v>
      </c>
      <c r="OO35" s="17">
        <v>69</v>
      </c>
      <c r="OP35" s="17">
        <v>28</v>
      </c>
      <c r="OQ35" s="17">
        <v>36</v>
      </c>
      <c r="OR35" s="17">
        <v>45</v>
      </c>
      <c r="OS35" s="17">
        <v>18</v>
      </c>
      <c r="OT35" s="17">
        <v>40</v>
      </c>
      <c r="OU35" s="17">
        <v>43</v>
      </c>
      <c r="OV35" s="17">
        <v>32</v>
      </c>
      <c r="OW35" s="17">
        <v>28</v>
      </c>
      <c r="OX35" s="17">
        <v>14</v>
      </c>
      <c r="OY35" s="17">
        <v>23</v>
      </c>
      <c r="OZ35" s="17">
        <v>17</v>
      </c>
      <c r="PA35" s="17">
        <v>48</v>
      </c>
      <c r="PB35" s="17">
        <v>46</v>
      </c>
      <c r="PC35" s="17">
        <v>11</v>
      </c>
      <c r="PD35" s="17">
        <v>44</v>
      </c>
      <c r="PE35" s="17">
        <v>70</v>
      </c>
      <c r="PF35" s="17">
        <v>24</v>
      </c>
      <c r="PG35" s="17">
        <v>44</v>
      </c>
      <c r="PH35" s="17">
        <v>38</v>
      </c>
      <c r="PI35" s="17">
        <v>54</v>
      </c>
      <c r="PJ35" s="17">
        <v>29</v>
      </c>
      <c r="PK35" s="17">
        <v>18</v>
      </c>
      <c r="PL35" s="17">
        <v>22</v>
      </c>
      <c r="PM35" s="17">
        <v>45</v>
      </c>
      <c r="PN35" s="17">
        <v>49</v>
      </c>
      <c r="PO35" s="17">
        <v>22</v>
      </c>
      <c r="PP35" s="17">
        <v>14</v>
      </c>
      <c r="PQ35" s="17">
        <v>30</v>
      </c>
      <c r="PR35" s="17">
        <v>44</v>
      </c>
      <c r="PS35" s="17">
        <v>20</v>
      </c>
      <c r="PT35" s="17">
        <v>26</v>
      </c>
      <c r="PU35" s="17">
        <v>33</v>
      </c>
      <c r="PV35" s="17">
        <v>48</v>
      </c>
      <c r="PW35" s="17">
        <v>20</v>
      </c>
      <c r="PX35" s="17">
        <v>34</v>
      </c>
      <c r="PY35" s="17">
        <v>41</v>
      </c>
      <c r="PZ35" s="17">
        <v>38</v>
      </c>
      <c r="QA35" s="17">
        <v>32</v>
      </c>
      <c r="QB35" s="17">
        <v>51</v>
      </c>
      <c r="QC35" s="17">
        <v>29</v>
      </c>
      <c r="QD35" s="17">
        <v>22</v>
      </c>
      <c r="QE35" s="17">
        <v>44</v>
      </c>
      <c r="QF35" s="17">
        <v>34</v>
      </c>
      <c r="QG35" s="17">
        <v>41</v>
      </c>
      <c r="QH35" s="17">
        <v>31</v>
      </c>
      <c r="QI35" s="17">
        <v>33</v>
      </c>
      <c r="QJ35" s="17">
        <v>34</v>
      </c>
      <c r="QK35" s="17">
        <v>29</v>
      </c>
      <c r="QL35" s="17">
        <v>98</v>
      </c>
      <c r="QM35" s="17">
        <v>49</v>
      </c>
      <c r="QN35" s="17">
        <v>75</v>
      </c>
      <c r="QO35" s="17">
        <v>62</v>
      </c>
      <c r="QP35" s="17">
        <v>31</v>
      </c>
      <c r="QQ35" s="17">
        <v>23</v>
      </c>
      <c r="QR35" s="17">
        <v>30</v>
      </c>
      <c r="QS35" s="17">
        <v>25</v>
      </c>
      <c r="QT35" s="17">
        <v>55</v>
      </c>
      <c r="QU35" s="17">
        <v>27</v>
      </c>
      <c r="QV35" s="17">
        <v>96</v>
      </c>
      <c r="QW35" s="17">
        <v>14</v>
      </c>
      <c r="QX35" s="17">
        <v>23</v>
      </c>
      <c r="QY35" s="17">
        <v>36</v>
      </c>
      <c r="QZ35" s="17">
        <v>40</v>
      </c>
      <c r="RA35" s="17">
        <v>41</v>
      </c>
      <c r="RB35" s="17">
        <v>15</v>
      </c>
      <c r="RC35" s="17">
        <v>69</v>
      </c>
      <c r="RD35" s="17">
        <v>45</v>
      </c>
      <c r="RE35" s="17">
        <v>17</v>
      </c>
      <c r="RF35" s="17">
        <v>43</v>
      </c>
      <c r="RG35" s="17">
        <v>24</v>
      </c>
      <c r="RH35" s="17">
        <v>34</v>
      </c>
      <c r="RI35" s="17">
        <v>53</v>
      </c>
      <c r="RJ35" s="17">
        <v>40</v>
      </c>
      <c r="RK35" s="17">
        <v>27</v>
      </c>
      <c r="RL35" s="17">
        <v>38</v>
      </c>
      <c r="RM35" s="17">
        <v>16</v>
      </c>
      <c r="RN35" s="17">
        <v>40</v>
      </c>
      <c r="RO35" s="17">
        <v>18</v>
      </c>
      <c r="RP35" s="17">
        <v>26</v>
      </c>
      <c r="RQ35" s="17">
        <v>21</v>
      </c>
      <c r="RR35" s="17">
        <v>39</v>
      </c>
      <c r="RS35" s="17">
        <v>38</v>
      </c>
      <c r="RT35" s="17">
        <v>16</v>
      </c>
      <c r="RU35" s="17">
        <v>7</v>
      </c>
      <c r="RV35" s="17">
        <v>29</v>
      </c>
      <c r="RW35" s="17">
        <v>15</v>
      </c>
      <c r="RX35" s="17">
        <v>23</v>
      </c>
      <c r="RY35" s="17">
        <v>32</v>
      </c>
      <c r="RZ35" s="17">
        <v>32</v>
      </c>
      <c r="SA35" s="17">
        <v>6</v>
      </c>
      <c r="SB35" s="17">
        <v>34</v>
      </c>
      <c r="SC35" s="17">
        <v>18</v>
      </c>
      <c r="SD35" s="17">
        <v>37</v>
      </c>
      <c r="SE35" s="17">
        <v>37</v>
      </c>
      <c r="SF35" s="17">
        <v>15</v>
      </c>
      <c r="SG35" s="17">
        <v>42</v>
      </c>
      <c r="SH35" s="17">
        <v>27</v>
      </c>
      <c r="SI35" s="17">
        <v>35</v>
      </c>
      <c r="SJ35" s="17">
        <v>34</v>
      </c>
      <c r="SK35" s="17">
        <v>37</v>
      </c>
      <c r="SL35" s="17"/>
      <c r="SM35" s="17"/>
      <c r="SN35" s="17"/>
      <c r="SO35" s="17"/>
    </row>
    <row r="36" spans="1:509">
      <c r="A36" s="24" t="s">
        <v>18</v>
      </c>
      <c r="B36" s="24">
        <v>28</v>
      </c>
      <c r="C36" s="24">
        <v>22</v>
      </c>
      <c r="D36" s="24">
        <v>46</v>
      </c>
      <c r="E36" s="24">
        <v>21</v>
      </c>
      <c r="F36" s="24">
        <v>33</v>
      </c>
      <c r="G36" s="24">
        <v>17</v>
      </c>
      <c r="H36" s="24">
        <v>25</v>
      </c>
      <c r="I36" s="24">
        <v>25</v>
      </c>
      <c r="J36" s="24">
        <v>53</v>
      </c>
      <c r="K36" s="24">
        <v>35</v>
      </c>
      <c r="L36" s="24">
        <v>31</v>
      </c>
      <c r="M36" s="24">
        <v>47</v>
      </c>
      <c r="N36" s="24">
        <v>39</v>
      </c>
      <c r="O36" s="24">
        <v>18</v>
      </c>
      <c r="P36" s="24">
        <v>28</v>
      </c>
      <c r="Q36" s="24">
        <v>42</v>
      </c>
      <c r="R36" s="24">
        <v>58</v>
      </c>
      <c r="S36" s="24">
        <v>54</v>
      </c>
      <c r="T36" s="24">
        <v>44</v>
      </c>
      <c r="U36" s="24">
        <v>95</v>
      </c>
      <c r="V36" s="24">
        <v>28</v>
      </c>
      <c r="W36" s="24">
        <v>48</v>
      </c>
      <c r="X36" s="24">
        <v>23</v>
      </c>
      <c r="Y36" s="24">
        <v>21</v>
      </c>
      <c r="Z36" s="24">
        <v>31</v>
      </c>
      <c r="AA36" s="24">
        <v>28</v>
      </c>
      <c r="AB36" s="24">
        <v>48</v>
      </c>
      <c r="AC36" s="24">
        <v>28</v>
      </c>
      <c r="AD36" s="24">
        <v>54</v>
      </c>
      <c r="AE36" s="24">
        <v>19</v>
      </c>
      <c r="AF36" s="24">
        <v>14</v>
      </c>
      <c r="AG36" s="24">
        <v>42</v>
      </c>
      <c r="AH36" s="24">
        <v>26</v>
      </c>
      <c r="AI36" s="24">
        <v>11</v>
      </c>
      <c r="AJ36" s="24">
        <v>40</v>
      </c>
      <c r="AK36" s="24">
        <v>17</v>
      </c>
      <c r="AL36" s="24">
        <v>15</v>
      </c>
      <c r="AM36" s="24">
        <v>16</v>
      </c>
      <c r="AN36" s="24">
        <v>11</v>
      </c>
      <c r="AO36" s="24">
        <v>51</v>
      </c>
      <c r="AP36" s="24">
        <v>43</v>
      </c>
      <c r="AQ36" s="24">
        <v>36</v>
      </c>
      <c r="AR36" s="24">
        <v>25</v>
      </c>
      <c r="AS36" s="24">
        <v>5</v>
      </c>
      <c r="AT36" s="24">
        <v>8</v>
      </c>
      <c r="AU36" s="24">
        <v>10</v>
      </c>
      <c r="AV36" s="24">
        <v>12</v>
      </c>
      <c r="AW36" s="24">
        <v>2</v>
      </c>
      <c r="AX36" s="24">
        <v>1</v>
      </c>
      <c r="AY36" s="24">
        <v>2</v>
      </c>
      <c r="AZ36" s="24">
        <v>30</v>
      </c>
      <c r="BA36" s="24">
        <v>33</v>
      </c>
      <c r="BB36" s="24">
        <v>70</v>
      </c>
      <c r="BC36" s="24">
        <v>67</v>
      </c>
      <c r="BD36" s="24">
        <v>106</v>
      </c>
      <c r="BE36" s="24">
        <v>107</v>
      </c>
      <c r="BF36" s="24">
        <v>124</v>
      </c>
      <c r="BG36" s="24">
        <v>51</v>
      </c>
      <c r="BH36" s="24">
        <v>45</v>
      </c>
      <c r="BI36" s="24">
        <v>67</v>
      </c>
      <c r="BJ36" s="24">
        <v>100</v>
      </c>
      <c r="BK36" s="24">
        <v>23</v>
      </c>
      <c r="BL36" s="24">
        <v>59</v>
      </c>
      <c r="BM36" s="24">
        <v>53</v>
      </c>
      <c r="BN36" s="24">
        <v>32</v>
      </c>
      <c r="BO36" s="24">
        <v>54</v>
      </c>
      <c r="BP36" s="24">
        <v>53</v>
      </c>
      <c r="BQ36" s="24">
        <v>28</v>
      </c>
      <c r="BR36" s="24">
        <v>55</v>
      </c>
      <c r="BS36" s="24">
        <v>35</v>
      </c>
      <c r="BT36" s="24">
        <v>41</v>
      </c>
      <c r="BU36" s="24">
        <v>156</v>
      </c>
      <c r="BV36" s="24">
        <v>65</v>
      </c>
      <c r="BW36" s="24">
        <v>60</v>
      </c>
      <c r="BX36" s="24">
        <v>16</v>
      </c>
      <c r="BY36" s="24">
        <v>47</v>
      </c>
      <c r="BZ36" s="24">
        <v>61</v>
      </c>
      <c r="CA36" s="24">
        <v>54</v>
      </c>
      <c r="CB36" s="24">
        <v>58</v>
      </c>
      <c r="CC36" s="24">
        <v>46</v>
      </c>
      <c r="CD36" s="24">
        <v>28</v>
      </c>
      <c r="CE36" s="24">
        <v>53</v>
      </c>
      <c r="CF36" s="24">
        <v>38</v>
      </c>
      <c r="CG36" s="24">
        <v>74</v>
      </c>
      <c r="CH36" s="24">
        <v>57</v>
      </c>
      <c r="CI36" s="24">
        <v>12</v>
      </c>
      <c r="CJ36" s="24">
        <v>36</v>
      </c>
      <c r="CK36" s="24">
        <v>24</v>
      </c>
      <c r="CL36" s="24">
        <v>35</v>
      </c>
      <c r="CM36" s="24">
        <v>45</v>
      </c>
      <c r="CN36" s="24">
        <v>33</v>
      </c>
      <c r="CO36" s="24">
        <v>87</v>
      </c>
      <c r="CP36" s="24">
        <v>56</v>
      </c>
      <c r="CQ36" s="24">
        <v>60</v>
      </c>
      <c r="CR36" s="24">
        <v>55</v>
      </c>
      <c r="CS36" s="24">
        <v>90</v>
      </c>
      <c r="CT36" s="24">
        <v>53</v>
      </c>
      <c r="CU36" s="24">
        <v>53</v>
      </c>
      <c r="CV36" s="24">
        <v>49</v>
      </c>
      <c r="CW36" s="24">
        <v>81</v>
      </c>
      <c r="CX36" s="24">
        <v>98</v>
      </c>
      <c r="CY36" s="24">
        <v>61</v>
      </c>
      <c r="CZ36" s="24">
        <v>39</v>
      </c>
      <c r="DA36" s="24">
        <v>33</v>
      </c>
      <c r="DB36" s="24">
        <v>26</v>
      </c>
      <c r="DC36" s="24">
        <v>54</v>
      </c>
      <c r="DD36" s="24">
        <v>138</v>
      </c>
      <c r="DE36" s="24">
        <v>81</v>
      </c>
      <c r="DF36" s="24">
        <v>40</v>
      </c>
      <c r="DG36" s="24">
        <v>47</v>
      </c>
      <c r="DH36" s="24">
        <v>53</v>
      </c>
      <c r="DI36" s="24">
        <v>100</v>
      </c>
      <c r="DJ36" s="24">
        <v>20</v>
      </c>
      <c r="DK36" s="24">
        <v>23</v>
      </c>
      <c r="DL36" s="24">
        <v>53</v>
      </c>
      <c r="DM36" s="24">
        <v>9</v>
      </c>
      <c r="DN36" s="24">
        <v>7</v>
      </c>
      <c r="DO36" s="24">
        <v>14</v>
      </c>
      <c r="DP36" s="24">
        <v>3</v>
      </c>
      <c r="DQ36" s="24">
        <v>7</v>
      </c>
      <c r="DR36" s="24">
        <v>9</v>
      </c>
      <c r="DS36" s="24">
        <v>15</v>
      </c>
      <c r="DT36" s="24">
        <v>5</v>
      </c>
      <c r="DU36" s="24">
        <v>8</v>
      </c>
      <c r="DV36" s="24">
        <v>41</v>
      </c>
      <c r="DW36" s="24">
        <v>152</v>
      </c>
      <c r="DX36" s="24">
        <v>60</v>
      </c>
      <c r="DY36" s="24">
        <v>68</v>
      </c>
      <c r="DZ36" s="24">
        <v>24</v>
      </c>
      <c r="EA36" s="24">
        <v>110</v>
      </c>
      <c r="EB36" s="24">
        <v>53</v>
      </c>
      <c r="EC36" s="24">
        <v>34</v>
      </c>
      <c r="ED36" s="24">
        <v>40</v>
      </c>
      <c r="EE36" s="24">
        <v>52</v>
      </c>
      <c r="EF36" s="24">
        <v>99</v>
      </c>
      <c r="EG36" s="24">
        <v>61</v>
      </c>
      <c r="EH36" s="24">
        <v>73</v>
      </c>
      <c r="EI36" s="24">
        <v>48</v>
      </c>
      <c r="EJ36" s="24">
        <v>6</v>
      </c>
      <c r="EK36" s="24">
        <v>3</v>
      </c>
      <c r="EL36" s="24">
        <v>5</v>
      </c>
      <c r="EM36" s="24">
        <v>4</v>
      </c>
      <c r="EN36" s="24">
        <v>5</v>
      </c>
      <c r="EO36" s="24">
        <v>11</v>
      </c>
      <c r="EP36" s="24">
        <v>14</v>
      </c>
      <c r="EQ36" s="24">
        <v>4</v>
      </c>
      <c r="ER36" s="24">
        <v>7</v>
      </c>
      <c r="ES36" s="24">
        <v>20</v>
      </c>
      <c r="ET36" s="24">
        <v>417</v>
      </c>
      <c r="EU36" s="24">
        <v>320</v>
      </c>
      <c r="EV36" s="24">
        <v>95</v>
      </c>
      <c r="EW36" s="24">
        <v>33</v>
      </c>
      <c r="EX36" s="24">
        <v>76</v>
      </c>
      <c r="EY36" s="24">
        <v>75</v>
      </c>
      <c r="EZ36" s="24">
        <v>173</v>
      </c>
      <c r="FA36" s="24">
        <v>25</v>
      </c>
      <c r="FB36" s="24">
        <v>77</v>
      </c>
      <c r="FC36" s="24">
        <v>56</v>
      </c>
      <c r="FD36" s="24">
        <v>19</v>
      </c>
      <c r="FE36" s="24">
        <v>102</v>
      </c>
      <c r="FF36" s="24">
        <v>56</v>
      </c>
      <c r="FG36" s="24">
        <v>35</v>
      </c>
      <c r="FH36" s="24">
        <v>39</v>
      </c>
      <c r="FI36" s="24">
        <v>36</v>
      </c>
      <c r="FJ36" s="24">
        <v>184</v>
      </c>
      <c r="FK36" s="24">
        <v>22</v>
      </c>
      <c r="FL36" s="24">
        <v>78</v>
      </c>
      <c r="FM36" s="24">
        <v>60</v>
      </c>
      <c r="FN36" s="24">
        <v>77</v>
      </c>
      <c r="FO36" s="24">
        <v>70</v>
      </c>
      <c r="FP36" s="24">
        <v>63</v>
      </c>
      <c r="FQ36" s="24">
        <v>46</v>
      </c>
      <c r="FR36" s="24">
        <v>41</v>
      </c>
      <c r="FS36" s="24">
        <v>62</v>
      </c>
      <c r="FT36" s="24">
        <v>13</v>
      </c>
      <c r="FU36" s="24">
        <v>22</v>
      </c>
      <c r="FV36" s="24">
        <v>46</v>
      </c>
      <c r="FW36" s="24">
        <v>42</v>
      </c>
      <c r="FX36" s="24">
        <v>35</v>
      </c>
      <c r="FY36" s="24">
        <v>13</v>
      </c>
      <c r="FZ36" s="24">
        <v>41</v>
      </c>
      <c r="GA36" s="24">
        <v>54</v>
      </c>
      <c r="GB36" s="24">
        <v>49</v>
      </c>
      <c r="GC36" s="24">
        <v>36</v>
      </c>
      <c r="GD36" s="24">
        <v>18</v>
      </c>
      <c r="GE36" s="24">
        <v>24</v>
      </c>
      <c r="GF36" s="24">
        <v>47</v>
      </c>
      <c r="GG36" s="24">
        <v>22</v>
      </c>
      <c r="GH36" s="24">
        <v>61</v>
      </c>
      <c r="GI36" s="24">
        <v>80</v>
      </c>
      <c r="GJ36" s="24">
        <v>43</v>
      </c>
      <c r="GK36" s="24">
        <v>86</v>
      </c>
      <c r="GL36" s="24">
        <v>31</v>
      </c>
      <c r="GM36" s="24">
        <v>31</v>
      </c>
      <c r="GN36" s="24">
        <v>30</v>
      </c>
      <c r="GO36" s="24">
        <v>65</v>
      </c>
      <c r="GP36" s="24">
        <v>46</v>
      </c>
      <c r="GQ36" s="24">
        <v>30</v>
      </c>
      <c r="GR36" s="24">
        <v>89</v>
      </c>
      <c r="GS36" s="24">
        <v>21</v>
      </c>
      <c r="GT36" s="24">
        <v>23</v>
      </c>
      <c r="GU36" s="24">
        <v>50</v>
      </c>
      <c r="GV36" s="24">
        <v>59</v>
      </c>
      <c r="GW36" s="24">
        <v>36</v>
      </c>
      <c r="GX36" s="24">
        <v>42</v>
      </c>
      <c r="GY36" s="24">
        <v>46</v>
      </c>
      <c r="GZ36" s="24">
        <v>19</v>
      </c>
      <c r="HA36" s="24">
        <v>56</v>
      </c>
      <c r="HB36" s="24">
        <v>57</v>
      </c>
      <c r="HC36" s="24">
        <v>51</v>
      </c>
      <c r="HD36" s="24">
        <v>51</v>
      </c>
      <c r="HE36" s="24">
        <v>57</v>
      </c>
      <c r="HF36" s="24">
        <v>66</v>
      </c>
      <c r="HG36" s="24">
        <v>98</v>
      </c>
      <c r="HH36" s="24">
        <v>42</v>
      </c>
      <c r="HI36" s="24">
        <v>121</v>
      </c>
      <c r="HJ36" s="24">
        <v>71</v>
      </c>
      <c r="HK36" s="24">
        <v>47</v>
      </c>
      <c r="HL36" s="24">
        <v>11</v>
      </c>
      <c r="HM36" s="24">
        <v>39</v>
      </c>
      <c r="HN36" s="24">
        <v>42</v>
      </c>
      <c r="HO36" s="24">
        <v>54</v>
      </c>
      <c r="HP36" s="24">
        <v>48</v>
      </c>
      <c r="HQ36" s="24">
        <v>18</v>
      </c>
      <c r="HR36" s="24">
        <v>30</v>
      </c>
      <c r="HS36" s="24">
        <v>35</v>
      </c>
      <c r="HT36" s="24">
        <v>32</v>
      </c>
      <c r="HU36" s="24">
        <v>43</v>
      </c>
      <c r="HV36" s="24">
        <v>28</v>
      </c>
      <c r="HW36" s="24">
        <v>26</v>
      </c>
      <c r="HX36" s="24">
        <v>53</v>
      </c>
      <c r="HY36" s="24">
        <v>21</v>
      </c>
      <c r="HZ36" s="24">
        <v>60</v>
      </c>
      <c r="IA36" s="24">
        <v>34</v>
      </c>
      <c r="IB36" s="24">
        <v>73</v>
      </c>
      <c r="IC36" s="24">
        <v>40</v>
      </c>
      <c r="ID36" s="24">
        <v>110</v>
      </c>
      <c r="IE36" s="24">
        <v>58</v>
      </c>
      <c r="IF36" s="24">
        <v>67</v>
      </c>
      <c r="IG36" s="24">
        <v>81</v>
      </c>
      <c r="IH36" s="24">
        <v>44</v>
      </c>
      <c r="II36" s="24">
        <v>31</v>
      </c>
      <c r="IJ36" s="24">
        <v>34</v>
      </c>
      <c r="IK36" s="24">
        <v>26</v>
      </c>
      <c r="IL36" s="24">
        <v>30</v>
      </c>
      <c r="IM36" s="24">
        <v>21</v>
      </c>
      <c r="IN36" s="24">
        <v>58</v>
      </c>
      <c r="IO36" s="24">
        <v>31</v>
      </c>
      <c r="IP36" s="24">
        <v>19</v>
      </c>
      <c r="IQ36" s="24">
        <v>57</v>
      </c>
      <c r="IR36" s="24">
        <v>42</v>
      </c>
      <c r="IS36" s="24">
        <v>35</v>
      </c>
      <c r="IT36" s="24">
        <v>28</v>
      </c>
      <c r="IU36" s="24">
        <v>48</v>
      </c>
      <c r="IV36" s="24">
        <v>52</v>
      </c>
      <c r="IW36" s="24">
        <v>48</v>
      </c>
      <c r="IX36" s="24">
        <v>96</v>
      </c>
      <c r="IY36" s="24">
        <v>55</v>
      </c>
      <c r="IZ36" s="24">
        <v>46</v>
      </c>
      <c r="JA36" s="24">
        <v>99</v>
      </c>
      <c r="JB36" s="24">
        <v>58</v>
      </c>
      <c r="JC36" s="24">
        <v>37</v>
      </c>
      <c r="JD36" s="24">
        <v>71</v>
      </c>
      <c r="JE36" s="24">
        <v>48</v>
      </c>
      <c r="JF36" s="24">
        <v>29</v>
      </c>
      <c r="JG36" s="24">
        <v>58</v>
      </c>
      <c r="JH36" s="24">
        <v>48</v>
      </c>
      <c r="JI36" s="24">
        <v>39</v>
      </c>
      <c r="JJ36" s="24">
        <v>27</v>
      </c>
      <c r="JK36" s="24">
        <v>29</v>
      </c>
      <c r="JL36" s="24">
        <v>54</v>
      </c>
      <c r="JM36" s="24">
        <v>67</v>
      </c>
      <c r="JN36" s="24">
        <v>31</v>
      </c>
      <c r="JO36" s="24">
        <v>42</v>
      </c>
      <c r="JP36" s="24">
        <v>20</v>
      </c>
      <c r="JQ36" s="24">
        <v>29</v>
      </c>
      <c r="JR36" s="24">
        <v>14</v>
      </c>
      <c r="JS36" s="24">
        <v>38</v>
      </c>
      <c r="JT36" s="24">
        <v>83</v>
      </c>
      <c r="JU36" s="24">
        <v>41</v>
      </c>
      <c r="JV36" s="24">
        <v>58</v>
      </c>
      <c r="JW36" s="24">
        <v>78</v>
      </c>
      <c r="JX36" s="24">
        <v>59</v>
      </c>
      <c r="JY36" s="24">
        <v>66</v>
      </c>
      <c r="JZ36" s="24">
        <v>40</v>
      </c>
      <c r="KA36" s="24">
        <v>47</v>
      </c>
      <c r="KB36" s="24">
        <v>34</v>
      </c>
      <c r="KC36" s="24">
        <v>51</v>
      </c>
      <c r="KD36" s="24">
        <v>34</v>
      </c>
      <c r="KE36" s="24">
        <v>19</v>
      </c>
      <c r="KF36" s="24">
        <v>47</v>
      </c>
      <c r="KG36" s="24">
        <v>44</v>
      </c>
      <c r="KH36" s="24">
        <v>46</v>
      </c>
      <c r="KI36" s="24">
        <v>41</v>
      </c>
      <c r="KJ36" s="24">
        <v>20</v>
      </c>
      <c r="KK36" s="24">
        <v>49</v>
      </c>
      <c r="KL36" s="24">
        <v>45</v>
      </c>
      <c r="KM36" s="24">
        <v>60</v>
      </c>
      <c r="KN36" s="24">
        <v>59</v>
      </c>
      <c r="KO36" s="24">
        <v>38</v>
      </c>
      <c r="KP36" s="24">
        <v>29</v>
      </c>
      <c r="KQ36" s="24">
        <v>37</v>
      </c>
      <c r="KR36" s="24">
        <v>38</v>
      </c>
      <c r="KS36" s="24">
        <v>75</v>
      </c>
      <c r="KT36" s="24">
        <v>43</v>
      </c>
      <c r="KU36" s="24">
        <v>51</v>
      </c>
      <c r="KV36" s="24">
        <v>43</v>
      </c>
      <c r="KW36" s="24">
        <v>67</v>
      </c>
      <c r="KX36" s="24">
        <v>20</v>
      </c>
      <c r="KY36" s="24">
        <v>55</v>
      </c>
      <c r="KZ36" s="24">
        <v>28</v>
      </c>
      <c r="LA36" s="24">
        <v>50</v>
      </c>
      <c r="LB36" s="24">
        <v>36</v>
      </c>
      <c r="LC36" s="24">
        <v>32</v>
      </c>
      <c r="LD36" s="24">
        <v>43</v>
      </c>
      <c r="LE36" s="24">
        <v>36</v>
      </c>
      <c r="LF36" s="24">
        <v>17</v>
      </c>
      <c r="LG36" s="24">
        <v>45</v>
      </c>
      <c r="LH36" s="24">
        <v>44</v>
      </c>
      <c r="LI36" s="24">
        <v>30</v>
      </c>
      <c r="LJ36" s="24">
        <v>41</v>
      </c>
      <c r="LK36" s="24">
        <v>15</v>
      </c>
      <c r="LL36" s="24">
        <v>15</v>
      </c>
      <c r="LM36" s="24">
        <v>16</v>
      </c>
      <c r="LN36" s="24">
        <v>30</v>
      </c>
      <c r="LO36" s="24">
        <v>36</v>
      </c>
      <c r="LP36" s="24">
        <v>11</v>
      </c>
      <c r="LQ36" s="24">
        <v>16</v>
      </c>
      <c r="LR36" s="24">
        <v>17</v>
      </c>
      <c r="LS36" s="24">
        <v>29</v>
      </c>
      <c r="LT36" s="24">
        <v>34</v>
      </c>
      <c r="LU36" s="24">
        <v>21</v>
      </c>
      <c r="LV36" s="24">
        <v>29</v>
      </c>
      <c r="LW36" s="24">
        <v>31</v>
      </c>
      <c r="LX36" s="24">
        <v>43</v>
      </c>
      <c r="LY36" s="24">
        <v>29</v>
      </c>
      <c r="LZ36" s="24">
        <v>37</v>
      </c>
      <c r="MA36" s="24">
        <v>58</v>
      </c>
      <c r="MB36" s="24">
        <v>37</v>
      </c>
      <c r="MC36" s="24">
        <v>31</v>
      </c>
      <c r="MD36" s="24">
        <v>48</v>
      </c>
      <c r="ME36" s="24">
        <v>37</v>
      </c>
      <c r="MF36" s="24">
        <v>20</v>
      </c>
      <c r="MG36" s="24">
        <v>22</v>
      </c>
      <c r="MH36" s="24">
        <v>42</v>
      </c>
      <c r="MI36" s="24">
        <v>31</v>
      </c>
      <c r="MJ36" s="24">
        <v>82</v>
      </c>
      <c r="MK36" s="24">
        <v>31</v>
      </c>
      <c r="ML36" s="24">
        <v>16</v>
      </c>
      <c r="MM36" s="24">
        <v>88</v>
      </c>
      <c r="MN36" s="24">
        <v>25</v>
      </c>
      <c r="MO36" s="24">
        <v>24</v>
      </c>
      <c r="MP36" s="24">
        <v>86</v>
      </c>
      <c r="MQ36" s="24">
        <v>42</v>
      </c>
      <c r="MR36" s="24">
        <v>32</v>
      </c>
      <c r="MS36" s="24">
        <v>21</v>
      </c>
      <c r="MT36" s="24">
        <v>25</v>
      </c>
      <c r="MU36" s="24">
        <v>41</v>
      </c>
      <c r="MV36" s="24">
        <v>32</v>
      </c>
      <c r="MW36" s="24">
        <v>31</v>
      </c>
      <c r="MX36" s="24">
        <v>29</v>
      </c>
      <c r="MY36" s="24">
        <v>53</v>
      </c>
      <c r="MZ36" s="24">
        <v>34</v>
      </c>
      <c r="NA36" s="24">
        <v>56</v>
      </c>
      <c r="NB36" s="24">
        <v>22</v>
      </c>
      <c r="NC36" s="24">
        <v>35</v>
      </c>
      <c r="ND36" s="24">
        <v>22</v>
      </c>
      <c r="NE36" s="24">
        <v>33</v>
      </c>
      <c r="NF36" s="24">
        <v>18</v>
      </c>
      <c r="NG36" s="24">
        <v>29</v>
      </c>
      <c r="NH36" s="24">
        <v>42</v>
      </c>
      <c r="NI36" s="24">
        <v>24</v>
      </c>
      <c r="NJ36" s="24">
        <v>35</v>
      </c>
      <c r="NK36" s="24">
        <v>16</v>
      </c>
      <c r="NL36" s="24">
        <v>32</v>
      </c>
      <c r="NM36" s="24">
        <v>43</v>
      </c>
      <c r="NN36" s="24">
        <v>33</v>
      </c>
      <c r="NO36" s="24">
        <v>51</v>
      </c>
      <c r="NP36" s="24">
        <v>19</v>
      </c>
      <c r="NQ36" s="24">
        <v>44</v>
      </c>
      <c r="NR36" s="24">
        <v>20</v>
      </c>
      <c r="NS36" s="24">
        <v>50</v>
      </c>
      <c r="NT36" s="24">
        <v>63</v>
      </c>
      <c r="NU36" s="24">
        <v>50</v>
      </c>
      <c r="NV36" s="24">
        <v>44</v>
      </c>
      <c r="NW36" s="24">
        <v>31</v>
      </c>
      <c r="NX36" s="24">
        <v>60</v>
      </c>
      <c r="NY36" s="24">
        <v>33</v>
      </c>
      <c r="NZ36" s="24">
        <v>30</v>
      </c>
      <c r="OA36" s="24">
        <v>55</v>
      </c>
      <c r="OB36" s="24">
        <v>34</v>
      </c>
      <c r="OC36" s="24">
        <v>42</v>
      </c>
      <c r="OD36" s="24">
        <v>30</v>
      </c>
      <c r="OE36" s="24">
        <v>49</v>
      </c>
      <c r="OF36" s="24">
        <v>27</v>
      </c>
      <c r="OG36" s="24">
        <v>30</v>
      </c>
      <c r="OH36" s="24">
        <v>13</v>
      </c>
      <c r="OI36" s="24">
        <v>23</v>
      </c>
      <c r="OJ36" s="24">
        <v>32</v>
      </c>
      <c r="OK36" s="24">
        <v>50</v>
      </c>
      <c r="OL36" s="24">
        <v>60</v>
      </c>
      <c r="OM36" s="24">
        <v>69</v>
      </c>
      <c r="ON36" s="24">
        <v>35</v>
      </c>
      <c r="OO36" s="24">
        <v>69</v>
      </c>
      <c r="OP36" s="24">
        <v>28</v>
      </c>
      <c r="OQ36" s="24">
        <v>36</v>
      </c>
      <c r="OR36" s="24">
        <v>45</v>
      </c>
      <c r="OS36" s="24">
        <v>18</v>
      </c>
      <c r="OT36" s="24">
        <v>39</v>
      </c>
      <c r="OU36" s="24">
        <v>43</v>
      </c>
      <c r="OV36" s="24">
        <v>33</v>
      </c>
      <c r="OW36" s="24">
        <v>28</v>
      </c>
      <c r="OX36" s="24">
        <v>14</v>
      </c>
      <c r="OY36" s="24">
        <v>23</v>
      </c>
      <c r="OZ36" s="24">
        <v>17</v>
      </c>
      <c r="PA36" s="24">
        <v>48</v>
      </c>
      <c r="PB36" s="24">
        <v>46</v>
      </c>
      <c r="PC36" s="24">
        <v>11</v>
      </c>
      <c r="PD36" s="24">
        <v>43</v>
      </c>
      <c r="PE36" s="24">
        <v>68</v>
      </c>
      <c r="PF36" s="24">
        <v>24</v>
      </c>
      <c r="PG36" s="24">
        <v>44</v>
      </c>
      <c r="PH36" s="24">
        <v>38</v>
      </c>
      <c r="PI36" s="24">
        <v>53</v>
      </c>
      <c r="PJ36" s="24">
        <v>29</v>
      </c>
      <c r="PK36" s="24">
        <v>18</v>
      </c>
      <c r="PL36" s="24">
        <v>22</v>
      </c>
      <c r="PM36" s="24">
        <v>45</v>
      </c>
      <c r="PN36" s="24">
        <v>49</v>
      </c>
      <c r="PO36" s="24">
        <v>22</v>
      </c>
      <c r="PP36" s="24">
        <v>14</v>
      </c>
      <c r="PQ36" s="24">
        <v>30</v>
      </c>
      <c r="PR36" s="24">
        <v>45</v>
      </c>
      <c r="PS36" s="24">
        <v>21</v>
      </c>
      <c r="PT36" s="24">
        <v>26</v>
      </c>
      <c r="PU36" s="24">
        <v>34</v>
      </c>
      <c r="PV36" s="24">
        <v>46</v>
      </c>
      <c r="PW36" s="24">
        <v>20</v>
      </c>
      <c r="PX36" s="24">
        <v>34</v>
      </c>
      <c r="PY36" s="24">
        <v>41</v>
      </c>
      <c r="PZ36" s="24">
        <v>38</v>
      </c>
      <c r="QA36" s="24">
        <v>32</v>
      </c>
      <c r="QB36" s="24">
        <v>51</v>
      </c>
      <c r="QC36" s="24">
        <v>29</v>
      </c>
      <c r="QD36" s="24">
        <v>22</v>
      </c>
      <c r="QE36" s="24">
        <v>44</v>
      </c>
      <c r="QF36" s="24">
        <v>34</v>
      </c>
      <c r="QG36" s="24">
        <v>41</v>
      </c>
      <c r="QH36" s="24">
        <v>31</v>
      </c>
      <c r="QI36" s="24">
        <v>33</v>
      </c>
      <c r="QJ36" s="24">
        <v>34</v>
      </c>
      <c r="QK36" s="24">
        <v>29</v>
      </c>
      <c r="QL36" s="24">
        <v>96</v>
      </c>
      <c r="QM36" s="24">
        <v>49</v>
      </c>
      <c r="QN36" s="24">
        <v>74</v>
      </c>
      <c r="QO36" s="24">
        <v>64</v>
      </c>
      <c r="QP36" s="24">
        <v>31</v>
      </c>
      <c r="QQ36" s="24">
        <v>23</v>
      </c>
      <c r="QR36" s="24">
        <v>30</v>
      </c>
      <c r="QS36" s="24">
        <v>26</v>
      </c>
      <c r="QT36" s="24">
        <v>55</v>
      </c>
      <c r="QU36" s="24">
        <v>26</v>
      </c>
      <c r="QV36" s="24">
        <v>96</v>
      </c>
      <c r="QW36" s="24">
        <v>14</v>
      </c>
      <c r="QX36" s="24">
        <v>23</v>
      </c>
      <c r="QY36" s="24">
        <v>36</v>
      </c>
      <c r="QZ36" s="24">
        <v>40</v>
      </c>
      <c r="RA36" s="24">
        <v>41</v>
      </c>
      <c r="RB36" s="24">
        <v>15</v>
      </c>
      <c r="RC36" s="24">
        <v>69</v>
      </c>
      <c r="RD36" s="24">
        <v>45</v>
      </c>
      <c r="RE36" s="24">
        <v>17</v>
      </c>
      <c r="RF36" s="24">
        <v>43</v>
      </c>
      <c r="RG36" s="24">
        <v>24</v>
      </c>
      <c r="RH36" s="24">
        <v>34</v>
      </c>
      <c r="RI36" s="24">
        <v>53</v>
      </c>
      <c r="RJ36" s="24">
        <v>40</v>
      </c>
      <c r="RK36" s="24">
        <v>26</v>
      </c>
      <c r="RL36" s="24">
        <v>37</v>
      </c>
      <c r="RM36" s="24">
        <v>16</v>
      </c>
      <c r="RN36" s="24">
        <v>40</v>
      </c>
      <c r="RO36" s="24">
        <v>18</v>
      </c>
      <c r="RP36" s="24">
        <v>26</v>
      </c>
      <c r="RQ36" s="24">
        <v>21</v>
      </c>
      <c r="RR36" s="24">
        <v>39</v>
      </c>
      <c r="RS36" s="24">
        <v>38</v>
      </c>
      <c r="RT36" s="24">
        <v>16</v>
      </c>
      <c r="RU36" s="24">
        <v>7</v>
      </c>
      <c r="RV36" s="24">
        <v>29</v>
      </c>
      <c r="RW36" s="24">
        <v>14</v>
      </c>
      <c r="RX36" s="24">
        <v>23</v>
      </c>
      <c r="RY36" s="24">
        <v>32</v>
      </c>
      <c r="RZ36" s="24">
        <v>32</v>
      </c>
      <c r="SA36" s="24">
        <v>6</v>
      </c>
      <c r="SB36" s="24">
        <v>34</v>
      </c>
      <c r="SC36" s="24">
        <v>17</v>
      </c>
      <c r="SD36" s="24">
        <v>36</v>
      </c>
      <c r="SE36" s="24">
        <v>37</v>
      </c>
      <c r="SF36" s="24">
        <v>15</v>
      </c>
      <c r="SG36" s="24">
        <v>42</v>
      </c>
      <c r="SH36" s="24">
        <v>27</v>
      </c>
      <c r="SI36" s="24">
        <v>35</v>
      </c>
      <c r="SJ36" s="24">
        <v>34</v>
      </c>
      <c r="SK36" s="24">
        <v>37</v>
      </c>
      <c r="SL36" s="17"/>
      <c r="SM36" s="17"/>
      <c r="SN36" s="17"/>
      <c r="SO36" s="17"/>
    </row>
    <row r="37" spans="1:509">
      <c r="A37" s="17" t="s">
        <v>19</v>
      </c>
      <c r="B37" s="17">
        <v>28</v>
      </c>
      <c r="C37" s="17">
        <v>22</v>
      </c>
      <c r="D37" s="17">
        <v>46</v>
      </c>
      <c r="E37" s="17">
        <v>21</v>
      </c>
      <c r="F37" s="17">
        <v>33</v>
      </c>
      <c r="G37" s="17">
        <v>17</v>
      </c>
      <c r="H37" s="17">
        <v>25</v>
      </c>
      <c r="I37" s="17">
        <v>25</v>
      </c>
      <c r="J37" s="17">
        <v>52</v>
      </c>
      <c r="K37" s="17">
        <v>36</v>
      </c>
      <c r="L37" s="17">
        <v>31</v>
      </c>
      <c r="M37" s="17">
        <v>48</v>
      </c>
      <c r="N37" s="17">
        <v>39</v>
      </c>
      <c r="O37" s="17">
        <v>18</v>
      </c>
      <c r="P37" s="17">
        <v>28</v>
      </c>
      <c r="Q37" s="17">
        <v>42</v>
      </c>
      <c r="R37" s="17">
        <v>58</v>
      </c>
      <c r="S37" s="17">
        <v>54</v>
      </c>
      <c r="T37" s="17">
        <v>44</v>
      </c>
      <c r="U37" s="17">
        <v>95</v>
      </c>
      <c r="V37" s="17">
        <v>28</v>
      </c>
      <c r="W37" s="17">
        <v>49</v>
      </c>
      <c r="X37" s="17">
        <v>23</v>
      </c>
      <c r="Y37" s="17">
        <v>21</v>
      </c>
      <c r="Z37" s="17">
        <v>31</v>
      </c>
      <c r="AA37" s="17">
        <v>28</v>
      </c>
      <c r="AB37" s="17">
        <v>48</v>
      </c>
      <c r="AC37" s="17">
        <v>28</v>
      </c>
      <c r="AD37" s="17">
        <v>54</v>
      </c>
      <c r="AE37" s="17">
        <v>19</v>
      </c>
      <c r="AF37" s="17">
        <v>14</v>
      </c>
      <c r="AG37" s="17">
        <v>42</v>
      </c>
      <c r="AH37" s="17">
        <v>26</v>
      </c>
      <c r="AI37" s="17">
        <v>11</v>
      </c>
      <c r="AJ37" s="17">
        <v>40</v>
      </c>
      <c r="AK37" s="17">
        <v>17</v>
      </c>
      <c r="AL37" s="17">
        <v>15</v>
      </c>
      <c r="AM37" s="17">
        <v>16</v>
      </c>
      <c r="AN37" s="17">
        <v>11</v>
      </c>
      <c r="AO37" s="17">
        <v>51</v>
      </c>
      <c r="AP37" s="17">
        <v>43</v>
      </c>
      <c r="AQ37" s="17">
        <v>36</v>
      </c>
      <c r="AR37" s="17">
        <v>25</v>
      </c>
      <c r="AS37" s="17">
        <v>5</v>
      </c>
      <c r="AT37" s="17">
        <v>8</v>
      </c>
      <c r="AU37" s="17">
        <v>10</v>
      </c>
      <c r="AV37" s="17">
        <v>12</v>
      </c>
      <c r="AW37" s="17">
        <v>2</v>
      </c>
      <c r="AX37" s="17">
        <v>1</v>
      </c>
      <c r="AY37" s="17">
        <v>2</v>
      </c>
      <c r="AZ37" s="17">
        <v>30</v>
      </c>
      <c r="BA37" s="17">
        <v>33</v>
      </c>
      <c r="BB37" s="17">
        <v>70</v>
      </c>
      <c r="BC37" s="17">
        <v>66</v>
      </c>
      <c r="BD37" s="17">
        <v>106</v>
      </c>
      <c r="BE37" s="17">
        <v>107</v>
      </c>
      <c r="BF37" s="17">
        <v>124</v>
      </c>
      <c r="BG37" s="17">
        <v>50</v>
      </c>
      <c r="BH37" s="17">
        <v>45</v>
      </c>
      <c r="BI37" s="17">
        <v>67</v>
      </c>
      <c r="BJ37" s="17">
        <v>100</v>
      </c>
      <c r="BK37" s="17">
        <v>23</v>
      </c>
      <c r="BL37" s="17">
        <v>59</v>
      </c>
      <c r="BM37" s="17">
        <v>53</v>
      </c>
      <c r="BN37" s="17">
        <v>33</v>
      </c>
      <c r="BO37" s="17">
        <v>55</v>
      </c>
      <c r="BP37" s="17">
        <v>53</v>
      </c>
      <c r="BQ37" s="17">
        <v>28</v>
      </c>
      <c r="BR37" s="17">
        <v>55</v>
      </c>
      <c r="BS37" s="17">
        <v>35</v>
      </c>
      <c r="BT37" s="17">
        <v>42</v>
      </c>
      <c r="BU37" s="17">
        <v>157</v>
      </c>
      <c r="BV37" s="17">
        <v>65</v>
      </c>
      <c r="BW37" s="17">
        <v>60</v>
      </c>
      <c r="BX37" s="17">
        <v>16</v>
      </c>
      <c r="BY37" s="17">
        <v>47</v>
      </c>
      <c r="BZ37" s="17">
        <v>62</v>
      </c>
      <c r="CA37" s="17">
        <v>54</v>
      </c>
      <c r="CB37" s="17">
        <v>58</v>
      </c>
      <c r="CC37" s="17">
        <v>46</v>
      </c>
      <c r="CD37" s="17">
        <v>28</v>
      </c>
      <c r="CE37" s="17">
        <v>53</v>
      </c>
      <c r="CF37" s="17">
        <v>38</v>
      </c>
      <c r="CG37" s="17">
        <v>75</v>
      </c>
      <c r="CH37" s="17">
        <v>57</v>
      </c>
      <c r="CI37" s="17">
        <v>12</v>
      </c>
      <c r="CJ37" s="17">
        <v>37</v>
      </c>
      <c r="CK37" s="17">
        <v>25</v>
      </c>
      <c r="CL37" s="17">
        <v>35</v>
      </c>
      <c r="CM37" s="17">
        <v>45</v>
      </c>
      <c r="CN37" s="17">
        <v>33</v>
      </c>
      <c r="CO37" s="17">
        <v>87</v>
      </c>
      <c r="CP37" s="17">
        <v>56</v>
      </c>
      <c r="CQ37" s="17">
        <v>60</v>
      </c>
      <c r="CR37" s="17">
        <v>56</v>
      </c>
      <c r="CS37" s="17">
        <v>91</v>
      </c>
      <c r="CT37" s="17">
        <v>53</v>
      </c>
      <c r="CU37" s="17">
        <v>53</v>
      </c>
      <c r="CV37" s="17">
        <v>49</v>
      </c>
      <c r="CW37" s="17">
        <v>81</v>
      </c>
      <c r="CX37" s="17">
        <v>98</v>
      </c>
      <c r="CY37" s="17">
        <v>62</v>
      </c>
      <c r="CZ37" s="17">
        <v>39</v>
      </c>
      <c r="DA37" s="17">
        <v>33</v>
      </c>
      <c r="DB37" s="17">
        <v>26</v>
      </c>
      <c r="DC37" s="17">
        <v>54</v>
      </c>
      <c r="DD37" s="17">
        <v>139</v>
      </c>
      <c r="DE37" s="17">
        <v>81</v>
      </c>
      <c r="DF37" s="17">
        <v>40</v>
      </c>
      <c r="DG37" s="17">
        <v>47</v>
      </c>
      <c r="DH37" s="17">
        <v>53</v>
      </c>
      <c r="DI37" s="17">
        <v>100</v>
      </c>
      <c r="DJ37" s="17">
        <v>20</v>
      </c>
      <c r="DK37" s="17">
        <v>23</v>
      </c>
      <c r="DL37" s="17">
        <v>53</v>
      </c>
      <c r="DM37" s="17">
        <v>9</v>
      </c>
      <c r="DN37" s="17">
        <v>7</v>
      </c>
      <c r="DO37" s="17">
        <v>14</v>
      </c>
      <c r="DP37" s="17">
        <v>3</v>
      </c>
      <c r="DQ37" s="17">
        <v>7</v>
      </c>
      <c r="DR37" s="17">
        <v>10</v>
      </c>
      <c r="DS37" s="17">
        <v>15</v>
      </c>
      <c r="DT37" s="17">
        <v>5</v>
      </c>
      <c r="DU37" s="17">
        <v>8</v>
      </c>
      <c r="DV37" s="17">
        <v>41</v>
      </c>
      <c r="DW37" s="17">
        <v>153</v>
      </c>
      <c r="DX37" s="17">
        <v>61</v>
      </c>
      <c r="DY37" s="17">
        <v>68</v>
      </c>
      <c r="DZ37" s="17">
        <v>24</v>
      </c>
      <c r="EA37" s="17">
        <v>111</v>
      </c>
      <c r="EB37" s="17">
        <v>53</v>
      </c>
      <c r="EC37" s="17">
        <v>33</v>
      </c>
      <c r="ED37" s="17">
        <v>40</v>
      </c>
      <c r="EE37" s="17">
        <v>52</v>
      </c>
      <c r="EF37" s="17">
        <v>99</v>
      </c>
      <c r="EG37" s="17">
        <v>61</v>
      </c>
      <c r="EH37" s="17">
        <v>73</v>
      </c>
      <c r="EI37" s="17">
        <v>48</v>
      </c>
      <c r="EJ37" s="17">
        <v>6</v>
      </c>
      <c r="EK37" s="17">
        <v>3</v>
      </c>
      <c r="EL37" s="17">
        <v>5</v>
      </c>
      <c r="EM37" s="17">
        <v>4</v>
      </c>
      <c r="EN37" s="17">
        <v>5</v>
      </c>
      <c r="EO37" s="17">
        <v>11</v>
      </c>
      <c r="EP37" s="17">
        <v>14</v>
      </c>
      <c r="EQ37" s="17">
        <v>4</v>
      </c>
      <c r="ER37" s="17">
        <v>7</v>
      </c>
      <c r="ES37" s="17">
        <v>20</v>
      </c>
      <c r="ET37" s="17">
        <v>419</v>
      </c>
      <c r="EU37" s="17">
        <v>321</v>
      </c>
      <c r="EV37" s="17">
        <v>95</v>
      </c>
      <c r="EW37" s="17">
        <v>33</v>
      </c>
      <c r="EX37" s="17">
        <v>76</v>
      </c>
      <c r="EY37" s="17">
        <v>76</v>
      </c>
      <c r="EZ37" s="17">
        <v>174</v>
      </c>
      <c r="FA37" s="17">
        <v>25</v>
      </c>
      <c r="FB37" s="17">
        <v>78</v>
      </c>
      <c r="FC37" s="17">
        <v>56</v>
      </c>
      <c r="FD37" s="17">
        <v>19</v>
      </c>
      <c r="FE37" s="17">
        <v>102</v>
      </c>
      <c r="FF37" s="17">
        <v>56</v>
      </c>
      <c r="FG37" s="17">
        <v>35</v>
      </c>
      <c r="FH37" s="17">
        <v>39</v>
      </c>
      <c r="FI37" s="17">
        <v>37</v>
      </c>
      <c r="FJ37" s="17">
        <v>184</v>
      </c>
      <c r="FK37" s="17">
        <v>22</v>
      </c>
      <c r="FL37" s="17">
        <v>78</v>
      </c>
      <c r="FM37" s="17">
        <v>60</v>
      </c>
      <c r="FN37" s="17">
        <v>77</v>
      </c>
      <c r="FO37" s="17">
        <v>70</v>
      </c>
      <c r="FP37" s="17">
        <v>64</v>
      </c>
      <c r="FQ37" s="17">
        <v>46</v>
      </c>
      <c r="FR37" s="17">
        <v>42</v>
      </c>
      <c r="FS37" s="17">
        <v>64</v>
      </c>
      <c r="FT37" s="17">
        <v>13</v>
      </c>
      <c r="FU37" s="17">
        <v>22</v>
      </c>
      <c r="FV37" s="17">
        <v>46</v>
      </c>
      <c r="FW37" s="17">
        <v>42</v>
      </c>
      <c r="FX37" s="17">
        <v>35</v>
      </c>
      <c r="FY37" s="17">
        <v>13</v>
      </c>
      <c r="FZ37" s="17">
        <v>41</v>
      </c>
      <c r="GA37" s="17">
        <v>55</v>
      </c>
      <c r="GB37" s="17">
        <v>49</v>
      </c>
      <c r="GC37" s="17">
        <v>37</v>
      </c>
      <c r="GD37" s="17">
        <v>18</v>
      </c>
      <c r="GE37" s="17">
        <v>24</v>
      </c>
      <c r="GF37" s="17">
        <v>47</v>
      </c>
      <c r="GG37" s="17">
        <v>22</v>
      </c>
      <c r="GH37" s="17">
        <v>61</v>
      </c>
      <c r="GI37" s="17">
        <v>80</v>
      </c>
      <c r="GJ37" s="17">
        <v>43</v>
      </c>
      <c r="GK37" s="17">
        <v>86</v>
      </c>
      <c r="GL37" s="17">
        <v>31</v>
      </c>
      <c r="GM37" s="17">
        <v>31</v>
      </c>
      <c r="GN37" s="17">
        <v>30</v>
      </c>
      <c r="GO37" s="17">
        <v>65</v>
      </c>
      <c r="GP37" s="17">
        <v>46</v>
      </c>
      <c r="GQ37" s="17">
        <v>30</v>
      </c>
      <c r="GR37" s="17">
        <v>89</v>
      </c>
      <c r="GS37" s="17">
        <v>21</v>
      </c>
      <c r="GT37" s="17">
        <v>23</v>
      </c>
      <c r="GU37" s="17">
        <v>50</v>
      </c>
      <c r="GV37" s="17">
        <v>58</v>
      </c>
      <c r="GW37" s="17">
        <v>36</v>
      </c>
      <c r="GX37" s="17">
        <v>42</v>
      </c>
      <c r="GY37" s="17">
        <v>46</v>
      </c>
      <c r="GZ37" s="17">
        <v>19</v>
      </c>
      <c r="HA37" s="17">
        <v>56</v>
      </c>
      <c r="HB37" s="17">
        <v>56</v>
      </c>
      <c r="HC37" s="17">
        <v>51</v>
      </c>
      <c r="HD37" s="17">
        <v>51</v>
      </c>
      <c r="HE37" s="17">
        <v>57</v>
      </c>
      <c r="HF37" s="17">
        <v>66</v>
      </c>
      <c r="HG37" s="17">
        <v>98</v>
      </c>
      <c r="HH37" s="17">
        <v>43</v>
      </c>
      <c r="HI37" s="17">
        <v>122</v>
      </c>
      <c r="HJ37" s="17">
        <v>71</v>
      </c>
      <c r="HK37" s="17">
        <v>48</v>
      </c>
      <c r="HL37" s="17">
        <v>11</v>
      </c>
      <c r="HM37" s="17">
        <v>39</v>
      </c>
      <c r="HN37" s="17">
        <v>43</v>
      </c>
      <c r="HO37" s="17">
        <v>54</v>
      </c>
      <c r="HP37" s="17">
        <v>48</v>
      </c>
      <c r="HQ37" s="17">
        <v>18</v>
      </c>
      <c r="HR37" s="17">
        <v>30</v>
      </c>
      <c r="HS37" s="17">
        <v>35</v>
      </c>
      <c r="HT37" s="17">
        <v>32</v>
      </c>
      <c r="HU37" s="17">
        <v>43</v>
      </c>
      <c r="HV37" s="17">
        <v>28</v>
      </c>
      <c r="HW37" s="17">
        <v>26</v>
      </c>
      <c r="HX37" s="17">
        <v>53</v>
      </c>
      <c r="HY37" s="17">
        <v>21</v>
      </c>
      <c r="HZ37" s="17">
        <v>60</v>
      </c>
      <c r="IA37" s="17">
        <v>34</v>
      </c>
      <c r="IB37" s="17">
        <v>73</v>
      </c>
      <c r="IC37" s="17">
        <v>40</v>
      </c>
      <c r="ID37" s="17">
        <v>110</v>
      </c>
      <c r="IE37" s="17">
        <v>59</v>
      </c>
      <c r="IF37" s="17">
        <v>66</v>
      </c>
      <c r="IG37" s="17">
        <v>81</v>
      </c>
      <c r="IH37" s="17">
        <v>44</v>
      </c>
      <c r="II37" s="17">
        <v>31</v>
      </c>
      <c r="IJ37" s="17">
        <v>34</v>
      </c>
      <c r="IK37" s="17">
        <v>26</v>
      </c>
      <c r="IL37" s="17">
        <v>30</v>
      </c>
      <c r="IM37" s="17">
        <v>21</v>
      </c>
      <c r="IN37" s="17">
        <v>58</v>
      </c>
      <c r="IO37" s="17">
        <v>31</v>
      </c>
      <c r="IP37" s="17">
        <v>19</v>
      </c>
      <c r="IQ37" s="17">
        <v>57</v>
      </c>
      <c r="IR37" s="17">
        <v>42</v>
      </c>
      <c r="IS37" s="17">
        <v>35</v>
      </c>
      <c r="IT37" s="17">
        <v>28</v>
      </c>
      <c r="IU37" s="17">
        <v>47</v>
      </c>
      <c r="IV37" s="17">
        <v>51</v>
      </c>
      <c r="IW37" s="17">
        <v>48</v>
      </c>
      <c r="IX37" s="17">
        <v>96</v>
      </c>
      <c r="IY37" s="17">
        <v>55</v>
      </c>
      <c r="IZ37" s="17">
        <v>46</v>
      </c>
      <c r="JA37" s="17">
        <v>100</v>
      </c>
      <c r="JB37" s="17">
        <v>58</v>
      </c>
      <c r="JC37" s="17">
        <v>36</v>
      </c>
      <c r="JD37" s="17">
        <v>71</v>
      </c>
      <c r="JE37" s="17">
        <v>48</v>
      </c>
      <c r="JF37" s="17">
        <v>29</v>
      </c>
      <c r="JG37" s="17">
        <v>58</v>
      </c>
      <c r="JH37" s="17">
        <v>48</v>
      </c>
      <c r="JI37" s="17">
        <v>40</v>
      </c>
      <c r="JJ37" s="17">
        <v>27</v>
      </c>
      <c r="JK37" s="17">
        <v>29</v>
      </c>
      <c r="JL37" s="17">
        <v>55</v>
      </c>
      <c r="JM37" s="17">
        <v>67</v>
      </c>
      <c r="JN37" s="17">
        <v>31</v>
      </c>
      <c r="JO37" s="17">
        <v>42</v>
      </c>
      <c r="JP37" s="17">
        <v>20</v>
      </c>
      <c r="JQ37" s="17">
        <v>29</v>
      </c>
      <c r="JR37" s="17">
        <v>14</v>
      </c>
      <c r="JS37" s="17">
        <v>38</v>
      </c>
      <c r="JT37" s="17">
        <v>83</v>
      </c>
      <c r="JU37" s="17">
        <v>41</v>
      </c>
      <c r="JV37" s="17">
        <v>58</v>
      </c>
      <c r="JW37" s="17">
        <v>81</v>
      </c>
      <c r="JX37" s="17">
        <v>60</v>
      </c>
      <c r="JY37" s="17">
        <v>67</v>
      </c>
      <c r="JZ37" s="17">
        <v>40</v>
      </c>
      <c r="KA37" s="17">
        <v>47</v>
      </c>
      <c r="KB37" s="17">
        <v>33</v>
      </c>
      <c r="KC37" s="17">
        <v>52</v>
      </c>
      <c r="KD37" s="17">
        <v>34</v>
      </c>
      <c r="KE37" s="17">
        <v>19</v>
      </c>
      <c r="KF37" s="17">
        <v>47</v>
      </c>
      <c r="KG37" s="17">
        <v>44</v>
      </c>
      <c r="KH37" s="17">
        <v>46</v>
      </c>
      <c r="KI37" s="17">
        <v>41</v>
      </c>
      <c r="KJ37" s="17">
        <v>20</v>
      </c>
      <c r="KK37" s="17">
        <v>49</v>
      </c>
      <c r="KL37" s="17">
        <v>45</v>
      </c>
      <c r="KM37" s="17">
        <v>61</v>
      </c>
      <c r="KN37" s="17">
        <v>59</v>
      </c>
      <c r="KO37" s="17">
        <v>38</v>
      </c>
      <c r="KP37" s="17">
        <v>29</v>
      </c>
      <c r="KQ37" s="17">
        <v>37</v>
      </c>
      <c r="KR37" s="17">
        <v>39</v>
      </c>
      <c r="KS37" s="17">
        <v>75</v>
      </c>
      <c r="KT37" s="17">
        <v>43</v>
      </c>
      <c r="KU37" s="17">
        <v>52</v>
      </c>
      <c r="KV37" s="17">
        <v>43</v>
      </c>
      <c r="KW37" s="17">
        <v>68</v>
      </c>
      <c r="KX37" s="17">
        <v>20</v>
      </c>
      <c r="KY37" s="17">
        <v>55</v>
      </c>
      <c r="KZ37" s="17">
        <v>28</v>
      </c>
      <c r="LA37" s="17">
        <v>50</v>
      </c>
      <c r="LB37" s="17">
        <v>36</v>
      </c>
      <c r="LC37" s="17">
        <v>32</v>
      </c>
      <c r="LD37" s="17">
        <v>43</v>
      </c>
      <c r="LE37" s="17">
        <v>36</v>
      </c>
      <c r="LF37" s="17">
        <v>17</v>
      </c>
      <c r="LG37" s="17">
        <v>45</v>
      </c>
      <c r="LH37" s="17">
        <v>44</v>
      </c>
      <c r="LI37" s="17">
        <v>30</v>
      </c>
      <c r="LJ37" s="17">
        <v>41</v>
      </c>
      <c r="LK37" s="17">
        <v>15</v>
      </c>
      <c r="LL37" s="17">
        <v>15</v>
      </c>
      <c r="LM37" s="17">
        <v>16</v>
      </c>
      <c r="LN37" s="17">
        <v>30</v>
      </c>
      <c r="LO37" s="17">
        <v>36</v>
      </c>
      <c r="LP37" s="17">
        <v>11</v>
      </c>
      <c r="LQ37" s="17">
        <v>16</v>
      </c>
      <c r="LR37" s="17">
        <v>17</v>
      </c>
      <c r="LS37" s="17">
        <v>29</v>
      </c>
      <c r="LT37" s="17">
        <v>34</v>
      </c>
      <c r="LU37" s="17">
        <v>21</v>
      </c>
      <c r="LV37" s="17">
        <v>29</v>
      </c>
      <c r="LW37" s="17">
        <v>31</v>
      </c>
      <c r="LX37" s="17">
        <v>42</v>
      </c>
      <c r="LY37" s="17">
        <v>28</v>
      </c>
      <c r="LZ37" s="17">
        <v>37</v>
      </c>
      <c r="MA37" s="17">
        <v>59</v>
      </c>
      <c r="MB37" s="17">
        <v>37</v>
      </c>
      <c r="MC37" s="17">
        <v>31</v>
      </c>
      <c r="MD37" s="17">
        <v>48</v>
      </c>
      <c r="ME37" s="17">
        <v>37</v>
      </c>
      <c r="MF37" s="17">
        <v>20</v>
      </c>
      <c r="MG37" s="17">
        <v>22</v>
      </c>
      <c r="MH37" s="17">
        <v>42</v>
      </c>
      <c r="MI37" s="17">
        <v>32</v>
      </c>
      <c r="MJ37" s="17">
        <v>82</v>
      </c>
      <c r="MK37" s="17">
        <v>31</v>
      </c>
      <c r="ML37" s="17">
        <v>15</v>
      </c>
      <c r="MM37" s="17">
        <v>88</v>
      </c>
      <c r="MN37" s="17">
        <v>23</v>
      </c>
      <c r="MO37" s="17">
        <v>23</v>
      </c>
      <c r="MP37" s="17">
        <v>87</v>
      </c>
      <c r="MQ37" s="17">
        <v>42</v>
      </c>
      <c r="MR37" s="17">
        <v>32</v>
      </c>
      <c r="MS37" s="17">
        <v>21</v>
      </c>
      <c r="MT37" s="17">
        <v>25</v>
      </c>
      <c r="MU37" s="17">
        <v>41</v>
      </c>
      <c r="MV37" s="17">
        <v>32</v>
      </c>
      <c r="MW37" s="17">
        <v>31</v>
      </c>
      <c r="MX37" s="17">
        <v>29</v>
      </c>
      <c r="MY37" s="17">
        <v>53</v>
      </c>
      <c r="MZ37" s="17">
        <v>34</v>
      </c>
      <c r="NA37" s="17">
        <v>56</v>
      </c>
      <c r="NB37" s="17">
        <v>22</v>
      </c>
      <c r="NC37" s="17">
        <v>35</v>
      </c>
      <c r="ND37" s="17">
        <v>22</v>
      </c>
      <c r="NE37" s="17">
        <v>34</v>
      </c>
      <c r="NF37" s="17">
        <v>18</v>
      </c>
      <c r="NG37" s="17">
        <v>28</v>
      </c>
      <c r="NH37" s="17">
        <v>43</v>
      </c>
      <c r="NI37" s="17">
        <v>24</v>
      </c>
      <c r="NJ37" s="17">
        <v>35</v>
      </c>
      <c r="NK37" s="17">
        <v>15</v>
      </c>
      <c r="NL37" s="17">
        <v>31</v>
      </c>
      <c r="NM37" s="17">
        <v>42</v>
      </c>
      <c r="NN37" s="17">
        <v>32</v>
      </c>
      <c r="NO37" s="17">
        <v>51</v>
      </c>
      <c r="NP37" s="17">
        <v>19</v>
      </c>
      <c r="NQ37" s="17">
        <v>43</v>
      </c>
      <c r="NR37" s="17">
        <v>19</v>
      </c>
      <c r="NS37" s="17">
        <v>49</v>
      </c>
      <c r="NT37" s="17">
        <v>61</v>
      </c>
      <c r="NU37" s="17">
        <v>49</v>
      </c>
      <c r="NV37" s="17">
        <v>44</v>
      </c>
      <c r="NW37" s="17">
        <v>30</v>
      </c>
      <c r="NX37" s="17">
        <v>60</v>
      </c>
      <c r="NY37" s="17">
        <v>33</v>
      </c>
      <c r="NZ37" s="17">
        <v>30</v>
      </c>
      <c r="OA37" s="17">
        <v>51</v>
      </c>
      <c r="OB37" s="17">
        <v>34</v>
      </c>
      <c r="OC37" s="17">
        <v>41</v>
      </c>
      <c r="OD37" s="17">
        <v>30</v>
      </c>
      <c r="OE37" s="17">
        <v>46</v>
      </c>
      <c r="OF37" s="17">
        <v>26</v>
      </c>
      <c r="OG37" s="17">
        <v>30</v>
      </c>
      <c r="OH37" s="17">
        <v>13</v>
      </c>
      <c r="OI37" s="17">
        <v>23</v>
      </c>
      <c r="OJ37" s="17">
        <v>32</v>
      </c>
      <c r="OK37" s="17">
        <v>50</v>
      </c>
      <c r="OL37" s="17">
        <v>60</v>
      </c>
      <c r="OM37" s="17">
        <v>68</v>
      </c>
      <c r="ON37" s="17">
        <v>35</v>
      </c>
      <c r="OO37" s="17">
        <v>69</v>
      </c>
      <c r="OP37" s="17">
        <v>28</v>
      </c>
      <c r="OQ37" s="17">
        <v>36</v>
      </c>
      <c r="OR37" s="17">
        <v>45</v>
      </c>
      <c r="OS37" s="17">
        <v>18</v>
      </c>
      <c r="OT37" s="17">
        <v>39</v>
      </c>
      <c r="OU37" s="17">
        <v>44</v>
      </c>
      <c r="OV37" s="17">
        <v>33</v>
      </c>
      <c r="OW37" s="17">
        <v>28</v>
      </c>
      <c r="OX37" s="17">
        <v>14</v>
      </c>
      <c r="OY37" s="17">
        <v>23</v>
      </c>
      <c r="OZ37" s="17">
        <v>17</v>
      </c>
      <c r="PA37" s="17">
        <v>48</v>
      </c>
      <c r="PB37" s="17">
        <v>46</v>
      </c>
      <c r="PC37" s="17">
        <v>11</v>
      </c>
      <c r="PD37" s="17">
        <v>43</v>
      </c>
      <c r="PE37" s="17">
        <v>68</v>
      </c>
      <c r="PF37" s="17">
        <v>24</v>
      </c>
      <c r="PG37" s="17">
        <v>44</v>
      </c>
      <c r="PH37" s="17">
        <v>38</v>
      </c>
      <c r="PI37" s="17">
        <v>53</v>
      </c>
      <c r="PJ37" s="17">
        <v>30</v>
      </c>
      <c r="PK37" s="17">
        <v>18</v>
      </c>
      <c r="PL37" s="17">
        <v>22</v>
      </c>
      <c r="PM37" s="17">
        <v>45</v>
      </c>
      <c r="PN37" s="17">
        <v>50</v>
      </c>
      <c r="PO37" s="17">
        <v>23</v>
      </c>
      <c r="PP37" s="17">
        <v>14</v>
      </c>
      <c r="PQ37" s="17">
        <v>30</v>
      </c>
      <c r="PR37" s="17">
        <v>46</v>
      </c>
      <c r="PS37" s="17">
        <v>21</v>
      </c>
      <c r="PT37" s="17">
        <v>26</v>
      </c>
      <c r="PU37" s="17">
        <v>37</v>
      </c>
      <c r="PV37" s="17">
        <v>47</v>
      </c>
      <c r="PW37" s="17">
        <v>20</v>
      </c>
      <c r="PX37" s="17">
        <v>34</v>
      </c>
      <c r="PY37" s="17">
        <v>41</v>
      </c>
      <c r="PZ37" s="17">
        <v>38</v>
      </c>
      <c r="QA37" s="17">
        <v>32</v>
      </c>
      <c r="QB37" s="17">
        <v>51</v>
      </c>
      <c r="QC37" s="17">
        <v>29</v>
      </c>
      <c r="QD37" s="17">
        <v>22</v>
      </c>
      <c r="QE37" s="17">
        <v>44</v>
      </c>
      <c r="QF37" s="17">
        <v>34</v>
      </c>
      <c r="QG37" s="17">
        <v>41</v>
      </c>
      <c r="QH37" s="17">
        <v>31</v>
      </c>
      <c r="QI37" s="17">
        <v>33</v>
      </c>
      <c r="QJ37" s="17">
        <v>34</v>
      </c>
      <c r="QK37" s="17">
        <v>29</v>
      </c>
      <c r="QL37" s="17">
        <v>96</v>
      </c>
      <c r="QM37" s="17">
        <v>49</v>
      </c>
      <c r="QN37" s="17">
        <v>73</v>
      </c>
      <c r="QO37" s="17">
        <v>64</v>
      </c>
      <c r="QP37" s="17">
        <v>31</v>
      </c>
      <c r="QQ37" s="17">
        <v>24</v>
      </c>
      <c r="QR37" s="17">
        <v>30</v>
      </c>
      <c r="QS37" s="17">
        <v>26</v>
      </c>
      <c r="QT37" s="17">
        <v>55</v>
      </c>
      <c r="QU37" s="17">
        <v>26</v>
      </c>
      <c r="QV37" s="17">
        <v>96</v>
      </c>
      <c r="QW37" s="17">
        <v>14</v>
      </c>
      <c r="QX37" s="17">
        <v>23</v>
      </c>
      <c r="QY37" s="17">
        <v>36</v>
      </c>
      <c r="QZ37" s="17">
        <v>39</v>
      </c>
      <c r="RA37" s="17">
        <v>42</v>
      </c>
      <c r="RB37" s="17">
        <v>15</v>
      </c>
      <c r="RC37" s="17">
        <v>72</v>
      </c>
      <c r="RD37" s="17">
        <v>45</v>
      </c>
      <c r="RE37" s="17">
        <v>17</v>
      </c>
      <c r="RF37" s="17">
        <v>44</v>
      </c>
      <c r="RG37" s="17">
        <v>23</v>
      </c>
      <c r="RH37" s="17">
        <v>34</v>
      </c>
      <c r="RI37" s="17">
        <v>53</v>
      </c>
      <c r="RJ37" s="17">
        <v>39</v>
      </c>
      <c r="RK37" s="17">
        <v>26</v>
      </c>
      <c r="RL37" s="17">
        <v>37</v>
      </c>
      <c r="RM37" s="17">
        <v>16</v>
      </c>
      <c r="RN37" s="17">
        <v>40</v>
      </c>
      <c r="RO37" s="17">
        <v>18</v>
      </c>
      <c r="RP37" s="17">
        <v>26</v>
      </c>
      <c r="RQ37" s="17">
        <v>21</v>
      </c>
      <c r="RR37" s="17">
        <v>39</v>
      </c>
      <c r="RS37" s="17">
        <v>38</v>
      </c>
      <c r="RT37" s="17">
        <v>16</v>
      </c>
      <c r="RU37" s="17">
        <v>7</v>
      </c>
      <c r="RV37" s="17">
        <v>29</v>
      </c>
      <c r="RW37" s="17">
        <v>14</v>
      </c>
      <c r="RX37" s="17">
        <v>23</v>
      </c>
      <c r="RY37" s="17">
        <v>32</v>
      </c>
      <c r="RZ37" s="17">
        <v>32</v>
      </c>
      <c r="SA37" s="17">
        <v>6</v>
      </c>
      <c r="SB37" s="17">
        <v>34</v>
      </c>
      <c r="SC37" s="17">
        <v>17</v>
      </c>
      <c r="SD37" s="17">
        <v>36</v>
      </c>
      <c r="SE37" s="17">
        <v>37</v>
      </c>
      <c r="SF37" s="17">
        <v>15</v>
      </c>
      <c r="SG37" s="17">
        <v>43</v>
      </c>
      <c r="SH37" s="17">
        <v>27</v>
      </c>
      <c r="SI37" s="17">
        <v>36</v>
      </c>
      <c r="SJ37" s="17">
        <v>34</v>
      </c>
      <c r="SK37" s="17">
        <v>37</v>
      </c>
      <c r="SL37" s="17"/>
      <c r="SM37" s="17"/>
      <c r="SN37" s="17"/>
      <c r="SO37" s="17"/>
    </row>
    <row r="38" spans="1:509">
      <c r="A38" s="24" t="s">
        <v>20</v>
      </c>
      <c r="B38" s="24">
        <v>28</v>
      </c>
      <c r="C38" s="24">
        <v>22</v>
      </c>
      <c r="D38" s="24">
        <v>44</v>
      </c>
      <c r="E38" s="24">
        <v>21</v>
      </c>
      <c r="F38" s="24">
        <v>33</v>
      </c>
      <c r="G38" s="24">
        <v>16</v>
      </c>
      <c r="H38" s="24">
        <v>25</v>
      </c>
      <c r="I38" s="24">
        <v>24</v>
      </c>
      <c r="J38" s="24">
        <v>51</v>
      </c>
      <c r="K38" s="24">
        <v>36</v>
      </c>
      <c r="L38" s="24">
        <v>30</v>
      </c>
      <c r="M38" s="24">
        <v>46</v>
      </c>
      <c r="N38" s="24">
        <v>39</v>
      </c>
      <c r="O38" s="24">
        <v>18</v>
      </c>
      <c r="P38" s="24">
        <v>28</v>
      </c>
      <c r="Q38" s="24">
        <v>42</v>
      </c>
      <c r="R38" s="24">
        <v>58</v>
      </c>
      <c r="S38" s="24">
        <v>52</v>
      </c>
      <c r="T38" s="24">
        <v>42</v>
      </c>
      <c r="U38" s="24">
        <v>93</v>
      </c>
      <c r="V38" s="24">
        <v>28</v>
      </c>
      <c r="W38" s="24">
        <v>47</v>
      </c>
      <c r="X38" s="24">
        <v>22</v>
      </c>
      <c r="Y38" s="24">
        <v>21</v>
      </c>
      <c r="Z38" s="24">
        <v>31</v>
      </c>
      <c r="AA38" s="24">
        <v>27</v>
      </c>
      <c r="AB38" s="24">
        <v>46</v>
      </c>
      <c r="AC38" s="24">
        <v>28</v>
      </c>
      <c r="AD38" s="24">
        <v>54</v>
      </c>
      <c r="AE38" s="24">
        <v>18</v>
      </c>
      <c r="AF38" s="24">
        <v>13</v>
      </c>
      <c r="AG38" s="24">
        <v>39</v>
      </c>
      <c r="AH38" s="24">
        <v>25</v>
      </c>
      <c r="AI38" s="24">
        <v>11</v>
      </c>
      <c r="AJ38" s="24">
        <v>39</v>
      </c>
      <c r="AK38" s="24">
        <v>16</v>
      </c>
      <c r="AL38" s="24">
        <v>15</v>
      </c>
      <c r="AM38" s="24">
        <v>15</v>
      </c>
      <c r="AN38" s="24">
        <v>11</v>
      </c>
      <c r="AO38" s="24">
        <v>50</v>
      </c>
      <c r="AP38" s="24">
        <v>42</v>
      </c>
      <c r="AQ38" s="24">
        <v>36</v>
      </c>
      <c r="AR38" s="24">
        <v>25</v>
      </c>
      <c r="AS38" s="24">
        <v>5</v>
      </c>
      <c r="AT38" s="24">
        <v>8</v>
      </c>
      <c r="AU38" s="24">
        <v>10</v>
      </c>
      <c r="AV38" s="24">
        <v>12</v>
      </c>
      <c r="AW38" s="24">
        <v>2</v>
      </c>
      <c r="AX38" s="24">
        <v>1</v>
      </c>
      <c r="AY38" s="24">
        <v>2</v>
      </c>
      <c r="AZ38" s="24">
        <v>30</v>
      </c>
      <c r="BA38" s="24">
        <v>33</v>
      </c>
      <c r="BB38" s="24">
        <v>70</v>
      </c>
      <c r="BC38" s="24">
        <v>66</v>
      </c>
      <c r="BD38" s="24">
        <v>106</v>
      </c>
      <c r="BE38" s="24">
        <v>107</v>
      </c>
      <c r="BF38" s="24">
        <v>124</v>
      </c>
      <c r="BG38" s="24">
        <v>50</v>
      </c>
      <c r="BH38" s="24">
        <v>45</v>
      </c>
      <c r="BI38" s="24">
        <v>67</v>
      </c>
      <c r="BJ38" s="24">
        <v>100</v>
      </c>
      <c r="BK38" s="24">
        <v>23</v>
      </c>
      <c r="BL38" s="24">
        <v>60</v>
      </c>
      <c r="BM38" s="24">
        <v>53</v>
      </c>
      <c r="BN38" s="24">
        <v>33</v>
      </c>
      <c r="BO38" s="24">
        <v>55</v>
      </c>
      <c r="BP38" s="24">
        <v>53</v>
      </c>
      <c r="BQ38" s="24">
        <v>28</v>
      </c>
      <c r="BR38" s="24">
        <v>55</v>
      </c>
      <c r="BS38" s="24">
        <v>35</v>
      </c>
      <c r="BT38" s="24">
        <v>42</v>
      </c>
      <c r="BU38" s="24">
        <v>156</v>
      </c>
      <c r="BV38" s="24">
        <v>65</v>
      </c>
      <c r="BW38" s="24">
        <v>60</v>
      </c>
      <c r="BX38" s="24">
        <v>16</v>
      </c>
      <c r="BY38" s="24">
        <v>47</v>
      </c>
      <c r="BZ38" s="24">
        <v>62</v>
      </c>
      <c r="CA38" s="24">
        <v>54</v>
      </c>
      <c r="CB38" s="24">
        <v>59</v>
      </c>
      <c r="CC38" s="24">
        <v>46</v>
      </c>
      <c r="CD38" s="24">
        <v>28</v>
      </c>
      <c r="CE38" s="24">
        <v>53</v>
      </c>
      <c r="CF38" s="24">
        <v>38</v>
      </c>
      <c r="CG38" s="24">
        <v>75</v>
      </c>
      <c r="CH38" s="24">
        <v>57</v>
      </c>
      <c r="CI38" s="24">
        <v>12</v>
      </c>
      <c r="CJ38" s="24">
        <v>37</v>
      </c>
      <c r="CK38" s="24">
        <v>25</v>
      </c>
      <c r="CL38" s="24">
        <v>35</v>
      </c>
      <c r="CM38" s="24">
        <v>44</v>
      </c>
      <c r="CN38" s="24">
        <v>34</v>
      </c>
      <c r="CO38" s="24">
        <v>89</v>
      </c>
      <c r="CP38" s="24">
        <v>56</v>
      </c>
      <c r="CQ38" s="24">
        <v>61</v>
      </c>
      <c r="CR38" s="24">
        <v>56</v>
      </c>
      <c r="CS38" s="24">
        <v>91</v>
      </c>
      <c r="CT38" s="24">
        <v>53</v>
      </c>
      <c r="CU38" s="24">
        <v>53</v>
      </c>
      <c r="CV38" s="24">
        <v>49</v>
      </c>
      <c r="CW38" s="24">
        <v>81</v>
      </c>
      <c r="CX38" s="24">
        <v>98</v>
      </c>
      <c r="CY38" s="24">
        <v>62</v>
      </c>
      <c r="CZ38" s="24">
        <v>39</v>
      </c>
      <c r="DA38" s="24">
        <v>33</v>
      </c>
      <c r="DB38" s="24">
        <v>26</v>
      </c>
      <c r="DC38" s="24">
        <v>54</v>
      </c>
      <c r="DD38" s="24">
        <v>139</v>
      </c>
      <c r="DE38" s="24">
        <v>81</v>
      </c>
      <c r="DF38" s="24">
        <v>40</v>
      </c>
      <c r="DG38" s="24">
        <v>47</v>
      </c>
      <c r="DH38" s="24">
        <v>53</v>
      </c>
      <c r="DI38" s="24">
        <v>100</v>
      </c>
      <c r="DJ38" s="24">
        <v>20</v>
      </c>
      <c r="DK38" s="24">
        <v>23</v>
      </c>
      <c r="DL38" s="24">
        <v>53</v>
      </c>
      <c r="DM38" s="24">
        <v>9</v>
      </c>
      <c r="DN38" s="24">
        <v>7</v>
      </c>
      <c r="DO38" s="24">
        <v>14</v>
      </c>
      <c r="DP38" s="24">
        <v>3</v>
      </c>
      <c r="DQ38" s="24">
        <v>7</v>
      </c>
      <c r="DR38" s="24">
        <v>10</v>
      </c>
      <c r="DS38" s="24">
        <v>15</v>
      </c>
      <c r="DT38" s="24">
        <v>5</v>
      </c>
      <c r="DU38" s="24">
        <v>8</v>
      </c>
      <c r="DV38" s="24">
        <v>41</v>
      </c>
      <c r="DW38" s="24">
        <v>154</v>
      </c>
      <c r="DX38" s="24">
        <v>61</v>
      </c>
      <c r="DY38" s="24">
        <v>69</v>
      </c>
      <c r="DZ38" s="24">
        <v>24</v>
      </c>
      <c r="EA38" s="24">
        <v>111</v>
      </c>
      <c r="EB38" s="24">
        <v>54</v>
      </c>
      <c r="EC38" s="24">
        <v>33</v>
      </c>
      <c r="ED38" s="24">
        <v>40</v>
      </c>
      <c r="EE38" s="24">
        <v>53</v>
      </c>
      <c r="EF38" s="24">
        <v>99</v>
      </c>
      <c r="EG38" s="24">
        <v>61</v>
      </c>
      <c r="EH38" s="24">
        <v>73</v>
      </c>
      <c r="EI38" s="24">
        <v>48</v>
      </c>
      <c r="EJ38" s="24">
        <v>6</v>
      </c>
      <c r="EK38" s="24">
        <v>3</v>
      </c>
      <c r="EL38" s="24">
        <v>5</v>
      </c>
      <c r="EM38" s="24">
        <v>4</v>
      </c>
      <c r="EN38" s="24">
        <v>5</v>
      </c>
      <c r="EO38" s="24">
        <v>11</v>
      </c>
      <c r="EP38" s="24">
        <v>14</v>
      </c>
      <c r="EQ38" s="24">
        <v>4</v>
      </c>
      <c r="ER38" s="24">
        <v>7</v>
      </c>
      <c r="ES38" s="24">
        <v>20</v>
      </c>
      <c r="ET38" s="24">
        <v>406</v>
      </c>
      <c r="EU38" s="24">
        <v>324</v>
      </c>
      <c r="EV38" s="24">
        <v>95</v>
      </c>
      <c r="EW38" s="24">
        <v>33</v>
      </c>
      <c r="EX38" s="24">
        <v>76</v>
      </c>
      <c r="EY38" s="24">
        <v>76</v>
      </c>
      <c r="EZ38" s="24">
        <v>170</v>
      </c>
      <c r="FA38" s="24">
        <v>25</v>
      </c>
      <c r="FB38" s="24">
        <v>78</v>
      </c>
      <c r="FC38" s="24">
        <v>56</v>
      </c>
      <c r="FD38" s="24">
        <v>19</v>
      </c>
      <c r="FE38" s="24">
        <v>103</v>
      </c>
      <c r="FF38" s="24">
        <v>58</v>
      </c>
      <c r="FG38" s="24">
        <v>35</v>
      </c>
      <c r="FH38" s="24">
        <v>39</v>
      </c>
      <c r="FI38" s="24">
        <v>37</v>
      </c>
      <c r="FJ38" s="24">
        <v>180</v>
      </c>
      <c r="FK38" s="24">
        <v>22</v>
      </c>
      <c r="FL38" s="24">
        <v>77</v>
      </c>
      <c r="FM38" s="24">
        <v>59</v>
      </c>
      <c r="FN38" s="24">
        <v>76</v>
      </c>
      <c r="FO38" s="24">
        <v>69</v>
      </c>
      <c r="FP38" s="24">
        <v>64</v>
      </c>
      <c r="FQ38" s="24">
        <v>46</v>
      </c>
      <c r="FR38" s="24">
        <v>42</v>
      </c>
      <c r="FS38" s="24">
        <v>64</v>
      </c>
      <c r="FT38" s="24">
        <v>13</v>
      </c>
      <c r="FU38" s="24">
        <v>22</v>
      </c>
      <c r="FV38" s="24">
        <v>46</v>
      </c>
      <c r="FW38" s="24">
        <v>42</v>
      </c>
      <c r="FX38" s="24">
        <v>35</v>
      </c>
      <c r="FY38" s="24">
        <v>13</v>
      </c>
      <c r="FZ38" s="24">
        <v>41</v>
      </c>
      <c r="GA38" s="24">
        <v>55</v>
      </c>
      <c r="GB38" s="24">
        <v>49</v>
      </c>
      <c r="GC38" s="24">
        <v>37</v>
      </c>
      <c r="GD38" s="24">
        <v>18</v>
      </c>
      <c r="GE38" s="24">
        <v>24</v>
      </c>
      <c r="GF38" s="24">
        <v>47</v>
      </c>
      <c r="GG38" s="24">
        <v>22</v>
      </c>
      <c r="GH38" s="24">
        <v>61</v>
      </c>
      <c r="GI38" s="24">
        <v>80</v>
      </c>
      <c r="GJ38" s="24">
        <v>43</v>
      </c>
      <c r="GK38" s="24">
        <v>86</v>
      </c>
      <c r="GL38" s="24">
        <v>31</v>
      </c>
      <c r="GM38" s="24">
        <v>31</v>
      </c>
      <c r="GN38" s="24">
        <v>30</v>
      </c>
      <c r="GO38" s="24">
        <v>64</v>
      </c>
      <c r="GP38" s="24">
        <v>44</v>
      </c>
      <c r="GQ38" s="24">
        <v>30</v>
      </c>
      <c r="GR38" s="24">
        <v>89</v>
      </c>
      <c r="GS38" s="24">
        <v>21</v>
      </c>
      <c r="GT38" s="24">
        <v>23</v>
      </c>
      <c r="GU38" s="24">
        <v>50</v>
      </c>
      <c r="GV38" s="24">
        <v>60</v>
      </c>
      <c r="GW38" s="24">
        <v>36</v>
      </c>
      <c r="GX38" s="24">
        <v>43</v>
      </c>
      <c r="GY38" s="24">
        <v>46</v>
      </c>
      <c r="GZ38" s="24">
        <v>19</v>
      </c>
      <c r="HA38" s="24">
        <v>56</v>
      </c>
      <c r="HB38" s="24">
        <v>55</v>
      </c>
      <c r="HC38" s="24">
        <v>51</v>
      </c>
      <c r="HD38" s="24">
        <v>51</v>
      </c>
      <c r="HE38" s="24">
        <v>57</v>
      </c>
      <c r="HF38" s="24">
        <v>66</v>
      </c>
      <c r="HG38" s="24">
        <v>98</v>
      </c>
      <c r="HH38" s="24">
        <v>44</v>
      </c>
      <c r="HI38" s="24">
        <v>123</v>
      </c>
      <c r="HJ38" s="24">
        <v>71</v>
      </c>
      <c r="HK38" s="24">
        <v>48</v>
      </c>
      <c r="HL38" s="24">
        <v>11</v>
      </c>
      <c r="HM38" s="24">
        <v>38</v>
      </c>
      <c r="HN38" s="24">
        <v>42</v>
      </c>
      <c r="HO38" s="24">
        <v>54</v>
      </c>
      <c r="HP38" s="24">
        <v>48</v>
      </c>
      <c r="HQ38" s="24">
        <v>18</v>
      </c>
      <c r="HR38" s="24">
        <v>30</v>
      </c>
      <c r="HS38" s="24">
        <v>35</v>
      </c>
      <c r="HT38" s="24">
        <v>32</v>
      </c>
      <c r="HU38" s="24">
        <v>43</v>
      </c>
      <c r="HV38" s="24">
        <v>27</v>
      </c>
      <c r="HW38" s="24">
        <v>25</v>
      </c>
      <c r="HX38" s="24">
        <v>53</v>
      </c>
      <c r="HY38" s="24">
        <v>20</v>
      </c>
      <c r="HZ38" s="24">
        <v>60</v>
      </c>
      <c r="IA38" s="24">
        <v>35</v>
      </c>
      <c r="IB38" s="24">
        <v>73</v>
      </c>
      <c r="IC38" s="24">
        <v>40</v>
      </c>
      <c r="ID38" s="24">
        <v>109</v>
      </c>
      <c r="IE38" s="24">
        <v>58</v>
      </c>
      <c r="IF38" s="24">
        <v>66</v>
      </c>
      <c r="IG38" s="24">
        <v>82</v>
      </c>
      <c r="IH38" s="24">
        <v>44</v>
      </c>
      <c r="II38" s="24">
        <v>31</v>
      </c>
      <c r="IJ38" s="24">
        <v>34</v>
      </c>
      <c r="IK38" s="24">
        <v>26</v>
      </c>
      <c r="IL38" s="24">
        <v>30</v>
      </c>
      <c r="IM38" s="24">
        <v>21</v>
      </c>
      <c r="IN38" s="24">
        <v>58</v>
      </c>
      <c r="IO38" s="24">
        <v>31</v>
      </c>
      <c r="IP38" s="24">
        <v>19</v>
      </c>
      <c r="IQ38" s="24">
        <v>57</v>
      </c>
      <c r="IR38" s="24">
        <v>42</v>
      </c>
      <c r="IS38" s="24">
        <v>35</v>
      </c>
      <c r="IT38" s="24">
        <v>28</v>
      </c>
      <c r="IU38" s="24">
        <v>47</v>
      </c>
      <c r="IV38" s="24">
        <v>51</v>
      </c>
      <c r="IW38" s="24">
        <v>48</v>
      </c>
      <c r="IX38" s="24">
        <v>96</v>
      </c>
      <c r="IY38" s="24">
        <v>55</v>
      </c>
      <c r="IZ38" s="24">
        <v>46</v>
      </c>
      <c r="JA38" s="24">
        <v>102</v>
      </c>
      <c r="JB38" s="24">
        <v>58</v>
      </c>
      <c r="JC38" s="24">
        <v>36</v>
      </c>
      <c r="JD38" s="24">
        <v>70</v>
      </c>
      <c r="JE38" s="24">
        <v>48</v>
      </c>
      <c r="JF38" s="24">
        <v>29</v>
      </c>
      <c r="JG38" s="24">
        <v>58</v>
      </c>
      <c r="JH38" s="24">
        <v>48</v>
      </c>
      <c r="JI38" s="24">
        <v>40</v>
      </c>
      <c r="JJ38" s="24">
        <v>27</v>
      </c>
      <c r="JK38" s="24">
        <v>29</v>
      </c>
      <c r="JL38" s="24">
        <v>54</v>
      </c>
      <c r="JM38" s="24">
        <v>67</v>
      </c>
      <c r="JN38" s="24">
        <v>31</v>
      </c>
      <c r="JO38" s="24">
        <v>42</v>
      </c>
      <c r="JP38" s="24">
        <v>20</v>
      </c>
      <c r="JQ38" s="24">
        <v>28</v>
      </c>
      <c r="JR38" s="24">
        <v>14</v>
      </c>
      <c r="JS38" s="24">
        <v>38</v>
      </c>
      <c r="JT38" s="24">
        <v>83</v>
      </c>
      <c r="JU38" s="24">
        <v>41</v>
      </c>
      <c r="JV38" s="24">
        <v>58</v>
      </c>
      <c r="JW38" s="24">
        <v>81</v>
      </c>
      <c r="JX38" s="24">
        <v>60</v>
      </c>
      <c r="JY38" s="24">
        <v>67</v>
      </c>
      <c r="JZ38" s="24">
        <v>40</v>
      </c>
      <c r="KA38" s="24">
        <v>47</v>
      </c>
      <c r="KB38" s="24">
        <v>33</v>
      </c>
      <c r="KC38" s="24">
        <v>52</v>
      </c>
      <c r="KD38" s="24">
        <v>33</v>
      </c>
      <c r="KE38" s="24">
        <v>19</v>
      </c>
      <c r="KF38" s="24">
        <v>47</v>
      </c>
      <c r="KG38" s="24">
        <v>44</v>
      </c>
      <c r="KH38" s="24">
        <v>46</v>
      </c>
      <c r="KI38" s="24">
        <v>41</v>
      </c>
      <c r="KJ38" s="24">
        <v>20</v>
      </c>
      <c r="KK38" s="24">
        <v>49</v>
      </c>
      <c r="KL38" s="24">
        <v>45</v>
      </c>
      <c r="KM38" s="24">
        <v>61</v>
      </c>
      <c r="KN38" s="24">
        <v>59</v>
      </c>
      <c r="KO38" s="24">
        <v>38</v>
      </c>
      <c r="KP38" s="24">
        <v>28</v>
      </c>
      <c r="KQ38" s="24">
        <v>37</v>
      </c>
      <c r="KR38" s="24">
        <v>40</v>
      </c>
      <c r="KS38" s="24">
        <v>73</v>
      </c>
      <c r="KT38" s="24">
        <v>42</v>
      </c>
      <c r="KU38" s="24">
        <v>51</v>
      </c>
      <c r="KV38" s="24">
        <v>43</v>
      </c>
      <c r="KW38" s="24">
        <v>69</v>
      </c>
      <c r="KX38" s="24">
        <v>20</v>
      </c>
      <c r="KY38" s="24">
        <v>55</v>
      </c>
      <c r="KZ38" s="24">
        <v>28</v>
      </c>
      <c r="LA38" s="24">
        <v>50</v>
      </c>
      <c r="LB38" s="24">
        <v>35</v>
      </c>
      <c r="LC38" s="24">
        <v>32</v>
      </c>
      <c r="LD38" s="24">
        <v>43</v>
      </c>
      <c r="LE38" s="24">
        <v>36</v>
      </c>
      <c r="LF38" s="24">
        <v>17</v>
      </c>
      <c r="LG38" s="24">
        <v>45</v>
      </c>
      <c r="LH38" s="24">
        <v>44</v>
      </c>
      <c r="LI38" s="24">
        <v>30</v>
      </c>
      <c r="LJ38" s="24">
        <v>41</v>
      </c>
      <c r="LK38" s="24">
        <v>15</v>
      </c>
      <c r="LL38" s="24">
        <v>15</v>
      </c>
      <c r="LM38" s="24">
        <v>16</v>
      </c>
      <c r="LN38" s="24">
        <v>30</v>
      </c>
      <c r="LO38" s="24">
        <v>36</v>
      </c>
      <c r="LP38" s="24">
        <v>11</v>
      </c>
      <c r="LQ38" s="24">
        <v>16</v>
      </c>
      <c r="LR38" s="24">
        <v>17</v>
      </c>
      <c r="LS38" s="24">
        <v>29</v>
      </c>
      <c r="LT38" s="24">
        <v>34</v>
      </c>
      <c r="LU38" s="24">
        <v>21</v>
      </c>
      <c r="LV38" s="24">
        <v>28</v>
      </c>
      <c r="LW38" s="24">
        <v>30</v>
      </c>
      <c r="LX38" s="24">
        <v>42</v>
      </c>
      <c r="LY38" s="24">
        <v>28</v>
      </c>
      <c r="LZ38" s="24">
        <v>37</v>
      </c>
      <c r="MA38" s="24">
        <v>60</v>
      </c>
      <c r="MB38" s="24">
        <v>37</v>
      </c>
      <c r="MC38" s="24">
        <v>31</v>
      </c>
      <c r="MD38" s="24">
        <v>48</v>
      </c>
      <c r="ME38" s="24">
        <v>37</v>
      </c>
      <c r="MF38" s="24">
        <v>20</v>
      </c>
      <c r="MG38" s="24">
        <v>23</v>
      </c>
      <c r="MH38" s="24">
        <v>42</v>
      </c>
      <c r="MI38" s="24">
        <v>32</v>
      </c>
      <c r="MJ38" s="24">
        <v>83</v>
      </c>
      <c r="MK38" s="24">
        <v>31</v>
      </c>
      <c r="ML38" s="24">
        <v>15</v>
      </c>
      <c r="MM38" s="24">
        <v>87</v>
      </c>
      <c r="MN38" s="24">
        <v>24</v>
      </c>
      <c r="MO38" s="24">
        <v>24</v>
      </c>
      <c r="MP38" s="24">
        <v>87</v>
      </c>
      <c r="MQ38" s="24">
        <v>42</v>
      </c>
      <c r="MR38" s="24">
        <v>32</v>
      </c>
      <c r="MS38" s="24">
        <v>21</v>
      </c>
      <c r="MT38" s="24">
        <v>25</v>
      </c>
      <c r="MU38" s="24">
        <v>41</v>
      </c>
      <c r="MV38" s="24">
        <v>32</v>
      </c>
      <c r="MW38" s="24">
        <v>31</v>
      </c>
      <c r="MX38" s="24">
        <v>29</v>
      </c>
      <c r="MY38" s="24">
        <v>53</v>
      </c>
      <c r="MZ38" s="24">
        <v>34</v>
      </c>
      <c r="NA38" s="24">
        <v>56</v>
      </c>
      <c r="NB38" s="24">
        <v>22</v>
      </c>
      <c r="NC38" s="24">
        <v>35</v>
      </c>
      <c r="ND38" s="24">
        <v>22</v>
      </c>
      <c r="NE38" s="24">
        <v>34</v>
      </c>
      <c r="NF38" s="24">
        <v>18</v>
      </c>
      <c r="NG38" s="24">
        <v>28</v>
      </c>
      <c r="NH38" s="24">
        <v>42</v>
      </c>
      <c r="NI38" s="24">
        <v>23</v>
      </c>
      <c r="NJ38" s="24">
        <v>35</v>
      </c>
      <c r="NK38" s="24">
        <v>15</v>
      </c>
      <c r="NL38" s="24">
        <v>31</v>
      </c>
      <c r="NM38" s="24">
        <v>41</v>
      </c>
      <c r="NN38" s="24">
        <v>31</v>
      </c>
      <c r="NO38" s="24">
        <v>51</v>
      </c>
      <c r="NP38" s="24">
        <v>19</v>
      </c>
      <c r="NQ38" s="24">
        <v>43</v>
      </c>
      <c r="NR38" s="24">
        <v>19</v>
      </c>
      <c r="NS38" s="24">
        <v>49</v>
      </c>
      <c r="NT38" s="24">
        <v>61</v>
      </c>
      <c r="NU38" s="24">
        <v>50</v>
      </c>
      <c r="NV38" s="24">
        <v>44</v>
      </c>
      <c r="NW38" s="24">
        <v>30</v>
      </c>
      <c r="NX38" s="24">
        <v>60</v>
      </c>
      <c r="NY38" s="24">
        <v>32</v>
      </c>
      <c r="NZ38" s="24">
        <v>30</v>
      </c>
      <c r="OA38" s="24">
        <v>51</v>
      </c>
      <c r="OB38" s="24">
        <v>34</v>
      </c>
      <c r="OC38" s="24">
        <v>39</v>
      </c>
      <c r="OD38" s="24">
        <v>30</v>
      </c>
      <c r="OE38" s="24">
        <v>45</v>
      </c>
      <c r="OF38" s="24">
        <v>26</v>
      </c>
      <c r="OG38" s="24">
        <v>30</v>
      </c>
      <c r="OH38" s="24">
        <v>13</v>
      </c>
      <c r="OI38" s="24">
        <v>23</v>
      </c>
      <c r="OJ38" s="24">
        <v>32</v>
      </c>
      <c r="OK38" s="24">
        <v>50</v>
      </c>
      <c r="OL38" s="24">
        <v>60</v>
      </c>
      <c r="OM38" s="24">
        <v>70</v>
      </c>
      <c r="ON38" s="24">
        <v>35</v>
      </c>
      <c r="OO38" s="24">
        <v>70</v>
      </c>
      <c r="OP38" s="24">
        <v>26</v>
      </c>
      <c r="OQ38" s="24">
        <v>36</v>
      </c>
      <c r="OR38" s="24">
        <v>45</v>
      </c>
      <c r="OS38" s="24">
        <v>18</v>
      </c>
      <c r="OT38" s="24">
        <v>37</v>
      </c>
      <c r="OU38" s="24">
        <v>43</v>
      </c>
      <c r="OV38" s="24">
        <v>33</v>
      </c>
      <c r="OW38" s="24">
        <v>27</v>
      </c>
      <c r="OX38" s="24">
        <v>14</v>
      </c>
      <c r="OY38" s="24">
        <v>23</v>
      </c>
      <c r="OZ38" s="24">
        <v>17</v>
      </c>
      <c r="PA38" s="24">
        <v>47</v>
      </c>
      <c r="PB38" s="24">
        <v>46</v>
      </c>
      <c r="PC38" s="24">
        <v>10</v>
      </c>
      <c r="PD38" s="24">
        <v>43</v>
      </c>
      <c r="PE38" s="24">
        <v>71</v>
      </c>
      <c r="PF38" s="24">
        <v>22</v>
      </c>
      <c r="PG38" s="24">
        <v>44</v>
      </c>
      <c r="PH38" s="24">
        <v>38</v>
      </c>
      <c r="PI38" s="24">
        <v>52</v>
      </c>
      <c r="PJ38" s="24">
        <v>30</v>
      </c>
      <c r="PK38" s="24">
        <v>18</v>
      </c>
      <c r="PL38" s="24">
        <v>22</v>
      </c>
      <c r="PM38" s="24">
        <v>43</v>
      </c>
      <c r="PN38" s="24">
        <v>50</v>
      </c>
      <c r="PO38" s="24">
        <v>23</v>
      </c>
      <c r="PP38" s="24">
        <v>13</v>
      </c>
      <c r="PQ38" s="24">
        <v>30</v>
      </c>
      <c r="PR38" s="24">
        <v>45</v>
      </c>
      <c r="PS38" s="24">
        <v>20</v>
      </c>
      <c r="PT38" s="24">
        <v>26</v>
      </c>
      <c r="PU38" s="24">
        <v>37</v>
      </c>
      <c r="PV38" s="24">
        <v>44</v>
      </c>
      <c r="PW38" s="24">
        <v>20</v>
      </c>
      <c r="PX38" s="24">
        <v>34</v>
      </c>
      <c r="PY38" s="24">
        <v>41</v>
      </c>
      <c r="PZ38" s="24">
        <v>37</v>
      </c>
      <c r="QA38" s="24">
        <v>30</v>
      </c>
      <c r="QB38" s="24">
        <v>51</v>
      </c>
      <c r="QC38" s="24">
        <v>28</v>
      </c>
      <c r="QD38" s="24">
        <v>21</v>
      </c>
      <c r="QE38" s="24">
        <v>43</v>
      </c>
      <c r="QF38" s="24">
        <v>34</v>
      </c>
      <c r="QG38" s="24">
        <v>41</v>
      </c>
      <c r="QH38" s="24">
        <v>30</v>
      </c>
      <c r="QI38" s="24">
        <v>31</v>
      </c>
      <c r="QJ38" s="24">
        <v>32</v>
      </c>
      <c r="QK38" s="24">
        <v>28</v>
      </c>
      <c r="QL38" s="24">
        <v>96</v>
      </c>
      <c r="QM38" s="24">
        <v>49</v>
      </c>
      <c r="QN38" s="24">
        <v>71</v>
      </c>
      <c r="QO38" s="24">
        <v>60</v>
      </c>
      <c r="QP38" s="24">
        <v>30</v>
      </c>
      <c r="QQ38" s="24">
        <v>21</v>
      </c>
      <c r="QR38" s="24">
        <v>28</v>
      </c>
      <c r="QS38" s="24">
        <v>26</v>
      </c>
      <c r="QT38" s="24">
        <v>54</v>
      </c>
      <c r="QU38" s="24">
        <v>26</v>
      </c>
      <c r="QV38" s="24">
        <v>94</v>
      </c>
      <c r="QW38" s="24">
        <v>14</v>
      </c>
      <c r="QX38" s="24">
        <v>24</v>
      </c>
      <c r="QY38" s="24">
        <v>36</v>
      </c>
      <c r="QZ38" s="24">
        <v>39</v>
      </c>
      <c r="RA38" s="24">
        <v>42</v>
      </c>
      <c r="RB38" s="24">
        <v>15</v>
      </c>
      <c r="RC38" s="24">
        <v>72</v>
      </c>
      <c r="RD38" s="24">
        <v>43</v>
      </c>
      <c r="RE38" s="24">
        <v>17</v>
      </c>
      <c r="RF38" s="24">
        <v>44</v>
      </c>
      <c r="RG38" s="24">
        <v>23</v>
      </c>
      <c r="RH38" s="24">
        <v>33</v>
      </c>
      <c r="RI38" s="24">
        <v>53</v>
      </c>
      <c r="RJ38" s="24">
        <v>39</v>
      </c>
      <c r="RK38" s="24">
        <v>26</v>
      </c>
      <c r="RL38" s="24">
        <v>37</v>
      </c>
      <c r="RM38" s="24">
        <v>16</v>
      </c>
      <c r="RN38" s="24">
        <v>40</v>
      </c>
      <c r="RO38" s="24">
        <v>19</v>
      </c>
      <c r="RP38" s="24">
        <v>26</v>
      </c>
      <c r="RQ38" s="24">
        <v>21</v>
      </c>
      <c r="RR38" s="24">
        <v>40</v>
      </c>
      <c r="RS38" s="24">
        <v>38</v>
      </c>
      <c r="RT38" s="24">
        <v>16</v>
      </c>
      <c r="RU38" s="24">
        <v>7</v>
      </c>
      <c r="RV38" s="24">
        <v>29</v>
      </c>
      <c r="RW38" s="24">
        <v>14</v>
      </c>
      <c r="RX38" s="24">
        <v>24</v>
      </c>
      <c r="RY38" s="24">
        <v>32</v>
      </c>
      <c r="RZ38" s="24">
        <v>32</v>
      </c>
      <c r="SA38" s="24">
        <v>6</v>
      </c>
      <c r="SB38" s="24">
        <v>34</v>
      </c>
      <c r="SC38" s="24">
        <v>17</v>
      </c>
      <c r="SD38" s="24">
        <v>36</v>
      </c>
      <c r="SE38" s="24">
        <v>37</v>
      </c>
      <c r="SF38" s="24">
        <v>15</v>
      </c>
      <c r="SG38" s="24">
        <v>43</v>
      </c>
      <c r="SH38" s="24">
        <v>27</v>
      </c>
      <c r="SI38" s="24">
        <v>37</v>
      </c>
      <c r="SJ38" s="24">
        <v>33</v>
      </c>
      <c r="SK38" s="24">
        <v>37</v>
      </c>
      <c r="SL38" s="17"/>
      <c r="SM38" s="17"/>
      <c r="SN38" s="17"/>
      <c r="SO38" s="17"/>
    </row>
    <row r="39" spans="1:509">
      <c r="A39" s="17" t="s">
        <v>22</v>
      </c>
      <c r="B39" s="17">
        <v>28</v>
      </c>
      <c r="C39" s="17">
        <v>22</v>
      </c>
      <c r="D39" s="17">
        <v>44</v>
      </c>
      <c r="E39" s="17">
        <v>21</v>
      </c>
      <c r="F39" s="17">
        <v>33</v>
      </c>
      <c r="G39" s="17">
        <v>16</v>
      </c>
      <c r="H39" s="17">
        <v>26</v>
      </c>
      <c r="I39" s="17">
        <v>24</v>
      </c>
      <c r="J39" s="17">
        <v>50</v>
      </c>
      <c r="K39" s="17">
        <v>36</v>
      </c>
      <c r="L39" s="17">
        <v>30</v>
      </c>
      <c r="M39" s="17">
        <v>46</v>
      </c>
      <c r="N39" s="17">
        <v>40</v>
      </c>
      <c r="O39" s="17">
        <v>18</v>
      </c>
      <c r="P39" s="17">
        <v>29</v>
      </c>
      <c r="Q39" s="17">
        <v>42</v>
      </c>
      <c r="R39" s="17">
        <v>59</v>
      </c>
      <c r="S39" s="17">
        <v>52</v>
      </c>
      <c r="T39" s="17">
        <v>42</v>
      </c>
      <c r="U39" s="17">
        <v>93</v>
      </c>
      <c r="V39" s="17">
        <v>28</v>
      </c>
      <c r="W39" s="17">
        <v>47</v>
      </c>
      <c r="X39" s="17">
        <v>22</v>
      </c>
      <c r="Y39" s="17">
        <v>21</v>
      </c>
      <c r="Z39" s="17">
        <v>31</v>
      </c>
      <c r="AA39" s="17">
        <v>27</v>
      </c>
      <c r="AB39" s="17">
        <v>46</v>
      </c>
      <c r="AC39" s="17">
        <v>28</v>
      </c>
      <c r="AD39" s="17">
        <v>54</v>
      </c>
      <c r="AE39" s="17">
        <v>18</v>
      </c>
      <c r="AF39" s="17">
        <v>13</v>
      </c>
      <c r="AG39" s="17">
        <v>39</v>
      </c>
      <c r="AH39" s="17">
        <v>25</v>
      </c>
      <c r="AI39" s="17">
        <v>11</v>
      </c>
      <c r="AJ39" s="17">
        <v>39</v>
      </c>
      <c r="AK39" s="17">
        <v>16</v>
      </c>
      <c r="AL39" s="17">
        <v>15</v>
      </c>
      <c r="AM39" s="17">
        <v>15</v>
      </c>
      <c r="AN39" s="17">
        <v>11</v>
      </c>
      <c r="AO39" s="17">
        <v>49</v>
      </c>
      <c r="AP39" s="17">
        <v>40</v>
      </c>
      <c r="AQ39" s="17">
        <v>36</v>
      </c>
      <c r="AR39" s="17">
        <v>25</v>
      </c>
      <c r="AS39" s="17">
        <v>5</v>
      </c>
      <c r="AT39" s="17">
        <v>8</v>
      </c>
      <c r="AU39" s="17">
        <v>9</v>
      </c>
      <c r="AV39" s="17">
        <v>12</v>
      </c>
      <c r="AW39" s="17">
        <v>2</v>
      </c>
      <c r="AX39" s="17">
        <v>1</v>
      </c>
      <c r="AY39" s="17">
        <v>2</v>
      </c>
      <c r="AZ39" s="17">
        <v>30</v>
      </c>
      <c r="BA39" s="17">
        <v>34</v>
      </c>
      <c r="BB39" s="17">
        <v>69</v>
      </c>
      <c r="BC39" s="17">
        <v>66</v>
      </c>
      <c r="BD39" s="17">
        <v>106</v>
      </c>
      <c r="BE39" s="17">
        <v>107</v>
      </c>
      <c r="BF39" s="17">
        <v>124</v>
      </c>
      <c r="BG39" s="17">
        <v>50</v>
      </c>
      <c r="BH39" s="17">
        <v>46</v>
      </c>
      <c r="BI39" s="17">
        <v>67</v>
      </c>
      <c r="BJ39" s="17">
        <v>100</v>
      </c>
      <c r="BK39" s="17">
        <v>23</v>
      </c>
      <c r="BL39" s="17">
        <v>61</v>
      </c>
      <c r="BM39" s="17">
        <v>53</v>
      </c>
      <c r="BN39" s="17">
        <v>33</v>
      </c>
      <c r="BO39" s="17">
        <v>56</v>
      </c>
      <c r="BP39" s="17">
        <v>53</v>
      </c>
      <c r="BQ39" s="17">
        <v>28</v>
      </c>
      <c r="BR39" s="17">
        <v>55</v>
      </c>
      <c r="BS39" s="17">
        <v>34</v>
      </c>
      <c r="BT39" s="17">
        <v>40</v>
      </c>
      <c r="BU39" s="17">
        <v>152</v>
      </c>
      <c r="BV39" s="17">
        <v>65</v>
      </c>
      <c r="BW39" s="17">
        <v>60</v>
      </c>
      <c r="BX39" s="17">
        <v>15</v>
      </c>
      <c r="BY39" s="17">
        <v>46</v>
      </c>
      <c r="BZ39" s="17">
        <v>62</v>
      </c>
      <c r="CA39" s="17">
        <v>52</v>
      </c>
      <c r="CB39" s="17">
        <v>59</v>
      </c>
      <c r="CC39" s="17">
        <v>46</v>
      </c>
      <c r="CD39" s="17">
        <v>28</v>
      </c>
      <c r="CE39" s="17">
        <v>51</v>
      </c>
      <c r="CF39" s="17">
        <v>37</v>
      </c>
      <c r="CG39" s="17">
        <v>73</v>
      </c>
      <c r="CH39" s="17">
        <v>51</v>
      </c>
      <c r="CI39" s="17">
        <v>13</v>
      </c>
      <c r="CJ39" s="17">
        <v>37</v>
      </c>
      <c r="CK39" s="17">
        <v>23</v>
      </c>
      <c r="CL39" s="17">
        <v>33</v>
      </c>
      <c r="CM39" s="17">
        <v>42</v>
      </c>
      <c r="CN39" s="17">
        <v>34</v>
      </c>
      <c r="CO39" s="17">
        <v>89</v>
      </c>
      <c r="CP39" s="17">
        <v>56</v>
      </c>
      <c r="CQ39" s="17">
        <v>61</v>
      </c>
      <c r="CR39" s="17">
        <v>56</v>
      </c>
      <c r="CS39" s="17">
        <v>91</v>
      </c>
      <c r="CT39" s="17">
        <v>53</v>
      </c>
      <c r="CU39" s="17">
        <v>54</v>
      </c>
      <c r="CV39" s="17">
        <v>50</v>
      </c>
      <c r="CW39" s="17">
        <v>81</v>
      </c>
      <c r="CX39" s="17">
        <v>98</v>
      </c>
      <c r="CY39" s="17">
        <v>63</v>
      </c>
      <c r="CZ39" s="17">
        <v>39</v>
      </c>
      <c r="DA39" s="17">
        <v>33</v>
      </c>
      <c r="DB39" s="17">
        <v>26</v>
      </c>
      <c r="DC39" s="17">
        <v>54</v>
      </c>
      <c r="DD39" s="17">
        <v>139</v>
      </c>
      <c r="DE39" s="17">
        <v>82</v>
      </c>
      <c r="DF39" s="17">
        <v>40</v>
      </c>
      <c r="DG39" s="17">
        <v>47</v>
      </c>
      <c r="DH39" s="17">
        <v>51</v>
      </c>
      <c r="DI39" s="17">
        <v>98</v>
      </c>
      <c r="DJ39" s="17">
        <v>19</v>
      </c>
      <c r="DK39" s="17">
        <v>23</v>
      </c>
      <c r="DL39" s="17">
        <v>52</v>
      </c>
      <c r="DM39" s="17">
        <v>10</v>
      </c>
      <c r="DN39" s="17">
        <v>7</v>
      </c>
      <c r="DO39" s="17">
        <v>14</v>
      </c>
      <c r="DP39" s="17">
        <v>4</v>
      </c>
      <c r="DQ39" s="17">
        <v>7</v>
      </c>
      <c r="DR39" s="17">
        <v>10</v>
      </c>
      <c r="DS39" s="17">
        <v>15</v>
      </c>
      <c r="DT39" s="17">
        <v>5</v>
      </c>
      <c r="DU39" s="17">
        <v>8</v>
      </c>
      <c r="DV39" s="17">
        <v>41</v>
      </c>
      <c r="DW39" s="17">
        <v>154</v>
      </c>
      <c r="DX39" s="17">
        <v>59</v>
      </c>
      <c r="DY39" s="17">
        <v>69</v>
      </c>
      <c r="DZ39" s="17">
        <v>24</v>
      </c>
      <c r="EA39" s="17">
        <v>111</v>
      </c>
      <c r="EB39" s="17">
        <v>54</v>
      </c>
      <c r="EC39" s="17">
        <v>33</v>
      </c>
      <c r="ED39" s="17">
        <v>38</v>
      </c>
      <c r="EE39" s="17">
        <v>52</v>
      </c>
      <c r="EF39" s="17">
        <v>97</v>
      </c>
      <c r="EG39" s="17">
        <v>60</v>
      </c>
      <c r="EH39" s="17">
        <v>73</v>
      </c>
      <c r="EI39" s="17">
        <v>49</v>
      </c>
      <c r="EJ39" s="17">
        <v>6</v>
      </c>
      <c r="EK39" s="17">
        <v>3</v>
      </c>
      <c r="EL39" s="17">
        <v>5</v>
      </c>
      <c r="EM39" s="17">
        <v>4</v>
      </c>
      <c r="EN39" s="17">
        <v>5</v>
      </c>
      <c r="EO39" s="17">
        <v>11</v>
      </c>
      <c r="EP39" s="17">
        <v>14</v>
      </c>
      <c r="EQ39" s="17">
        <v>4</v>
      </c>
      <c r="ER39" s="17">
        <v>7</v>
      </c>
      <c r="ES39" s="17">
        <v>20</v>
      </c>
      <c r="ET39" s="17">
        <v>411</v>
      </c>
      <c r="EU39" s="17">
        <v>325</v>
      </c>
      <c r="EV39" s="17">
        <v>95</v>
      </c>
      <c r="EW39" s="17">
        <v>33</v>
      </c>
      <c r="EX39" s="17">
        <v>76</v>
      </c>
      <c r="EY39" s="17">
        <v>76</v>
      </c>
      <c r="EZ39" s="17">
        <v>170</v>
      </c>
      <c r="FA39" s="17">
        <v>25</v>
      </c>
      <c r="FB39" s="17">
        <v>80</v>
      </c>
      <c r="FC39" s="17">
        <v>58</v>
      </c>
      <c r="FD39" s="17">
        <v>19</v>
      </c>
      <c r="FE39" s="17">
        <v>103</v>
      </c>
      <c r="FF39" s="17">
        <v>58</v>
      </c>
      <c r="FG39" s="17">
        <v>35</v>
      </c>
      <c r="FH39" s="17">
        <v>39</v>
      </c>
      <c r="FI39" s="17">
        <v>37</v>
      </c>
      <c r="FJ39" s="17">
        <v>180</v>
      </c>
      <c r="FK39" s="17">
        <v>23</v>
      </c>
      <c r="FL39" s="17">
        <v>77</v>
      </c>
      <c r="FM39" s="17">
        <v>59</v>
      </c>
      <c r="FN39" s="17">
        <v>76</v>
      </c>
      <c r="FO39" s="17">
        <v>69</v>
      </c>
      <c r="FP39" s="17">
        <v>66</v>
      </c>
      <c r="FQ39" s="17">
        <v>46</v>
      </c>
      <c r="FR39" s="17">
        <v>42</v>
      </c>
      <c r="FS39" s="17">
        <v>65</v>
      </c>
      <c r="FT39" s="17">
        <v>13</v>
      </c>
      <c r="FU39" s="17">
        <v>22</v>
      </c>
      <c r="FV39" s="17">
        <v>47</v>
      </c>
      <c r="FW39" s="17">
        <v>42</v>
      </c>
      <c r="FX39" s="17">
        <v>35</v>
      </c>
      <c r="FY39" s="17">
        <v>13</v>
      </c>
      <c r="FZ39" s="17">
        <v>41</v>
      </c>
      <c r="GA39" s="17">
        <v>55</v>
      </c>
      <c r="GB39" s="17">
        <v>49</v>
      </c>
      <c r="GC39" s="17">
        <v>37</v>
      </c>
      <c r="GD39" s="17">
        <v>18</v>
      </c>
      <c r="GE39" s="17">
        <v>25</v>
      </c>
      <c r="GF39" s="17">
        <v>47</v>
      </c>
      <c r="GG39" s="17">
        <v>22</v>
      </c>
      <c r="GH39" s="17">
        <v>61</v>
      </c>
      <c r="GI39" s="17">
        <v>80</v>
      </c>
      <c r="GJ39" s="17">
        <v>43</v>
      </c>
      <c r="GK39" s="17">
        <v>86</v>
      </c>
      <c r="GL39" s="17">
        <v>31</v>
      </c>
      <c r="GM39" s="17">
        <v>31</v>
      </c>
      <c r="GN39" s="17">
        <v>30</v>
      </c>
      <c r="GO39" s="17">
        <v>66</v>
      </c>
      <c r="GP39" s="17">
        <v>44</v>
      </c>
      <c r="GQ39" s="17">
        <v>30</v>
      </c>
      <c r="GR39" s="17">
        <v>90</v>
      </c>
      <c r="GS39" s="17">
        <v>21</v>
      </c>
      <c r="GT39" s="17">
        <v>23</v>
      </c>
      <c r="GU39" s="17">
        <v>49</v>
      </c>
      <c r="GV39" s="17">
        <v>60</v>
      </c>
      <c r="GW39" s="17">
        <v>34</v>
      </c>
      <c r="GX39" s="17">
        <v>42</v>
      </c>
      <c r="GY39" s="17">
        <v>47</v>
      </c>
      <c r="GZ39" s="17">
        <v>19</v>
      </c>
      <c r="HA39" s="17">
        <v>57</v>
      </c>
      <c r="HB39" s="17">
        <v>55</v>
      </c>
      <c r="HC39" s="17">
        <v>50</v>
      </c>
      <c r="HD39" s="17">
        <v>51</v>
      </c>
      <c r="HE39" s="17">
        <v>57</v>
      </c>
      <c r="HF39" s="17">
        <v>67</v>
      </c>
      <c r="HG39" s="17">
        <v>98</v>
      </c>
      <c r="HH39" s="17">
        <v>44</v>
      </c>
      <c r="HI39" s="17">
        <v>123</v>
      </c>
      <c r="HJ39" s="17">
        <v>71</v>
      </c>
      <c r="HK39" s="17">
        <v>47</v>
      </c>
      <c r="HL39" s="17">
        <v>11</v>
      </c>
      <c r="HM39" s="17">
        <v>38</v>
      </c>
      <c r="HN39" s="17">
        <v>43</v>
      </c>
      <c r="HO39" s="17">
        <v>53</v>
      </c>
      <c r="HP39" s="17">
        <v>49</v>
      </c>
      <c r="HQ39" s="17">
        <v>18</v>
      </c>
      <c r="HR39" s="17">
        <v>30</v>
      </c>
      <c r="HS39" s="17">
        <v>35</v>
      </c>
      <c r="HT39" s="17">
        <v>32</v>
      </c>
      <c r="HU39" s="17">
        <v>43</v>
      </c>
      <c r="HV39" s="17">
        <v>26</v>
      </c>
      <c r="HW39" s="17">
        <v>24</v>
      </c>
      <c r="HX39" s="17">
        <v>52</v>
      </c>
      <c r="HY39" s="17">
        <v>20</v>
      </c>
      <c r="HZ39" s="17">
        <v>60</v>
      </c>
      <c r="IA39" s="17">
        <v>35</v>
      </c>
      <c r="IB39" s="17">
        <v>72</v>
      </c>
      <c r="IC39" s="17">
        <v>40</v>
      </c>
      <c r="ID39" s="17">
        <v>108</v>
      </c>
      <c r="IE39" s="17">
        <v>57</v>
      </c>
      <c r="IF39" s="17">
        <v>66</v>
      </c>
      <c r="IG39" s="17">
        <v>82</v>
      </c>
      <c r="IH39" s="17">
        <v>44</v>
      </c>
      <c r="II39" s="17">
        <v>30</v>
      </c>
      <c r="IJ39" s="17">
        <v>34</v>
      </c>
      <c r="IK39" s="17">
        <v>26</v>
      </c>
      <c r="IL39" s="17">
        <v>29</v>
      </c>
      <c r="IM39" s="17">
        <v>21</v>
      </c>
      <c r="IN39" s="17">
        <v>58</v>
      </c>
      <c r="IO39" s="17">
        <v>31</v>
      </c>
      <c r="IP39" s="17">
        <v>19</v>
      </c>
      <c r="IQ39" s="17">
        <v>56</v>
      </c>
      <c r="IR39" s="17">
        <v>42</v>
      </c>
      <c r="IS39" s="17">
        <v>35</v>
      </c>
      <c r="IT39" s="17">
        <v>28</v>
      </c>
      <c r="IU39" s="17">
        <v>47</v>
      </c>
      <c r="IV39" s="17">
        <v>51</v>
      </c>
      <c r="IW39" s="17">
        <v>48</v>
      </c>
      <c r="IX39" s="17">
        <v>95</v>
      </c>
      <c r="IY39" s="17">
        <v>55</v>
      </c>
      <c r="IZ39" s="17">
        <v>46</v>
      </c>
      <c r="JA39" s="17">
        <v>103</v>
      </c>
      <c r="JB39" s="17">
        <v>59</v>
      </c>
      <c r="JC39" s="17">
        <v>36</v>
      </c>
      <c r="JD39" s="17">
        <v>70</v>
      </c>
      <c r="JE39" s="17">
        <v>49</v>
      </c>
      <c r="JF39" s="17">
        <v>29</v>
      </c>
      <c r="JG39" s="17">
        <v>58</v>
      </c>
      <c r="JH39" s="17">
        <v>48</v>
      </c>
      <c r="JI39" s="17">
        <v>39</v>
      </c>
      <c r="JJ39" s="17">
        <v>27</v>
      </c>
      <c r="JK39" s="17">
        <v>29</v>
      </c>
      <c r="JL39" s="17">
        <v>53</v>
      </c>
      <c r="JM39" s="17">
        <v>63</v>
      </c>
      <c r="JN39" s="17">
        <v>30</v>
      </c>
      <c r="JO39" s="17">
        <v>42</v>
      </c>
      <c r="JP39" s="17">
        <v>20</v>
      </c>
      <c r="JQ39" s="17">
        <v>26</v>
      </c>
      <c r="JR39" s="17">
        <v>13</v>
      </c>
      <c r="JS39" s="17">
        <v>38</v>
      </c>
      <c r="JT39" s="17">
        <v>82</v>
      </c>
      <c r="JU39" s="17">
        <v>40</v>
      </c>
      <c r="JV39" s="17">
        <v>55</v>
      </c>
      <c r="JW39" s="17">
        <v>79</v>
      </c>
      <c r="JX39" s="17">
        <v>59</v>
      </c>
      <c r="JY39" s="17">
        <v>67</v>
      </c>
      <c r="JZ39" s="17">
        <v>40</v>
      </c>
      <c r="KA39" s="17">
        <v>47</v>
      </c>
      <c r="KB39" s="17">
        <v>33</v>
      </c>
      <c r="KC39" s="17">
        <v>53</v>
      </c>
      <c r="KD39" s="17">
        <v>33</v>
      </c>
      <c r="KE39" s="17">
        <v>19</v>
      </c>
      <c r="KF39" s="17">
        <v>47</v>
      </c>
      <c r="KG39" s="17">
        <v>44</v>
      </c>
      <c r="KH39" s="17">
        <v>46</v>
      </c>
      <c r="KI39" s="17">
        <v>41</v>
      </c>
      <c r="KJ39" s="17">
        <v>19</v>
      </c>
      <c r="KK39" s="17">
        <v>49</v>
      </c>
      <c r="KL39" s="17">
        <v>44</v>
      </c>
      <c r="KM39" s="17">
        <v>60</v>
      </c>
      <c r="KN39" s="17">
        <v>57</v>
      </c>
      <c r="KO39" s="17">
        <v>38</v>
      </c>
      <c r="KP39" s="17">
        <v>27</v>
      </c>
      <c r="KQ39" s="17">
        <v>39</v>
      </c>
      <c r="KR39" s="17">
        <v>40</v>
      </c>
      <c r="KS39" s="17">
        <v>73</v>
      </c>
      <c r="KT39" s="17">
        <v>42</v>
      </c>
      <c r="KU39" s="17">
        <v>52</v>
      </c>
      <c r="KV39" s="17">
        <v>43</v>
      </c>
      <c r="KW39" s="17">
        <v>69</v>
      </c>
      <c r="KX39" s="17">
        <v>20</v>
      </c>
      <c r="KY39" s="17">
        <v>55</v>
      </c>
      <c r="KZ39" s="17">
        <v>28</v>
      </c>
      <c r="LA39" s="17">
        <v>51</v>
      </c>
      <c r="LB39" s="17">
        <v>34</v>
      </c>
      <c r="LC39" s="17">
        <v>32</v>
      </c>
      <c r="LD39" s="17">
        <v>44</v>
      </c>
      <c r="LE39" s="17">
        <v>36</v>
      </c>
      <c r="LF39" s="17">
        <v>17</v>
      </c>
      <c r="LG39" s="17">
        <v>45</v>
      </c>
      <c r="LH39" s="17">
        <v>44</v>
      </c>
      <c r="LI39" s="17">
        <v>30</v>
      </c>
      <c r="LJ39" s="17">
        <v>41</v>
      </c>
      <c r="LK39" s="17">
        <v>15</v>
      </c>
      <c r="LL39" s="17">
        <v>15</v>
      </c>
      <c r="LM39" s="17">
        <v>16</v>
      </c>
      <c r="LN39" s="17">
        <v>30</v>
      </c>
      <c r="LO39" s="17">
        <v>36</v>
      </c>
      <c r="LP39" s="17">
        <v>11</v>
      </c>
      <c r="LQ39" s="17">
        <v>16</v>
      </c>
      <c r="LR39" s="17">
        <v>17</v>
      </c>
      <c r="LS39" s="17">
        <v>29</v>
      </c>
      <c r="LT39" s="17">
        <v>34</v>
      </c>
      <c r="LU39" s="17">
        <v>21</v>
      </c>
      <c r="LV39" s="17">
        <v>28</v>
      </c>
      <c r="LW39" s="17">
        <v>30</v>
      </c>
      <c r="LX39" s="17">
        <v>42</v>
      </c>
      <c r="LY39" s="17">
        <v>28</v>
      </c>
      <c r="LZ39" s="17">
        <v>38</v>
      </c>
      <c r="MA39" s="17">
        <v>60</v>
      </c>
      <c r="MB39" s="17">
        <v>37</v>
      </c>
      <c r="MC39" s="17">
        <v>31</v>
      </c>
      <c r="MD39" s="17">
        <v>47</v>
      </c>
      <c r="ME39" s="17">
        <v>37</v>
      </c>
      <c r="MF39" s="17">
        <v>20</v>
      </c>
      <c r="MG39" s="17">
        <v>23</v>
      </c>
      <c r="MH39" s="17">
        <v>42</v>
      </c>
      <c r="MI39" s="17">
        <v>32</v>
      </c>
      <c r="MJ39" s="17">
        <v>83</v>
      </c>
      <c r="MK39" s="17">
        <v>31</v>
      </c>
      <c r="ML39" s="17">
        <v>15</v>
      </c>
      <c r="MM39" s="17">
        <v>88</v>
      </c>
      <c r="MN39" s="17">
        <v>25</v>
      </c>
      <c r="MO39" s="17">
        <v>24</v>
      </c>
      <c r="MP39" s="17">
        <v>87</v>
      </c>
      <c r="MQ39" s="17">
        <v>42</v>
      </c>
      <c r="MR39" s="17">
        <v>31</v>
      </c>
      <c r="MS39" s="17">
        <v>21</v>
      </c>
      <c r="MT39" s="17">
        <v>25</v>
      </c>
      <c r="MU39" s="17">
        <v>41</v>
      </c>
      <c r="MV39" s="17">
        <v>32</v>
      </c>
      <c r="MW39" s="17">
        <v>31</v>
      </c>
      <c r="MX39" s="17">
        <v>28</v>
      </c>
      <c r="MY39" s="17">
        <v>53</v>
      </c>
      <c r="MZ39" s="17">
        <v>34</v>
      </c>
      <c r="NA39" s="17">
        <v>57</v>
      </c>
      <c r="NB39" s="17">
        <v>22</v>
      </c>
      <c r="NC39" s="17">
        <v>35</v>
      </c>
      <c r="ND39" s="17">
        <v>22</v>
      </c>
      <c r="NE39" s="17">
        <v>34</v>
      </c>
      <c r="NF39" s="17">
        <v>18</v>
      </c>
      <c r="NG39" s="17">
        <v>28</v>
      </c>
      <c r="NH39" s="17">
        <v>42</v>
      </c>
      <c r="NI39" s="17">
        <v>23</v>
      </c>
      <c r="NJ39" s="17">
        <v>34</v>
      </c>
      <c r="NK39" s="17">
        <v>15</v>
      </c>
      <c r="NL39" s="17">
        <v>31</v>
      </c>
      <c r="NM39" s="17">
        <v>41</v>
      </c>
      <c r="NN39" s="17">
        <v>31</v>
      </c>
      <c r="NO39" s="17">
        <v>51</v>
      </c>
      <c r="NP39" s="17">
        <v>19</v>
      </c>
      <c r="NQ39" s="17">
        <v>43</v>
      </c>
      <c r="NR39" s="17">
        <v>19</v>
      </c>
      <c r="NS39" s="17">
        <v>49</v>
      </c>
      <c r="NT39" s="17">
        <v>61</v>
      </c>
      <c r="NU39" s="17">
        <v>50</v>
      </c>
      <c r="NV39" s="17">
        <v>44</v>
      </c>
      <c r="NW39" s="17">
        <v>29</v>
      </c>
      <c r="NX39" s="17">
        <v>60</v>
      </c>
      <c r="NY39" s="17">
        <v>32</v>
      </c>
      <c r="NZ39" s="17">
        <v>29</v>
      </c>
      <c r="OA39" s="17">
        <v>51</v>
      </c>
      <c r="OB39" s="17">
        <v>34</v>
      </c>
      <c r="OC39" s="17">
        <v>39</v>
      </c>
      <c r="OD39" s="17">
        <v>30</v>
      </c>
      <c r="OE39" s="17">
        <v>45</v>
      </c>
      <c r="OF39" s="17">
        <v>26</v>
      </c>
      <c r="OG39" s="17">
        <v>30</v>
      </c>
      <c r="OH39" s="17">
        <v>13</v>
      </c>
      <c r="OI39" s="17">
        <v>23</v>
      </c>
      <c r="OJ39" s="17">
        <v>32</v>
      </c>
      <c r="OK39" s="17">
        <v>50</v>
      </c>
      <c r="OL39" s="17">
        <v>60</v>
      </c>
      <c r="OM39" s="17">
        <v>71</v>
      </c>
      <c r="ON39" s="17">
        <v>35</v>
      </c>
      <c r="OO39" s="17">
        <v>71</v>
      </c>
      <c r="OP39" s="17">
        <v>26</v>
      </c>
      <c r="OQ39" s="17">
        <v>35</v>
      </c>
      <c r="OR39" s="17">
        <v>45</v>
      </c>
      <c r="OS39" s="17">
        <v>18</v>
      </c>
      <c r="OT39" s="17">
        <v>35</v>
      </c>
      <c r="OU39" s="17">
        <v>43</v>
      </c>
      <c r="OV39" s="17">
        <v>33</v>
      </c>
      <c r="OW39" s="17">
        <v>27</v>
      </c>
      <c r="OX39" s="17">
        <v>14</v>
      </c>
      <c r="OY39" s="17">
        <v>23</v>
      </c>
      <c r="OZ39" s="17">
        <v>17</v>
      </c>
      <c r="PA39" s="17">
        <v>46</v>
      </c>
      <c r="PB39" s="17">
        <v>46</v>
      </c>
      <c r="PC39" s="17">
        <v>10</v>
      </c>
      <c r="PD39" s="17">
        <v>43</v>
      </c>
      <c r="PE39" s="17">
        <v>70</v>
      </c>
      <c r="PF39" s="17">
        <v>21</v>
      </c>
      <c r="PG39" s="17">
        <v>44</v>
      </c>
      <c r="PH39" s="17">
        <v>39</v>
      </c>
      <c r="PI39" s="17">
        <v>52</v>
      </c>
      <c r="PJ39" s="17">
        <v>30</v>
      </c>
      <c r="PK39" s="17">
        <v>18</v>
      </c>
      <c r="PL39" s="17">
        <v>22</v>
      </c>
      <c r="PM39" s="17">
        <v>43</v>
      </c>
      <c r="PN39" s="17">
        <v>50</v>
      </c>
      <c r="PO39" s="17">
        <v>23</v>
      </c>
      <c r="PP39" s="17">
        <v>13</v>
      </c>
      <c r="PQ39" s="17">
        <v>31</v>
      </c>
      <c r="PR39" s="17">
        <v>45</v>
      </c>
      <c r="PS39" s="17">
        <v>19</v>
      </c>
      <c r="PT39" s="17">
        <v>26</v>
      </c>
      <c r="PU39" s="17">
        <v>37</v>
      </c>
      <c r="PV39" s="17">
        <v>45</v>
      </c>
      <c r="PW39" s="17">
        <v>20</v>
      </c>
      <c r="PX39" s="17">
        <v>34</v>
      </c>
      <c r="PY39" s="17">
        <v>42</v>
      </c>
      <c r="PZ39" s="17">
        <v>37</v>
      </c>
      <c r="QA39" s="17">
        <v>30</v>
      </c>
      <c r="QB39" s="17">
        <v>51</v>
      </c>
      <c r="QC39" s="17">
        <v>28</v>
      </c>
      <c r="QD39" s="17">
        <v>22</v>
      </c>
      <c r="QE39" s="17">
        <v>43</v>
      </c>
      <c r="QF39" s="17">
        <v>34</v>
      </c>
      <c r="QG39" s="17">
        <v>41</v>
      </c>
      <c r="QH39" s="17">
        <v>30</v>
      </c>
      <c r="QI39" s="17">
        <v>31</v>
      </c>
      <c r="QJ39" s="17">
        <v>32</v>
      </c>
      <c r="QK39" s="17">
        <v>28</v>
      </c>
      <c r="QL39" s="17">
        <v>96</v>
      </c>
      <c r="QM39" s="17">
        <v>50</v>
      </c>
      <c r="QN39" s="17">
        <v>71</v>
      </c>
      <c r="QO39" s="17">
        <v>60</v>
      </c>
      <c r="QP39" s="17">
        <v>30</v>
      </c>
      <c r="QQ39" s="17">
        <v>21</v>
      </c>
      <c r="QR39" s="17">
        <v>28</v>
      </c>
      <c r="QS39" s="17">
        <v>26</v>
      </c>
      <c r="QT39" s="17">
        <v>54</v>
      </c>
      <c r="QU39" s="17">
        <v>26</v>
      </c>
      <c r="QV39" s="17">
        <v>95</v>
      </c>
      <c r="QW39" s="17">
        <v>14</v>
      </c>
      <c r="QX39" s="17">
        <v>24</v>
      </c>
      <c r="QY39" s="17">
        <v>36</v>
      </c>
      <c r="QZ39" s="17">
        <v>39</v>
      </c>
      <c r="RA39" s="17">
        <v>42</v>
      </c>
      <c r="RB39" s="17">
        <v>15</v>
      </c>
      <c r="RC39" s="17">
        <v>73</v>
      </c>
      <c r="RD39" s="17">
        <v>43</v>
      </c>
      <c r="RE39" s="17">
        <v>17</v>
      </c>
      <c r="RF39" s="17">
        <v>45</v>
      </c>
      <c r="RG39" s="17">
        <v>23</v>
      </c>
      <c r="RH39" s="17">
        <v>33</v>
      </c>
      <c r="RI39" s="17">
        <v>53</v>
      </c>
      <c r="RJ39" s="17">
        <v>39</v>
      </c>
      <c r="RK39" s="17">
        <v>26</v>
      </c>
      <c r="RL39" s="17">
        <v>37</v>
      </c>
      <c r="RM39" s="17">
        <v>15</v>
      </c>
      <c r="RN39" s="17">
        <v>39</v>
      </c>
      <c r="RO39" s="17">
        <v>18</v>
      </c>
      <c r="RP39" s="17">
        <v>26</v>
      </c>
      <c r="RQ39" s="17">
        <v>21</v>
      </c>
      <c r="RR39" s="17">
        <v>40</v>
      </c>
      <c r="RS39" s="17">
        <v>37</v>
      </c>
      <c r="RT39" s="17">
        <v>16</v>
      </c>
      <c r="RU39" s="17">
        <v>7</v>
      </c>
      <c r="RV39" s="17">
        <v>29</v>
      </c>
      <c r="RW39" s="17">
        <v>12</v>
      </c>
      <c r="RX39" s="17">
        <v>23</v>
      </c>
      <c r="RY39" s="17">
        <v>31</v>
      </c>
      <c r="RZ39" s="17">
        <v>31</v>
      </c>
      <c r="SA39" s="17">
        <v>6</v>
      </c>
      <c r="SB39" s="17">
        <v>33</v>
      </c>
      <c r="SC39" s="17">
        <v>17</v>
      </c>
      <c r="SD39" s="17">
        <v>33</v>
      </c>
      <c r="SE39" s="17">
        <v>37</v>
      </c>
      <c r="SF39" s="17">
        <v>14</v>
      </c>
      <c r="SG39" s="17">
        <v>41</v>
      </c>
      <c r="SH39" s="17">
        <v>27</v>
      </c>
      <c r="SI39" s="17">
        <v>32</v>
      </c>
      <c r="SJ39" s="17">
        <v>32</v>
      </c>
      <c r="SK39" s="17">
        <v>36</v>
      </c>
      <c r="SL39" s="17"/>
      <c r="SM39" s="17"/>
      <c r="SN39" s="17"/>
      <c r="SO39" s="17"/>
    </row>
    <row r="40" spans="1:509">
      <c r="A40" s="24" t="s">
        <v>23</v>
      </c>
      <c r="B40" s="24">
        <v>28</v>
      </c>
      <c r="C40" s="24">
        <v>22</v>
      </c>
      <c r="D40" s="24">
        <v>44</v>
      </c>
      <c r="E40" s="24">
        <v>21</v>
      </c>
      <c r="F40" s="24">
        <v>33</v>
      </c>
      <c r="G40" s="24">
        <v>16</v>
      </c>
      <c r="H40" s="24">
        <v>26</v>
      </c>
      <c r="I40" s="24">
        <v>24</v>
      </c>
      <c r="J40" s="24">
        <v>50</v>
      </c>
      <c r="K40" s="24">
        <v>36</v>
      </c>
      <c r="L40" s="24">
        <v>31</v>
      </c>
      <c r="M40" s="24">
        <v>46</v>
      </c>
      <c r="N40" s="24">
        <v>40</v>
      </c>
      <c r="O40" s="24">
        <v>18</v>
      </c>
      <c r="P40" s="24">
        <v>29</v>
      </c>
      <c r="Q40" s="24">
        <v>42</v>
      </c>
      <c r="R40" s="24">
        <v>59</v>
      </c>
      <c r="S40" s="24">
        <v>52</v>
      </c>
      <c r="T40" s="24">
        <v>42</v>
      </c>
      <c r="U40" s="24">
        <v>95</v>
      </c>
      <c r="V40" s="24">
        <v>28</v>
      </c>
      <c r="W40" s="24">
        <v>47</v>
      </c>
      <c r="X40" s="24">
        <v>22</v>
      </c>
      <c r="Y40" s="24">
        <v>21</v>
      </c>
      <c r="Z40" s="24">
        <v>31</v>
      </c>
      <c r="AA40" s="24">
        <v>27</v>
      </c>
      <c r="AB40" s="24">
        <v>46</v>
      </c>
      <c r="AC40" s="24">
        <v>28</v>
      </c>
      <c r="AD40" s="24">
        <v>54</v>
      </c>
      <c r="AE40" s="24">
        <v>18</v>
      </c>
      <c r="AF40" s="24">
        <v>13</v>
      </c>
      <c r="AG40" s="24">
        <v>39</v>
      </c>
      <c r="AH40" s="24">
        <v>25</v>
      </c>
      <c r="AI40" s="24">
        <v>11</v>
      </c>
      <c r="AJ40" s="24">
        <v>39</v>
      </c>
      <c r="AK40" s="24">
        <v>16</v>
      </c>
      <c r="AL40" s="24">
        <v>15</v>
      </c>
      <c r="AM40" s="24">
        <v>15</v>
      </c>
      <c r="AN40" s="24">
        <v>11</v>
      </c>
      <c r="AO40" s="24">
        <v>49</v>
      </c>
      <c r="AP40" s="24">
        <v>40</v>
      </c>
      <c r="AQ40" s="24">
        <v>37</v>
      </c>
      <c r="AR40" s="24">
        <v>25</v>
      </c>
      <c r="AS40" s="24">
        <v>5</v>
      </c>
      <c r="AT40" s="24">
        <v>8</v>
      </c>
      <c r="AU40" s="24">
        <v>9</v>
      </c>
      <c r="AV40" s="24">
        <v>12</v>
      </c>
      <c r="AW40" s="24">
        <v>2</v>
      </c>
      <c r="AX40" s="24">
        <v>1</v>
      </c>
      <c r="AY40" s="24">
        <v>2</v>
      </c>
      <c r="AZ40" s="24">
        <v>30</v>
      </c>
      <c r="BA40" s="24">
        <v>34</v>
      </c>
      <c r="BB40" s="24">
        <v>69</v>
      </c>
      <c r="BC40" s="24">
        <v>66</v>
      </c>
      <c r="BD40" s="24">
        <v>106</v>
      </c>
      <c r="BE40" s="24">
        <v>107</v>
      </c>
      <c r="BF40" s="24">
        <v>124</v>
      </c>
      <c r="BG40" s="24">
        <v>51</v>
      </c>
      <c r="BH40" s="24">
        <v>47</v>
      </c>
      <c r="BI40" s="24">
        <v>67</v>
      </c>
      <c r="BJ40" s="24">
        <v>101</v>
      </c>
      <c r="BK40" s="24">
        <v>23</v>
      </c>
      <c r="BL40" s="24">
        <v>61</v>
      </c>
      <c r="BM40" s="24">
        <v>54</v>
      </c>
      <c r="BN40" s="24">
        <v>33</v>
      </c>
      <c r="BO40" s="24">
        <v>56</v>
      </c>
      <c r="BP40" s="24">
        <v>53</v>
      </c>
      <c r="BQ40" s="24">
        <v>28</v>
      </c>
      <c r="BR40" s="24">
        <v>55</v>
      </c>
      <c r="BS40" s="24">
        <v>34</v>
      </c>
      <c r="BT40" s="24">
        <v>40</v>
      </c>
      <c r="BU40" s="24">
        <v>155</v>
      </c>
      <c r="BV40" s="24">
        <v>65</v>
      </c>
      <c r="BW40" s="24">
        <v>60</v>
      </c>
      <c r="BX40" s="24">
        <v>15</v>
      </c>
      <c r="BY40" s="24">
        <v>46</v>
      </c>
      <c r="BZ40" s="24">
        <v>62</v>
      </c>
      <c r="CA40" s="24">
        <v>52</v>
      </c>
      <c r="CB40" s="24">
        <v>59</v>
      </c>
      <c r="CC40" s="24">
        <v>46</v>
      </c>
      <c r="CD40" s="24">
        <v>28</v>
      </c>
      <c r="CE40" s="24">
        <v>52</v>
      </c>
      <c r="CF40" s="24">
        <v>37</v>
      </c>
      <c r="CG40" s="24">
        <v>73</v>
      </c>
      <c r="CH40" s="24">
        <v>51</v>
      </c>
      <c r="CI40" s="24">
        <v>13</v>
      </c>
      <c r="CJ40" s="24">
        <v>37</v>
      </c>
      <c r="CK40" s="24">
        <v>23</v>
      </c>
      <c r="CL40" s="24">
        <v>34</v>
      </c>
      <c r="CM40" s="24">
        <v>42</v>
      </c>
      <c r="CN40" s="24">
        <v>34</v>
      </c>
      <c r="CO40" s="24">
        <v>89</v>
      </c>
      <c r="CP40" s="24">
        <v>56</v>
      </c>
      <c r="CQ40" s="24">
        <v>63</v>
      </c>
      <c r="CR40" s="24">
        <v>56</v>
      </c>
      <c r="CS40" s="24">
        <v>90</v>
      </c>
      <c r="CT40" s="24">
        <v>54</v>
      </c>
      <c r="CU40" s="24">
        <v>54</v>
      </c>
      <c r="CV40" s="24">
        <v>51</v>
      </c>
      <c r="CW40" s="24">
        <v>81</v>
      </c>
      <c r="CX40" s="24">
        <v>99</v>
      </c>
      <c r="CY40" s="24">
        <v>65</v>
      </c>
      <c r="CZ40" s="24">
        <v>39</v>
      </c>
      <c r="DA40" s="24">
        <v>33</v>
      </c>
      <c r="DB40" s="24">
        <v>26</v>
      </c>
      <c r="DC40" s="24">
        <v>54</v>
      </c>
      <c r="DD40" s="24">
        <v>140</v>
      </c>
      <c r="DE40" s="24">
        <v>82</v>
      </c>
      <c r="DF40" s="24">
        <v>41</v>
      </c>
      <c r="DG40" s="24">
        <v>48</v>
      </c>
      <c r="DH40" s="24">
        <v>52</v>
      </c>
      <c r="DI40" s="24">
        <v>98</v>
      </c>
      <c r="DJ40" s="24">
        <v>19</v>
      </c>
      <c r="DK40" s="24">
        <v>23</v>
      </c>
      <c r="DL40" s="24">
        <v>52</v>
      </c>
      <c r="DM40" s="24">
        <v>10</v>
      </c>
      <c r="DN40" s="24">
        <v>7</v>
      </c>
      <c r="DO40" s="24">
        <v>14</v>
      </c>
      <c r="DP40" s="24">
        <v>4</v>
      </c>
      <c r="DQ40" s="24">
        <v>7</v>
      </c>
      <c r="DR40" s="24">
        <v>10</v>
      </c>
      <c r="DS40" s="24">
        <v>15</v>
      </c>
      <c r="DT40" s="24">
        <v>5</v>
      </c>
      <c r="DU40" s="24">
        <v>8</v>
      </c>
      <c r="DV40" s="24">
        <v>41</v>
      </c>
      <c r="DW40" s="24">
        <v>156</v>
      </c>
      <c r="DX40" s="24">
        <v>61</v>
      </c>
      <c r="DY40" s="24">
        <v>70</v>
      </c>
      <c r="DZ40" s="24">
        <v>24</v>
      </c>
      <c r="EA40" s="24">
        <v>111</v>
      </c>
      <c r="EB40" s="24">
        <v>54</v>
      </c>
      <c r="EC40" s="24">
        <v>34</v>
      </c>
      <c r="ED40" s="24">
        <v>39</v>
      </c>
      <c r="EE40" s="24">
        <v>52</v>
      </c>
      <c r="EF40" s="24">
        <v>97</v>
      </c>
      <c r="EG40" s="24">
        <v>60</v>
      </c>
      <c r="EH40" s="24">
        <v>74</v>
      </c>
      <c r="EI40" s="24">
        <v>49</v>
      </c>
      <c r="EJ40" s="24">
        <v>6</v>
      </c>
      <c r="EK40" s="24">
        <v>3</v>
      </c>
      <c r="EL40" s="24">
        <v>5</v>
      </c>
      <c r="EM40" s="24">
        <v>4</v>
      </c>
      <c r="EN40" s="24">
        <v>5</v>
      </c>
      <c r="EO40" s="24">
        <v>11</v>
      </c>
      <c r="EP40" s="24">
        <v>14</v>
      </c>
      <c r="EQ40" s="24">
        <v>4</v>
      </c>
      <c r="ER40" s="24">
        <v>7</v>
      </c>
      <c r="ES40" s="24">
        <v>20</v>
      </c>
      <c r="ET40" s="24">
        <v>414</v>
      </c>
      <c r="EU40" s="24">
        <v>324</v>
      </c>
      <c r="EV40" s="24">
        <v>95</v>
      </c>
      <c r="EW40" s="24">
        <v>33</v>
      </c>
      <c r="EX40" s="24">
        <v>77</v>
      </c>
      <c r="EY40" s="24">
        <v>77</v>
      </c>
      <c r="EZ40" s="24">
        <v>170</v>
      </c>
      <c r="FA40" s="24">
        <v>24</v>
      </c>
      <c r="FB40" s="24">
        <v>79</v>
      </c>
      <c r="FC40" s="24">
        <v>55</v>
      </c>
      <c r="FD40" s="24">
        <v>19</v>
      </c>
      <c r="FE40" s="24">
        <v>98</v>
      </c>
      <c r="FF40" s="24">
        <v>58</v>
      </c>
      <c r="FG40" s="24">
        <v>35</v>
      </c>
      <c r="FH40" s="24">
        <v>40</v>
      </c>
      <c r="FI40" s="24">
        <v>37</v>
      </c>
      <c r="FJ40" s="24">
        <v>180</v>
      </c>
      <c r="FK40" s="24">
        <v>23</v>
      </c>
      <c r="FL40" s="24">
        <v>77</v>
      </c>
      <c r="FM40" s="24">
        <v>59</v>
      </c>
      <c r="FN40" s="24">
        <v>77</v>
      </c>
      <c r="FO40" s="24">
        <v>69</v>
      </c>
      <c r="FP40" s="24">
        <v>66</v>
      </c>
      <c r="FQ40" s="24">
        <v>46</v>
      </c>
      <c r="FR40" s="24">
        <v>42</v>
      </c>
      <c r="FS40" s="24">
        <v>66</v>
      </c>
      <c r="FT40" s="24">
        <v>13</v>
      </c>
      <c r="FU40" s="24">
        <v>22</v>
      </c>
      <c r="FV40" s="24">
        <v>47</v>
      </c>
      <c r="FW40" s="24">
        <v>42</v>
      </c>
      <c r="FX40" s="24">
        <v>35</v>
      </c>
      <c r="FY40" s="24">
        <v>13</v>
      </c>
      <c r="FZ40" s="24">
        <v>41</v>
      </c>
      <c r="GA40" s="24">
        <v>55</v>
      </c>
      <c r="GB40" s="24">
        <v>49</v>
      </c>
      <c r="GC40" s="24">
        <v>38</v>
      </c>
      <c r="GD40" s="24">
        <v>18</v>
      </c>
      <c r="GE40" s="24">
        <v>25</v>
      </c>
      <c r="GF40" s="24">
        <v>47</v>
      </c>
      <c r="GG40" s="24">
        <v>22</v>
      </c>
      <c r="GH40" s="24">
        <v>60</v>
      </c>
      <c r="GI40" s="24">
        <v>78</v>
      </c>
      <c r="GJ40" s="24">
        <v>43</v>
      </c>
      <c r="GK40" s="24">
        <v>86</v>
      </c>
      <c r="GL40" s="24">
        <v>31</v>
      </c>
      <c r="GM40" s="24">
        <v>31</v>
      </c>
      <c r="GN40" s="24">
        <v>30</v>
      </c>
      <c r="GO40" s="24">
        <v>66</v>
      </c>
      <c r="GP40" s="24">
        <v>44</v>
      </c>
      <c r="GQ40" s="24">
        <v>30</v>
      </c>
      <c r="GR40" s="24">
        <v>90</v>
      </c>
      <c r="GS40" s="24">
        <v>21</v>
      </c>
      <c r="GT40" s="24">
        <v>24</v>
      </c>
      <c r="GU40" s="24">
        <v>49</v>
      </c>
      <c r="GV40" s="24">
        <v>60</v>
      </c>
      <c r="GW40" s="24">
        <v>34</v>
      </c>
      <c r="GX40" s="24">
        <v>42</v>
      </c>
      <c r="GY40" s="24">
        <v>47</v>
      </c>
      <c r="GZ40" s="24">
        <v>19</v>
      </c>
      <c r="HA40" s="24">
        <v>58</v>
      </c>
      <c r="HB40" s="24">
        <v>55</v>
      </c>
      <c r="HC40" s="24">
        <v>49</v>
      </c>
      <c r="HD40" s="24">
        <v>51</v>
      </c>
      <c r="HE40" s="24">
        <v>57</v>
      </c>
      <c r="HF40" s="24">
        <v>65</v>
      </c>
      <c r="HG40" s="24">
        <v>96</v>
      </c>
      <c r="HH40" s="24">
        <v>44</v>
      </c>
      <c r="HI40" s="24">
        <v>123</v>
      </c>
      <c r="HJ40" s="24">
        <v>71</v>
      </c>
      <c r="HK40" s="24">
        <v>47</v>
      </c>
      <c r="HL40" s="24">
        <v>11</v>
      </c>
      <c r="HM40" s="24">
        <v>39</v>
      </c>
      <c r="HN40" s="24">
        <v>43</v>
      </c>
      <c r="HO40" s="24">
        <v>53</v>
      </c>
      <c r="HP40" s="24">
        <v>46</v>
      </c>
      <c r="HQ40" s="24">
        <v>18</v>
      </c>
      <c r="HR40" s="24">
        <v>32</v>
      </c>
      <c r="HS40" s="24">
        <v>35</v>
      </c>
      <c r="HT40" s="24">
        <v>32</v>
      </c>
      <c r="HU40" s="24">
        <v>42</v>
      </c>
      <c r="HV40" s="24">
        <v>26</v>
      </c>
      <c r="HW40" s="24">
        <v>24</v>
      </c>
      <c r="HX40" s="24">
        <v>52</v>
      </c>
      <c r="HY40" s="24">
        <v>20</v>
      </c>
      <c r="HZ40" s="24">
        <v>61</v>
      </c>
      <c r="IA40" s="24">
        <v>35</v>
      </c>
      <c r="IB40" s="24">
        <v>72</v>
      </c>
      <c r="IC40" s="24">
        <v>40</v>
      </c>
      <c r="ID40" s="24">
        <v>108</v>
      </c>
      <c r="IE40" s="24">
        <v>57</v>
      </c>
      <c r="IF40" s="24">
        <v>66</v>
      </c>
      <c r="IG40" s="24">
        <v>82</v>
      </c>
      <c r="IH40" s="24">
        <v>44</v>
      </c>
      <c r="II40" s="24">
        <v>30</v>
      </c>
      <c r="IJ40" s="24">
        <v>34</v>
      </c>
      <c r="IK40" s="24">
        <v>26</v>
      </c>
      <c r="IL40" s="24">
        <v>29</v>
      </c>
      <c r="IM40" s="24">
        <v>21</v>
      </c>
      <c r="IN40" s="24">
        <v>58</v>
      </c>
      <c r="IO40" s="24">
        <v>31</v>
      </c>
      <c r="IP40" s="24">
        <v>19</v>
      </c>
      <c r="IQ40" s="24">
        <v>56</v>
      </c>
      <c r="IR40" s="24">
        <v>43</v>
      </c>
      <c r="IS40" s="24">
        <v>35</v>
      </c>
      <c r="IT40" s="24">
        <v>28</v>
      </c>
      <c r="IU40" s="24">
        <v>47</v>
      </c>
      <c r="IV40" s="24">
        <v>52</v>
      </c>
      <c r="IW40" s="24">
        <v>48</v>
      </c>
      <c r="IX40" s="24">
        <v>95</v>
      </c>
      <c r="IY40" s="24">
        <v>55</v>
      </c>
      <c r="IZ40" s="24">
        <v>46</v>
      </c>
      <c r="JA40" s="24">
        <v>103</v>
      </c>
      <c r="JB40" s="24">
        <v>59</v>
      </c>
      <c r="JC40" s="24">
        <v>36</v>
      </c>
      <c r="JD40" s="24">
        <v>70</v>
      </c>
      <c r="JE40" s="24">
        <v>49</v>
      </c>
      <c r="JF40" s="24">
        <v>29</v>
      </c>
      <c r="JG40" s="24">
        <v>58</v>
      </c>
      <c r="JH40" s="24">
        <v>48</v>
      </c>
      <c r="JI40" s="24">
        <v>39</v>
      </c>
      <c r="JJ40" s="24">
        <v>27</v>
      </c>
      <c r="JK40" s="24">
        <v>29</v>
      </c>
      <c r="JL40" s="24">
        <v>53</v>
      </c>
      <c r="JM40" s="24">
        <v>64</v>
      </c>
      <c r="JN40" s="24">
        <v>30</v>
      </c>
      <c r="JO40" s="24">
        <v>43</v>
      </c>
      <c r="JP40" s="24">
        <v>20</v>
      </c>
      <c r="JQ40" s="24">
        <v>26</v>
      </c>
      <c r="JR40" s="24">
        <v>13</v>
      </c>
      <c r="JS40" s="24">
        <v>38</v>
      </c>
      <c r="JT40" s="24">
        <v>82</v>
      </c>
      <c r="JU40" s="24">
        <v>40</v>
      </c>
      <c r="JV40" s="24">
        <v>55</v>
      </c>
      <c r="JW40" s="24">
        <v>80</v>
      </c>
      <c r="JX40" s="24">
        <v>59</v>
      </c>
      <c r="JY40" s="24">
        <v>67</v>
      </c>
      <c r="JZ40" s="24">
        <v>40</v>
      </c>
      <c r="KA40" s="24">
        <v>47</v>
      </c>
      <c r="KB40" s="24">
        <v>33</v>
      </c>
      <c r="KC40" s="24">
        <v>53</v>
      </c>
      <c r="KD40" s="24">
        <v>33</v>
      </c>
      <c r="KE40" s="24">
        <v>19</v>
      </c>
      <c r="KF40" s="24">
        <v>47</v>
      </c>
      <c r="KG40" s="24">
        <v>44</v>
      </c>
      <c r="KH40" s="24">
        <v>46</v>
      </c>
      <c r="KI40" s="24">
        <v>41</v>
      </c>
      <c r="KJ40" s="24">
        <v>19</v>
      </c>
      <c r="KK40" s="24">
        <v>50</v>
      </c>
      <c r="KL40" s="24">
        <v>44</v>
      </c>
      <c r="KM40" s="24">
        <v>60</v>
      </c>
      <c r="KN40" s="24">
        <v>57</v>
      </c>
      <c r="KO40" s="24">
        <v>38</v>
      </c>
      <c r="KP40" s="24">
        <v>27</v>
      </c>
      <c r="KQ40" s="24">
        <v>39</v>
      </c>
      <c r="KR40" s="24">
        <v>40</v>
      </c>
      <c r="KS40" s="24">
        <v>73</v>
      </c>
      <c r="KT40" s="24">
        <v>42</v>
      </c>
      <c r="KU40" s="24">
        <v>55</v>
      </c>
      <c r="KV40" s="24">
        <v>43</v>
      </c>
      <c r="KW40" s="24">
        <v>69</v>
      </c>
      <c r="KX40" s="24">
        <v>21</v>
      </c>
      <c r="KY40" s="24">
        <v>55</v>
      </c>
      <c r="KZ40" s="24">
        <v>28</v>
      </c>
      <c r="LA40" s="24">
        <v>51</v>
      </c>
      <c r="LB40" s="24">
        <v>34</v>
      </c>
      <c r="LC40" s="24">
        <v>32</v>
      </c>
      <c r="LD40" s="24">
        <v>44</v>
      </c>
      <c r="LE40" s="24">
        <v>36</v>
      </c>
      <c r="LF40" s="24">
        <v>17</v>
      </c>
      <c r="LG40" s="24">
        <v>45</v>
      </c>
      <c r="LH40" s="24">
        <v>44</v>
      </c>
      <c r="LI40" s="24">
        <v>31</v>
      </c>
      <c r="LJ40" s="24">
        <v>41</v>
      </c>
      <c r="LK40" s="24">
        <v>15</v>
      </c>
      <c r="LL40" s="24">
        <v>15</v>
      </c>
      <c r="LM40" s="24">
        <v>16</v>
      </c>
      <c r="LN40" s="24">
        <v>30</v>
      </c>
      <c r="LO40" s="24">
        <v>36</v>
      </c>
      <c r="LP40" s="24">
        <v>11</v>
      </c>
      <c r="LQ40" s="24">
        <v>16</v>
      </c>
      <c r="LR40" s="24">
        <v>17</v>
      </c>
      <c r="LS40" s="24">
        <v>29</v>
      </c>
      <c r="LT40" s="24">
        <v>34</v>
      </c>
      <c r="LU40" s="24">
        <v>21</v>
      </c>
      <c r="LV40" s="24">
        <v>28</v>
      </c>
      <c r="LW40" s="24">
        <v>30</v>
      </c>
      <c r="LX40" s="24">
        <v>42</v>
      </c>
      <c r="LY40" s="24">
        <v>28</v>
      </c>
      <c r="LZ40" s="24">
        <v>38</v>
      </c>
      <c r="MA40" s="24">
        <v>60</v>
      </c>
      <c r="MB40" s="24">
        <v>38</v>
      </c>
      <c r="MC40" s="24">
        <v>30</v>
      </c>
      <c r="MD40" s="24">
        <v>44</v>
      </c>
      <c r="ME40" s="24">
        <v>37</v>
      </c>
      <c r="MF40" s="24">
        <v>20</v>
      </c>
      <c r="MG40" s="24">
        <v>23</v>
      </c>
      <c r="MH40" s="24">
        <v>41</v>
      </c>
      <c r="MI40" s="24">
        <v>31</v>
      </c>
      <c r="MJ40" s="24">
        <v>83</v>
      </c>
      <c r="MK40" s="24">
        <v>31</v>
      </c>
      <c r="ML40" s="24">
        <v>15</v>
      </c>
      <c r="MM40" s="24">
        <v>89</v>
      </c>
      <c r="MN40" s="24">
        <v>25</v>
      </c>
      <c r="MO40" s="24">
        <v>24</v>
      </c>
      <c r="MP40" s="24">
        <v>87</v>
      </c>
      <c r="MQ40" s="24">
        <v>42</v>
      </c>
      <c r="MR40" s="24">
        <v>30</v>
      </c>
      <c r="MS40" s="24">
        <v>20</v>
      </c>
      <c r="MT40" s="24">
        <v>22</v>
      </c>
      <c r="MU40" s="24">
        <v>36</v>
      </c>
      <c r="MV40" s="24">
        <v>32</v>
      </c>
      <c r="MW40" s="24">
        <v>30</v>
      </c>
      <c r="MX40" s="24">
        <v>27</v>
      </c>
      <c r="MY40" s="24">
        <v>53</v>
      </c>
      <c r="MZ40" s="24">
        <v>33</v>
      </c>
      <c r="NA40" s="24">
        <v>56</v>
      </c>
      <c r="NB40" s="24">
        <v>20</v>
      </c>
      <c r="NC40" s="24">
        <v>34</v>
      </c>
      <c r="ND40" s="24">
        <v>22</v>
      </c>
      <c r="NE40" s="24">
        <v>34</v>
      </c>
      <c r="NF40" s="24">
        <v>17</v>
      </c>
      <c r="NG40" s="24">
        <v>28</v>
      </c>
      <c r="NH40" s="24">
        <v>42</v>
      </c>
      <c r="NI40" s="24">
        <v>23</v>
      </c>
      <c r="NJ40" s="24">
        <v>34</v>
      </c>
      <c r="NK40" s="24">
        <v>15</v>
      </c>
      <c r="NL40" s="24">
        <v>31</v>
      </c>
      <c r="NM40" s="24">
        <v>42</v>
      </c>
      <c r="NN40" s="24">
        <v>31</v>
      </c>
      <c r="NO40" s="24">
        <v>51</v>
      </c>
      <c r="NP40" s="24">
        <v>19</v>
      </c>
      <c r="NQ40" s="24">
        <v>43</v>
      </c>
      <c r="NR40" s="24">
        <v>20</v>
      </c>
      <c r="NS40" s="24">
        <v>49</v>
      </c>
      <c r="NT40" s="24">
        <v>61</v>
      </c>
      <c r="NU40" s="24">
        <v>50</v>
      </c>
      <c r="NV40" s="24">
        <v>44</v>
      </c>
      <c r="NW40" s="24">
        <v>29</v>
      </c>
      <c r="NX40" s="24">
        <v>60</v>
      </c>
      <c r="NY40" s="24">
        <v>32</v>
      </c>
      <c r="NZ40" s="24">
        <v>29</v>
      </c>
      <c r="OA40" s="24">
        <v>51</v>
      </c>
      <c r="OB40" s="24">
        <v>34</v>
      </c>
      <c r="OC40" s="24">
        <v>39</v>
      </c>
      <c r="OD40" s="24">
        <v>30</v>
      </c>
      <c r="OE40" s="24">
        <v>45</v>
      </c>
      <c r="OF40" s="24">
        <v>26</v>
      </c>
      <c r="OG40" s="24">
        <v>30</v>
      </c>
      <c r="OH40" s="24">
        <v>13</v>
      </c>
      <c r="OI40" s="24">
        <v>23</v>
      </c>
      <c r="OJ40" s="24">
        <v>31</v>
      </c>
      <c r="OK40" s="24">
        <v>51</v>
      </c>
      <c r="OL40" s="24">
        <v>58</v>
      </c>
      <c r="OM40" s="24">
        <v>70</v>
      </c>
      <c r="ON40" s="24">
        <v>33</v>
      </c>
      <c r="OO40" s="24">
        <v>69</v>
      </c>
      <c r="OP40" s="24">
        <v>26</v>
      </c>
      <c r="OQ40" s="24">
        <v>35</v>
      </c>
      <c r="OR40" s="24">
        <v>45</v>
      </c>
      <c r="OS40" s="24">
        <v>18</v>
      </c>
      <c r="OT40" s="24">
        <v>36</v>
      </c>
      <c r="OU40" s="24">
        <v>43</v>
      </c>
      <c r="OV40" s="24">
        <v>33</v>
      </c>
      <c r="OW40" s="24">
        <v>27</v>
      </c>
      <c r="OX40" s="24">
        <v>14</v>
      </c>
      <c r="OY40" s="24">
        <v>23</v>
      </c>
      <c r="OZ40" s="24">
        <v>17</v>
      </c>
      <c r="PA40" s="24">
        <v>46</v>
      </c>
      <c r="PB40" s="24">
        <v>46</v>
      </c>
      <c r="PC40" s="24">
        <v>10</v>
      </c>
      <c r="PD40" s="24">
        <v>43</v>
      </c>
      <c r="PE40" s="24">
        <v>71</v>
      </c>
      <c r="PF40" s="24">
        <v>21</v>
      </c>
      <c r="PG40" s="24">
        <v>44</v>
      </c>
      <c r="PH40" s="24">
        <v>39</v>
      </c>
      <c r="PI40" s="24">
        <v>52</v>
      </c>
      <c r="PJ40" s="24">
        <v>30</v>
      </c>
      <c r="PK40" s="24">
        <v>18</v>
      </c>
      <c r="PL40" s="24">
        <v>22</v>
      </c>
      <c r="PM40" s="24">
        <v>43</v>
      </c>
      <c r="PN40" s="24">
        <v>50</v>
      </c>
      <c r="PO40" s="24">
        <v>23</v>
      </c>
      <c r="PP40" s="24">
        <v>13</v>
      </c>
      <c r="PQ40" s="24">
        <v>31</v>
      </c>
      <c r="PR40" s="24">
        <v>45</v>
      </c>
      <c r="PS40" s="24">
        <v>19</v>
      </c>
      <c r="PT40" s="24">
        <v>26</v>
      </c>
      <c r="PU40" s="24">
        <v>37</v>
      </c>
      <c r="PV40" s="24">
        <v>45</v>
      </c>
      <c r="PW40" s="24">
        <v>20</v>
      </c>
      <c r="PX40" s="24">
        <v>34</v>
      </c>
      <c r="PY40" s="24">
        <v>42</v>
      </c>
      <c r="PZ40" s="24">
        <v>37</v>
      </c>
      <c r="QA40" s="24">
        <v>30</v>
      </c>
      <c r="QB40" s="24">
        <v>51</v>
      </c>
      <c r="QC40" s="24">
        <v>29</v>
      </c>
      <c r="QD40" s="24">
        <v>23</v>
      </c>
      <c r="QE40" s="24">
        <v>43</v>
      </c>
      <c r="QF40" s="24">
        <v>34</v>
      </c>
      <c r="QG40" s="24">
        <v>41</v>
      </c>
      <c r="QH40" s="24">
        <v>30</v>
      </c>
      <c r="QI40" s="24">
        <v>31</v>
      </c>
      <c r="QJ40" s="24">
        <v>32</v>
      </c>
      <c r="QK40" s="24">
        <v>28</v>
      </c>
      <c r="QL40" s="24">
        <v>98</v>
      </c>
      <c r="QM40" s="24">
        <v>49</v>
      </c>
      <c r="QN40" s="24">
        <v>71</v>
      </c>
      <c r="QO40" s="24">
        <v>60</v>
      </c>
      <c r="QP40" s="24">
        <v>31</v>
      </c>
      <c r="QQ40" s="24">
        <v>21</v>
      </c>
      <c r="QR40" s="24">
        <v>28</v>
      </c>
      <c r="QS40" s="24">
        <v>26</v>
      </c>
      <c r="QT40" s="24">
        <v>54</v>
      </c>
      <c r="QU40" s="24">
        <v>27</v>
      </c>
      <c r="QV40" s="24">
        <v>95</v>
      </c>
      <c r="QW40" s="24">
        <v>14</v>
      </c>
      <c r="QX40" s="24">
        <v>24</v>
      </c>
      <c r="QY40" s="24">
        <v>36</v>
      </c>
      <c r="QZ40" s="24">
        <v>39</v>
      </c>
      <c r="RA40" s="24">
        <v>43</v>
      </c>
      <c r="RB40" s="24">
        <v>15</v>
      </c>
      <c r="RC40" s="24">
        <v>73</v>
      </c>
      <c r="RD40" s="24">
        <v>45</v>
      </c>
      <c r="RE40" s="24">
        <v>17</v>
      </c>
      <c r="RF40" s="24">
        <v>46</v>
      </c>
      <c r="RG40" s="24">
        <v>23</v>
      </c>
      <c r="RH40" s="24">
        <v>33</v>
      </c>
      <c r="RI40" s="24">
        <v>53</v>
      </c>
      <c r="RJ40" s="24">
        <v>38</v>
      </c>
      <c r="RK40" s="24">
        <v>26</v>
      </c>
      <c r="RL40" s="24">
        <v>37</v>
      </c>
      <c r="RM40" s="24">
        <v>15</v>
      </c>
      <c r="RN40" s="24">
        <v>39</v>
      </c>
      <c r="RO40" s="24">
        <v>18</v>
      </c>
      <c r="RP40" s="24">
        <v>26</v>
      </c>
      <c r="RQ40" s="24">
        <v>21</v>
      </c>
      <c r="RR40" s="24">
        <v>40</v>
      </c>
      <c r="RS40" s="24">
        <v>37</v>
      </c>
      <c r="RT40" s="24">
        <v>16</v>
      </c>
      <c r="RU40" s="24">
        <v>7</v>
      </c>
      <c r="RV40" s="24">
        <v>29</v>
      </c>
      <c r="RW40" s="24">
        <v>12</v>
      </c>
      <c r="RX40" s="24">
        <v>23</v>
      </c>
      <c r="RY40" s="24">
        <v>31</v>
      </c>
      <c r="RZ40" s="24">
        <v>31</v>
      </c>
      <c r="SA40" s="24">
        <v>6</v>
      </c>
      <c r="SB40" s="24">
        <v>34</v>
      </c>
      <c r="SC40" s="24">
        <v>17</v>
      </c>
      <c r="SD40" s="24">
        <v>33</v>
      </c>
      <c r="SE40" s="24">
        <v>37</v>
      </c>
      <c r="SF40" s="24">
        <v>14</v>
      </c>
      <c r="SG40" s="24">
        <v>41</v>
      </c>
      <c r="SH40" s="24">
        <v>27</v>
      </c>
      <c r="SI40" s="24">
        <v>32</v>
      </c>
      <c r="SJ40" s="24">
        <v>32</v>
      </c>
      <c r="SK40" s="24">
        <v>36</v>
      </c>
      <c r="SL40" s="17"/>
      <c r="SM40" s="17"/>
      <c r="SN40" s="17"/>
      <c r="SO40" s="17"/>
    </row>
    <row r="41" spans="1:509">
      <c r="A41" s="17" t="s">
        <v>24</v>
      </c>
      <c r="B41" s="17">
        <v>28</v>
      </c>
      <c r="C41" s="17">
        <v>22</v>
      </c>
      <c r="D41" s="17">
        <v>44</v>
      </c>
      <c r="E41" s="17">
        <v>21</v>
      </c>
      <c r="F41" s="17">
        <v>33</v>
      </c>
      <c r="G41" s="17">
        <v>16</v>
      </c>
      <c r="H41" s="17">
        <v>26</v>
      </c>
      <c r="I41" s="17">
        <v>24</v>
      </c>
      <c r="J41" s="17">
        <v>50</v>
      </c>
      <c r="K41" s="17">
        <v>35</v>
      </c>
      <c r="L41" s="17">
        <v>32</v>
      </c>
      <c r="M41" s="17">
        <v>47</v>
      </c>
      <c r="N41" s="17">
        <v>40</v>
      </c>
      <c r="O41" s="17">
        <v>18</v>
      </c>
      <c r="P41" s="17">
        <v>29</v>
      </c>
      <c r="Q41" s="17">
        <v>42</v>
      </c>
      <c r="R41" s="17">
        <v>59</v>
      </c>
      <c r="S41" s="17">
        <v>52</v>
      </c>
      <c r="T41" s="17">
        <v>43</v>
      </c>
      <c r="U41" s="17">
        <v>95</v>
      </c>
      <c r="V41" s="17">
        <v>28</v>
      </c>
      <c r="W41" s="17">
        <v>47</v>
      </c>
      <c r="X41" s="17">
        <v>22</v>
      </c>
      <c r="Y41" s="17">
        <v>21</v>
      </c>
      <c r="Z41" s="17">
        <v>31</v>
      </c>
      <c r="AA41" s="17">
        <v>27</v>
      </c>
      <c r="AB41" s="17">
        <v>46</v>
      </c>
      <c r="AC41" s="17">
        <v>28</v>
      </c>
      <c r="AD41" s="17">
        <v>54</v>
      </c>
      <c r="AE41" s="17">
        <v>18</v>
      </c>
      <c r="AF41" s="17">
        <v>13</v>
      </c>
      <c r="AG41" s="17">
        <v>39</v>
      </c>
      <c r="AH41" s="17">
        <v>25</v>
      </c>
      <c r="AI41" s="17">
        <v>11</v>
      </c>
      <c r="AJ41" s="17">
        <v>40</v>
      </c>
      <c r="AK41" s="17">
        <v>16</v>
      </c>
      <c r="AL41" s="17">
        <v>15</v>
      </c>
      <c r="AM41" s="17">
        <v>15</v>
      </c>
      <c r="AN41" s="17">
        <v>11</v>
      </c>
      <c r="AO41" s="17">
        <v>49</v>
      </c>
      <c r="AP41" s="17">
        <v>40</v>
      </c>
      <c r="AQ41" s="17">
        <v>37</v>
      </c>
      <c r="AR41" s="17">
        <v>25</v>
      </c>
      <c r="AS41" s="17">
        <v>5</v>
      </c>
      <c r="AT41" s="17">
        <v>8</v>
      </c>
      <c r="AU41" s="17">
        <v>9</v>
      </c>
      <c r="AV41" s="17">
        <v>12</v>
      </c>
      <c r="AW41" s="17">
        <v>2</v>
      </c>
      <c r="AX41" s="17">
        <v>1</v>
      </c>
      <c r="AY41" s="17">
        <v>2</v>
      </c>
      <c r="AZ41" s="17">
        <v>29</v>
      </c>
      <c r="BA41" s="17">
        <v>34</v>
      </c>
      <c r="BB41" s="17">
        <v>69</v>
      </c>
      <c r="BC41" s="17">
        <v>66</v>
      </c>
      <c r="BD41" s="17">
        <v>106</v>
      </c>
      <c r="BE41" s="17">
        <v>102</v>
      </c>
      <c r="BF41" s="17">
        <v>119</v>
      </c>
      <c r="BG41" s="17">
        <v>52</v>
      </c>
      <c r="BH41" s="17">
        <v>47</v>
      </c>
      <c r="BI41" s="17">
        <v>66</v>
      </c>
      <c r="BJ41" s="17">
        <v>101</v>
      </c>
      <c r="BK41" s="17">
        <v>23</v>
      </c>
      <c r="BL41" s="17">
        <v>61</v>
      </c>
      <c r="BM41" s="17">
        <v>54</v>
      </c>
      <c r="BN41" s="17">
        <v>33</v>
      </c>
      <c r="BO41" s="17">
        <v>55</v>
      </c>
      <c r="BP41" s="17">
        <v>52</v>
      </c>
      <c r="BQ41" s="17">
        <v>28</v>
      </c>
      <c r="BR41" s="17">
        <v>55</v>
      </c>
      <c r="BS41" s="17">
        <v>34</v>
      </c>
      <c r="BT41" s="17">
        <v>40</v>
      </c>
      <c r="BU41" s="17">
        <v>155</v>
      </c>
      <c r="BV41" s="17">
        <v>65</v>
      </c>
      <c r="BW41" s="17">
        <v>60</v>
      </c>
      <c r="BX41" s="17">
        <v>15</v>
      </c>
      <c r="BY41" s="17">
        <v>46</v>
      </c>
      <c r="BZ41" s="17">
        <v>63</v>
      </c>
      <c r="CA41" s="17">
        <v>52</v>
      </c>
      <c r="CB41" s="17">
        <v>59</v>
      </c>
      <c r="CC41" s="17">
        <v>46</v>
      </c>
      <c r="CD41" s="17">
        <v>28</v>
      </c>
      <c r="CE41" s="17">
        <v>52</v>
      </c>
      <c r="CF41" s="17">
        <v>37</v>
      </c>
      <c r="CG41" s="17">
        <v>73</v>
      </c>
      <c r="CH41" s="17">
        <v>50</v>
      </c>
      <c r="CI41" s="17">
        <v>13</v>
      </c>
      <c r="CJ41" s="17">
        <v>37</v>
      </c>
      <c r="CK41" s="17">
        <v>23</v>
      </c>
      <c r="CL41" s="17">
        <v>34</v>
      </c>
      <c r="CM41" s="17">
        <v>42</v>
      </c>
      <c r="CN41" s="17">
        <v>34</v>
      </c>
      <c r="CO41" s="17">
        <v>87</v>
      </c>
      <c r="CP41" s="17">
        <v>55</v>
      </c>
      <c r="CQ41" s="17">
        <v>63</v>
      </c>
      <c r="CR41" s="17">
        <v>56</v>
      </c>
      <c r="CS41" s="17">
        <v>89</v>
      </c>
      <c r="CT41" s="17">
        <v>51</v>
      </c>
      <c r="CU41" s="17">
        <v>52</v>
      </c>
      <c r="CV41" s="17">
        <v>49</v>
      </c>
      <c r="CW41" s="17">
        <v>80</v>
      </c>
      <c r="CX41" s="17">
        <v>99</v>
      </c>
      <c r="CY41" s="17">
        <v>65</v>
      </c>
      <c r="CZ41" s="17">
        <v>38</v>
      </c>
      <c r="DA41" s="17">
        <v>31</v>
      </c>
      <c r="DB41" s="17">
        <v>25</v>
      </c>
      <c r="DC41" s="17">
        <v>51</v>
      </c>
      <c r="DD41" s="17">
        <v>140</v>
      </c>
      <c r="DE41" s="17">
        <v>80</v>
      </c>
      <c r="DF41" s="17">
        <v>41</v>
      </c>
      <c r="DG41" s="17">
        <v>47</v>
      </c>
      <c r="DH41" s="17">
        <v>52</v>
      </c>
      <c r="DI41" s="17">
        <v>95</v>
      </c>
      <c r="DJ41" s="17">
        <v>18</v>
      </c>
      <c r="DK41" s="17">
        <v>22</v>
      </c>
      <c r="DL41" s="17">
        <v>52</v>
      </c>
      <c r="DM41" s="17">
        <v>10</v>
      </c>
      <c r="DN41" s="17">
        <v>7</v>
      </c>
      <c r="DO41" s="17">
        <v>14</v>
      </c>
      <c r="DP41" s="17">
        <v>4</v>
      </c>
      <c r="DQ41" s="17">
        <v>7</v>
      </c>
      <c r="DR41" s="17">
        <v>10</v>
      </c>
      <c r="DS41" s="17">
        <v>15</v>
      </c>
      <c r="DT41" s="17">
        <v>5</v>
      </c>
      <c r="DU41" s="17">
        <v>8</v>
      </c>
      <c r="DV41" s="17">
        <v>41</v>
      </c>
      <c r="DW41" s="17">
        <v>155</v>
      </c>
      <c r="DX41" s="17">
        <v>61</v>
      </c>
      <c r="DY41" s="17">
        <v>70</v>
      </c>
      <c r="DZ41" s="17">
        <v>23</v>
      </c>
      <c r="EA41" s="17">
        <v>111</v>
      </c>
      <c r="EB41" s="17">
        <v>53</v>
      </c>
      <c r="EC41" s="17">
        <v>34</v>
      </c>
      <c r="ED41" s="17">
        <v>37</v>
      </c>
      <c r="EE41" s="17">
        <v>52</v>
      </c>
      <c r="EF41" s="17">
        <v>97</v>
      </c>
      <c r="EG41" s="17">
        <v>62</v>
      </c>
      <c r="EH41" s="17">
        <v>74</v>
      </c>
      <c r="EI41" s="17">
        <v>48</v>
      </c>
      <c r="EJ41" s="17">
        <v>6</v>
      </c>
      <c r="EK41" s="17">
        <v>3</v>
      </c>
      <c r="EL41" s="17">
        <v>5</v>
      </c>
      <c r="EM41" s="17">
        <v>4</v>
      </c>
      <c r="EN41" s="17">
        <v>5</v>
      </c>
      <c r="EO41" s="17">
        <v>11</v>
      </c>
      <c r="EP41" s="17">
        <v>14</v>
      </c>
      <c r="EQ41" s="17">
        <v>4</v>
      </c>
      <c r="ER41" s="17">
        <v>7</v>
      </c>
      <c r="ES41" s="17">
        <v>20</v>
      </c>
      <c r="ET41" s="17">
        <v>403</v>
      </c>
      <c r="EU41" s="17">
        <v>312</v>
      </c>
      <c r="EV41" s="17">
        <v>94</v>
      </c>
      <c r="EW41" s="17">
        <v>32</v>
      </c>
      <c r="EX41" s="17">
        <v>75</v>
      </c>
      <c r="EY41" s="17">
        <v>76</v>
      </c>
      <c r="EZ41" s="17">
        <v>167</v>
      </c>
      <c r="FA41" s="17">
        <v>24</v>
      </c>
      <c r="FB41" s="17">
        <v>80</v>
      </c>
      <c r="FC41" s="17">
        <v>55</v>
      </c>
      <c r="FD41" s="17">
        <v>19</v>
      </c>
      <c r="FE41" s="17">
        <v>99</v>
      </c>
      <c r="FF41" s="17">
        <v>58</v>
      </c>
      <c r="FG41" s="17">
        <v>35</v>
      </c>
      <c r="FH41" s="17">
        <v>41</v>
      </c>
      <c r="FI41" s="17">
        <v>37</v>
      </c>
      <c r="FJ41" s="17">
        <v>179</v>
      </c>
      <c r="FK41" s="17">
        <v>24</v>
      </c>
      <c r="FL41" s="17">
        <v>75</v>
      </c>
      <c r="FM41" s="17">
        <v>58</v>
      </c>
      <c r="FN41" s="17">
        <v>77</v>
      </c>
      <c r="FO41" s="17">
        <v>69</v>
      </c>
      <c r="FP41" s="17">
        <v>65</v>
      </c>
      <c r="FQ41" s="17">
        <v>45</v>
      </c>
      <c r="FR41" s="17">
        <v>39</v>
      </c>
      <c r="FS41" s="17">
        <v>64</v>
      </c>
      <c r="FT41" s="17">
        <v>13</v>
      </c>
      <c r="FU41" s="17">
        <v>21</v>
      </c>
      <c r="FV41" s="17">
        <v>44</v>
      </c>
      <c r="FW41" s="17">
        <v>43</v>
      </c>
      <c r="FX41" s="17">
        <v>35</v>
      </c>
      <c r="FY41" s="17">
        <v>13</v>
      </c>
      <c r="FZ41" s="17">
        <v>40</v>
      </c>
      <c r="GA41" s="17">
        <v>55</v>
      </c>
      <c r="GB41" s="17">
        <v>50</v>
      </c>
      <c r="GC41" s="17">
        <v>37</v>
      </c>
      <c r="GD41" s="17">
        <v>18</v>
      </c>
      <c r="GE41" s="17">
        <v>22</v>
      </c>
      <c r="GF41" s="17">
        <v>46</v>
      </c>
      <c r="GG41" s="17">
        <v>22</v>
      </c>
      <c r="GH41" s="17">
        <v>60</v>
      </c>
      <c r="GI41" s="17">
        <v>78</v>
      </c>
      <c r="GJ41" s="17">
        <v>43</v>
      </c>
      <c r="GK41" s="17">
        <v>86</v>
      </c>
      <c r="GL41" s="17">
        <v>30</v>
      </c>
      <c r="GM41" s="17">
        <v>31</v>
      </c>
      <c r="GN41" s="17">
        <v>30</v>
      </c>
      <c r="GO41" s="17">
        <v>66</v>
      </c>
      <c r="GP41" s="17">
        <v>44</v>
      </c>
      <c r="GQ41" s="17">
        <v>30</v>
      </c>
      <c r="GR41" s="17">
        <v>90</v>
      </c>
      <c r="GS41" s="17">
        <v>21</v>
      </c>
      <c r="GT41" s="17">
        <v>24</v>
      </c>
      <c r="GU41" s="17">
        <v>49</v>
      </c>
      <c r="GV41" s="17">
        <v>59</v>
      </c>
      <c r="GW41" s="17">
        <v>34</v>
      </c>
      <c r="GX41" s="17">
        <v>42</v>
      </c>
      <c r="GY41" s="17">
        <v>47</v>
      </c>
      <c r="GZ41" s="17">
        <v>19</v>
      </c>
      <c r="HA41" s="17">
        <v>57</v>
      </c>
      <c r="HB41" s="17">
        <v>55</v>
      </c>
      <c r="HC41" s="17">
        <v>49</v>
      </c>
      <c r="HD41" s="17">
        <v>51</v>
      </c>
      <c r="HE41" s="17">
        <v>57</v>
      </c>
      <c r="HF41" s="17">
        <v>66</v>
      </c>
      <c r="HG41" s="17">
        <v>95</v>
      </c>
      <c r="HH41" s="17">
        <v>44</v>
      </c>
      <c r="HI41" s="17">
        <v>123</v>
      </c>
      <c r="HJ41" s="17">
        <v>72</v>
      </c>
      <c r="HK41" s="17">
        <v>47</v>
      </c>
      <c r="HL41" s="17">
        <v>11</v>
      </c>
      <c r="HM41" s="17">
        <v>39</v>
      </c>
      <c r="HN41" s="17">
        <v>43</v>
      </c>
      <c r="HO41" s="17">
        <v>54</v>
      </c>
      <c r="HP41" s="17">
        <v>47</v>
      </c>
      <c r="HQ41" s="17">
        <v>17</v>
      </c>
      <c r="HR41" s="17">
        <v>31</v>
      </c>
      <c r="HS41" s="17">
        <v>35</v>
      </c>
      <c r="HT41" s="17">
        <v>32</v>
      </c>
      <c r="HU41" s="17">
        <v>40</v>
      </c>
      <c r="HV41" s="17">
        <v>26</v>
      </c>
      <c r="HW41" s="17">
        <v>24</v>
      </c>
      <c r="HX41" s="17">
        <v>52</v>
      </c>
      <c r="HY41" s="17">
        <v>20</v>
      </c>
      <c r="HZ41" s="17">
        <v>61</v>
      </c>
      <c r="IA41" s="17">
        <v>35</v>
      </c>
      <c r="IB41" s="17">
        <v>71</v>
      </c>
      <c r="IC41" s="17">
        <v>40</v>
      </c>
      <c r="ID41" s="17">
        <v>109</v>
      </c>
      <c r="IE41" s="17">
        <v>57</v>
      </c>
      <c r="IF41" s="17">
        <v>67</v>
      </c>
      <c r="IG41" s="17">
        <v>82</v>
      </c>
      <c r="IH41" s="17">
        <v>44</v>
      </c>
      <c r="II41" s="17">
        <v>30</v>
      </c>
      <c r="IJ41" s="17">
        <v>34</v>
      </c>
      <c r="IK41" s="17">
        <v>26</v>
      </c>
      <c r="IL41" s="17">
        <v>29</v>
      </c>
      <c r="IM41" s="17">
        <v>21</v>
      </c>
      <c r="IN41" s="17">
        <v>58</v>
      </c>
      <c r="IO41" s="17">
        <v>31</v>
      </c>
      <c r="IP41" s="17">
        <v>19</v>
      </c>
      <c r="IQ41" s="17">
        <v>56</v>
      </c>
      <c r="IR41" s="17">
        <v>43</v>
      </c>
      <c r="IS41" s="17">
        <v>35</v>
      </c>
      <c r="IT41" s="17">
        <v>29</v>
      </c>
      <c r="IU41" s="17">
        <v>47</v>
      </c>
      <c r="IV41" s="17">
        <v>51</v>
      </c>
      <c r="IW41" s="17">
        <v>47</v>
      </c>
      <c r="IX41" s="17">
        <v>94</v>
      </c>
      <c r="IY41" s="17">
        <v>56</v>
      </c>
      <c r="IZ41" s="17">
        <v>45</v>
      </c>
      <c r="JA41" s="17">
        <v>103</v>
      </c>
      <c r="JB41" s="17">
        <v>59</v>
      </c>
      <c r="JC41" s="17">
        <v>35</v>
      </c>
      <c r="JD41" s="17">
        <v>68</v>
      </c>
      <c r="JE41" s="17">
        <v>47</v>
      </c>
      <c r="JF41" s="17">
        <v>28</v>
      </c>
      <c r="JG41" s="17">
        <v>57</v>
      </c>
      <c r="JH41" s="17">
        <v>48</v>
      </c>
      <c r="JI41" s="17">
        <v>39</v>
      </c>
      <c r="JJ41" s="17">
        <v>27</v>
      </c>
      <c r="JK41" s="17">
        <v>29</v>
      </c>
      <c r="JL41" s="17">
        <v>54</v>
      </c>
      <c r="JM41" s="17">
        <v>64</v>
      </c>
      <c r="JN41" s="17">
        <v>30</v>
      </c>
      <c r="JO41" s="17">
        <v>43</v>
      </c>
      <c r="JP41" s="17">
        <v>20</v>
      </c>
      <c r="JQ41" s="17">
        <v>26</v>
      </c>
      <c r="JR41" s="17">
        <v>13</v>
      </c>
      <c r="JS41" s="17">
        <v>38</v>
      </c>
      <c r="JT41" s="17">
        <v>82</v>
      </c>
      <c r="JU41" s="17">
        <v>40</v>
      </c>
      <c r="JV41" s="17">
        <v>55</v>
      </c>
      <c r="JW41" s="17">
        <v>81</v>
      </c>
      <c r="JX41" s="17">
        <v>59</v>
      </c>
      <c r="JY41" s="17">
        <v>67</v>
      </c>
      <c r="JZ41" s="17">
        <v>42</v>
      </c>
      <c r="KA41" s="17">
        <v>47</v>
      </c>
      <c r="KB41" s="17">
        <v>33</v>
      </c>
      <c r="KC41" s="17">
        <v>53</v>
      </c>
      <c r="KD41" s="17">
        <v>33</v>
      </c>
      <c r="KE41" s="17">
        <v>19</v>
      </c>
      <c r="KF41" s="17">
        <v>47</v>
      </c>
      <c r="KG41" s="17">
        <v>44</v>
      </c>
      <c r="KH41" s="17">
        <v>46</v>
      </c>
      <c r="KI41" s="17">
        <v>41</v>
      </c>
      <c r="KJ41" s="17">
        <v>20</v>
      </c>
      <c r="KK41" s="17">
        <v>50</v>
      </c>
      <c r="KL41" s="17">
        <v>44</v>
      </c>
      <c r="KM41" s="17">
        <v>61</v>
      </c>
      <c r="KN41" s="17">
        <v>57</v>
      </c>
      <c r="KO41" s="17">
        <v>38</v>
      </c>
      <c r="KP41" s="17">
        <v>27</v>
      </c>
      <c r="KQ41" s="17">
        <v>39</v>
      </c>
      <c r="KR41" s="17">
        <v>40</v>
      </c>
      <c r="KS41" s="17">
        <v>73</v>
      </c>
      <c r="KT41" s="17">
        <v>42</v>
      </c>
      <c r="KU41" s="17">
        <v>55</v>
      </c>
      <c r="KV41" s="17">
        <v>43</v>
      </c>
      <c r="KW41" s="17">
        <v>69</v>
      </c>
      <c r="KX41" s="17">
        <v>21</v>
      </c>
      <c r="KY41" s="17">
        <v>54</v>
      </c>
      <c r="KZ41" s="17">
        <v>26</v>
      </c>
      <c r="LA41" s="17">
        <v>49</v>
      </c>
      <c r="LB41" s="17">
        <v>34</v>
      </c>
      <c r="LC41" s="17">
        <v>31</v>
      </c>
      <c r="LD41" s="17">
        <v>44</v>
      </c>
      <c r="LE41" s="17">
        <v>36</v>
      </c>
      <c r="LF41" s="17">
        <v>15</v>
      </c>
      <c r="LG41" s="17">
        <v>43</v>
      </c>
      <c r="LH41" s="17">
        <v>42</v>
      </c>
      <c r="LI41" s="17">
        <v>30</v>
      </c>
      <c r="LJ41" s="17">
        <v>40</v>
      </c>
      <c r="LK41" s="17">
        <v>15</v>
      </c>
      <c r="LL41" s="17">
        <v>16</v>
      </c>
      <c r="LM41" s="17">
        <v>16</v>
      </c>
      <c r="LN41" s="17">
        <v>29</v>
      </c>
      <c r="LO41" s="17">
        <v>34</v>
      </c>
      <c r="LP41" s="17">
        <v>10</v>
      </c>
      <c r="LQ41" s="17">
        <v>15</v>
      </c>
      <c r="LR41" s="17">
        <v>16</v>
      </c>
      <c r="LS41" s="17">
        <v>27</v>
      </c>
      <c r="LT41" s="17">
        <v>33</v>
      </c>
      <c r="LU41" s="17">
        <v>21</v>
      </c>
      <c r="LV41" s="17">
        <v>28</v>
      </c>
      <c r="LW41" s="17">
        <v>30</v>
      </c>
      <c r="LX41" s="17">
        <v>42</v>
      </c>
      <c r="LY41" s="17">
        <v>28</v>
      </c>
      <c r="LZ41" s="17">
        <v>38</v>
      </c>
      <c r="MA41" s="17">
        <v>60</v>
      </c>
      <c r="MB41" s="17">
        <v>38</v>
      </c>
      <c r="MC41" s="17">
        <v>30</v>
      </c>
      <c r="MD41" s="17">
        <v>44</v>
      </c>
      <c r="ME41" s="17">
        <v>37</v>
      </c>
      <c r="MF41" s="17">
        <v>21</v>
      </c>
      <c r="MG41" s="17">
        <v>23</v>
      </c>
      <c r="MH41" s="17">
        <v>41</v>
      </c>
      <c r="MI41" s="17">
        <v>31</v>
      </c>
      <c r="MJ41" s="17">
        <v>84</v>
      </c>
      <c r="MK41" s="17">
        <v>31</v>
      </c>
      <c r="ML41" s="17">
        <v>15</v>
      </c>
      <c r="MM41" s="17">
        <v>89</v>
      </c>
      <c r="MN41" s="17">
        <v>25</v>
      </c>
      <c r="MO41" s="17">
        <v>24</v>
      </c>
      <c r="MP41" s="17">
        <v>87</v>
      </c>
      <c r="MQ41" s="17">
        <v>42</v>
      </c>
      <c r="MR41" s="17">
        <v>30</v>
      </c>
      <c r="MS41" s="17">
        <v>20</v>
      </c>
      <c r="MT41" s="17">
        <v>23</v>
      </c>
      <c r="MU41" s="17">
        <v>36</v>
      </c>
      <c r="MV41" s="17">
        <v>32</v>
      </c>
      <c r="MW41" s="17">
        <v>31</v>
      </c>
      <c r="MX41" s="17">
        <v>27</v>
      </c>
      <c r="MY41" s="17">
        <v>53</v>
      </c>
      <c r="MZ41" s="17">
        <v>34</v>
      </c>
      <c r="NA41" s="17">
        <v>56</v>
      </c>
      <c r="NB41" s="17">
        <v>20</v>
      </c>
      <c r="NC41" s="17">
        <v>34</v>
      </c>
      <c r="ND41" s="17">
        <v>22</v>
      </c>
      <c r="NE41" s="17">
        <v>34</v>
      </c>
      <c r="NF41" s="17">
        <v>17</v>
      </c>
      <c r="NG41" s="17">
        <v>28</v>
      </c>
      <c r="NH41" s="17">
        <v>42</v>
      </c>
      <c r="NI41" s="17">
        <v>23</v>
      </c>
      <c r="NJ41" s="17">
        <v>34</v>
      </c>
      <c r="NK41" s="17">
        <v>15</v>
      </c>
      <c r="NL41" s="17">
        <v>31</v>
      </c>
      <c r="NM41" s="17">
        <v>43</v>
      </c>
      <c r="NN41" s="17">
        <v>31</v>
      </c>
      <c r="NO41" s="17">
        <v>51</v>
      </c>
      <c r="NP41" s="17">
        <v>19</v>
      </c>
      <c r="NQ41" s="17">
        <v>43</v>
      </c>
      <c r="NR41" s="17">
        <v>20</v>
      </c>
      <c r="NS41" s="17">
        <v>49</v>
      </c>
      <c r="NT41" s="17">
        <v>60</v>
      </c>
      <c r="NU41" s="17">
        <v>50</v>
      </c>
      <c r="NV41" s="17">
        <v>44</v>
      </c>
      <c r="NW41" s="17">
        <v>29</v>
      </c>
      <c r="NX41" s="17">
        <v>61</v>
      </c>
      <c r="NY41" s="17">
        <v>33</v>
      </c>
      <c r="NZ41" s="17">
        <v>29</v>
      </c>
      <c r="OA41" s="17">
        <v>51</v>
      </c>
      <c r="OB41" s="17">
        <v>34</v>
      </c>
      <c r="OC41" s="17">
        <v>39</v>
      </c>
      <c r="OD41" s="17">
        <v>30</v>
      </c>
      <c r="OE41" s="17">
        <v>45</v>
      </c>
      <c r="OF41" s="17">
        <v>26</v>
      </c>
      <c r="OG41" s="17">
        <v>30</v>
      </c>
      <c r="OH41" s="17">
        <v>13</v>
      </c>
      <c r="OI41" s="17">
        <v>23</v>
      </c>
      <c r="OJ41" s="17">
        <v>31</v>
      </c>
      <c r="OK41" s="17">
        <v>51</v>
      </c>
      <c r="OL41" s="17">
        <v>58</v>
      </c>
      <c r="OM41" s="17">
        <v>70</v>
      </c>
      <c r="ON41" s="17">
        <v>33</v>
      </c>
      <c r="OO41" s="17">
        <v>72</v>
      </c>
      <c r="OP41" s="17">
        <v>26</v>
      </c>
      <c r="OQ41" s="17">
        <v>36</v>
      </c>
      <c r="OR41" s="17">
        <v>45</v>
      </c>
      <c r="OS41" s="17">
        <v>19</v>
      </c>
      <c r="OT41" s="17">
        <v>36</v>
      </c>
      <c r="OU41" s="17">
        <v>43</v>
      </c>
      <c r="OV41" s="17">
        <v>33</v>
      </c>
      <c r="OW41" s="17">
        <v>26</v>
      </c>
      <c r="OX41" s="17">
        <v>14</v>
      </c>
      <c r="OY41" s="17">
        <v>23</v>
      </c>
      <c r="OZ41" s="17">
        <v>17</v>
      </c>
      <c r="PA41" s="17">
        <v>46</v>
      </c>
      <c r="PB41" s="17">
        <v>46</v>
      </c>
      <c r="PC41" s="17">
        <v>10</v>
      </c>
      <c r="PD41" s="17">
        <v>43</v>
      </c>
      <c r="PE41" s="17">
        <v>71</v>
      </c>
      <c r="PF41" s="17">
        <v>21</v>
      </c>
      <c r="PG41" s="17">
        <v>44</v>
      </c>
      <c r="PH41" s="17">
        <v>39</v>
      </c>
      <c r="PI41" s="17">
        <v>53</v>
      </c>
      <c r="PJ41" s="17">
        <v>30</v>
      </c>
      <c r="PK41" s="17">
        <v>18</v>
      </c>
      <c r="PL41" s="17">
        <v>22</v>
      </c>
      <c r="PM41" s="17">
        <v>43</v>
      </c>
      <c r="PN41" s="17">
        <v>50</v>
      </c>
      <c r="PO41" s="17">
        <v>23</v>
      </c>
      <c r="PP41" s="17">
        <v>13</v>
      </c>
      <c r="PQ41" s="17">
        <v>31</v>
      </c>
      <c r="PR41" s="17">
        <v>44</v>
      </c>
      <c r="PS41" s="17">
        <v>19</v>
      </c>
      <c r="PT41" s="17">
        <v>26</v>
      </c>
      <c r="PU41" s="17">
        <v>37</v>
      </c>
      <c r="PV41" s="17">
        <v>43</v>
      </c>
      <c r="PW41" s="17">
        <v>20</v>
      </c>
      <c r="PX41" s="17">
        <v>34</v>
      </c>
      <c r="PY41" s="17">
        <v>41</v>
      </c>
      <c r="PZ41" s="17">
        <v>36</v>
      </c>
      <c r="QA41" s="17">
        <v>30</v>
      </c>
      <c r="QB41" s="17">
        <v>51</v>
      </c>
      <c r="QC41" s="17">
        <v>29</v>
      </c>
      <c r="QD41" s="17">
        <v>23</v>
      </c>
      <c r="QE41" s="17">
        <v>43</v>
      </c>
      <c r="QF41" s="17">
        <v>34</v>
      </c>
      <c r="QG41" s="17">
        <v>41</v>
      </c>
      <c r="QH41" s="17">
        <v>30</v>
      </c>
      <c r="QI41" s="17">
        <v>31</v>
      </c>
      <c r="QJ41" s="17">
        <v>32</v>
      </c>
      <c r="QK41" s="17">
        <v>28</v>
      </c>
      <c r="QL41" s="17">
        <v>100</v>
      </c>
      <c r="QM41" s="17">
        <v>49</v>
      </c>
      <c r="QN41" s="17">
        <v>72</v>
      </c>
      <c r="QO41" s="17">
        <v>60</v>
      </c>
      <c r="QP41" s="17">
        <v>31</v>
      </c>
      <c r="QQ41" s="17">
        <v>21</v>
      </c>
      <c r="QR41" s="17">
        <v>28</v>
      </c>
      <c r="QS41" s="17">
        <v>26</v>
      </c>
      <c r="QT41" s="17">
        <v>54</v>
      </c>
      <c r="QU41" s="17">
        <v>27</v>
      </c>
      <c r="QV41" s="17">
        <v>95</v>
      </c>
      <c r="QW41" s="17">
        <v>14</v>
      </c>
      <c r="QX41" s="17">
        <v>24</v>
      </c>
      <c r="QY41" s="17">
        <v>36</v>
      </c>
      <c r="QZ41" s="17">
        <v>39</v>
      </c>
      <c r="RA41" s="17">
        <v>43</v>
      </c>
      <c r="RB41" s="17">
        <v>15</v>
      </c>
      <c r="RC41" s="17">
        <v>71</v>
      </c>
      <c r="RD41" s="17">
        <v>45</v>
      </c>
      <c r="RE41" s="17">
        <v>17</v>
      </c>
      <c r="RF41" s="17">
        <v>45</v>
      </c>
      <c r="RG41" s="17">
        <v>24</v>
      </c>
      <c r="RH41" s="17">
        <v>33</v>
      </c>
      <c r="RI41" s="17">
        <v>53</v>
      </c>
      <c r="RJ41" s="17">
        <v>38</v>
      </c>
      <c r="RK41" s="17">
        <v>26</v>
      </c>
      <c r="RL41" s="17">
        <v>37</v>
      </c>
      <c r="RM41" s="17">
        <v>15</v>
      </c>
      <c r="RN41" s="17">
        <v>39</v>
      </c>
      <c r="RO41" s="17">
        <v>17</v>
      </c>
      <c r="RP41" s="17">
        <v>26</v>
      </c>
      <c r="RQ41" s="17">
        <v>21</v>
      </c>
      <c r="RR41" s="17">
        <v>40</v>
      </c>
      <c r="RS41" s="17">
        <v>37</v>
      </c>
      <c r="RT41" s="17">
        <v>16</v>
      </c>
      <c r="RU41" s="17">
        <v>7</v>
      </c>
      <c r="RV41" s="17">
        <v>29</v>
      </c>
      <c r="RW41" s="17">
        <v>12</v>
      </c>
      <c r="RX41" s="17">
        <v>23</v>
      </c>
      <c r="RY41" s="17">
        <v>32</v>
      </c>
      <c r="RZ41" s="17">
        <v>31</v>
      </c>
      <c r="SA41" s="17">
        <v>6</v>
      </c>
      <c r="SB41" s="17">
        <v>34</v>
      </c>
      <c r="SC41" s="17">
        <v>17</v>
      </c>
      <c r="SD41" s="17">
        <v>33</v>
      </c>
      <c r="SE41" s="17">
        <v>37</v>
      </c>
      <c r="SF41" s="17">
        <v>14</v>
      </c>
      <c r="SG41" s="17">
        <v>41</v>
      </c>
      <c r="SH41" s="17">
        <v>27</v>
      </c>
      <c r="SI41" s="17">
        <v>32</v>
      </c>
      <c r="SJ41" s="17">
        <v>32</v>
      </c>
      <c r="SK41" s="17">
        <v>36</v>
      </c>
      <c r="SL41" s="17"/>
      <c r="SM41" s="17"/>
      <c r="SN41" s="17"/>
      <c r="SO41" s="17"/>
    </row>
    <row r="42" spans="1:509">
      <c r="A42" s="24" t="s">
        <v>3</v>
      </c>
      <c r="B42" s="24">
        <v>28</v>
      </c>
      <c r="C42" s="24">
        <v>22</v>
      </c>
      <c r="D42" s="24">
        <v>44</v>
      </c>
      <c r="E42" s="24">
        <v>21</v>
      </c>
      <c r="F42" s="24">
        <v>33</v>
      </c>
      <c r="G42" s="24">
        <v>16</v>
      </c>
      <c r="H42" s="24">
        <v>26</v>
      </c>
      <c r="I42" s="24">
        <v>24</v>
      </c>
      <c r="J42" s="24">
        <v>50</v>
      </c>
      <c r="K42" s="24">
        <v>35</v>
      </c>
      <c r="L42" s="24">
        <v>32</v>
      </c>
      <c r="M42" s="24">
        <v>47</v>
      </c>
      <c r="N42" s="24">
        <v>40</v>
      </c>
      <c r="O42" s="24">
        <v>18</v>
      </c>
      <c r="P42" s="24">
        <v>29</v>
      </c>
      <c r="Q42" s="24">
        <v>42</v>
      </c>
      <c r="R42" s="24">
        <v>59</v>
      </c>
      <c r="S42" s="24">
        <v>51</v>
      </c>
      <c r="T42" s="24">
        <v>42</v>
      </c>
      <c r="U42" s="24">
        <v>95</v>
      </c>
      <c r="V42" s="24">
        <v>28</v>
      </c>
      <c r="W42" s="24">
        <v>47</v>
      </c>
      <c r="X42" s="24">
        <v>22</v>
      </c>
      <c r="Y42" s="24">
        <v>20</v>
      </c>
      <c r="Z42" s="24">
        <v>31</v>
      </c>
      <c r="AA42" s="24">
        <v>27</v>
      </c>
      <c r="AB42" s="24">
        <v>47</v>
      </c>
      <c r="AC42" s="24">
        <v>28</v>
      </c>
      <c r="AD42" s="24">
        <v>54</v>
      </c>
      <c r="AE42" s="24">
        <v>18</v>
      </c>
      <c r="AF42" s="24">
        <v>13</v>
      </c>
      <c r="AG42" s="24">
        <v>39</v>
      </c>
      <c r="AH42" s="24">
        <v>25</v>
      </c>
      <c r="AI42" s="24">
        <v>11</v>
      </c>
      <c r="AJ42" s="24">
        <v>39</v>
      </c>
      <c r="AK42" s="24">
        <v>16</v>
      </c>
      <c r="AL42" s="24">
        <v>15</v>
      </c>
      <c r="AM42" s="24">
        <v>15</v>
      </c>
      <c r="AN42" s="24">
        <v>11</v>
      </c>
      <c r="AO42" s="24">
        <v>49</v>
      </c>
      <c r="AP42" s="24">
        <v>40</v>
      </c>
      <c r="AQ42" s="24">
        <v>37</v>
      </c>
      <c r="AR42" s="24">
        <v>25</v>
      </c>
      <c r="AS42" s="24">
        <v>5</v>
      </c>
      <c r="AT42" s="24">
        <v>8</v>
      </c>
      <c r="AU42" s="24">
        <v>9</v>
      </c>
      <c r="AV42" s="24">
        <v>12</v>
      </c>
      <c r="AW42" s="24">
        <v>2</v>
      </c>
      <c r="AX42" s="24">
        <v>1</v>
      </c>
      <c r="AY42" s="24">
        <v>2</v>
      </c>
      <c r="AZ42" s="24">
        <v>29</v>
      </c>
      <c r="BA42" s="24">
        <v>34</v>
      </c>
      <c r="BB42" s="24">
        <v>69</v>
      </c>
      <c r="BC42" s="24">
        <v>66</v>
      </c>
      <c r="BD42" s="24">
        <v>106</v>
      </c>
      <c r="BE42" s="24">
        <v>102</v>
      </c>
      <c r="BF42" s="24">
        <v>119</v>
      </c>
      <c r="BG42" s="24">
        <v>52</v>
      </c>
      <c r="BH42" s="24">
        <v>48</v>
      </c>
      <c r="BI42" s="24">
        <v>66</v>
      </c>
      <c r="BJ42" s="24">
        <v>101</v>
      </c>
      <c r="BK42" s="24">
        <v>23</v>
      </c>
      <c r="BL42" s="24">
        <v>60</v>
      </c>
      <c r="BM42" s="24">
        <v>54</v>
      </c>
      <c r="BN42" s="24">
        <v>33</v>
      </c>
      <c r="BO42" s="24">
        <v>55</v>
      </c>
      <c r="BP42" s="24">
        <v>52</v>
      </c>
      <c r="BQ42" s="24">
        <v>28</v>
      </c>
      <c r="BR42" s="24">
        <v>55</v>
      </c>
      <c r="BS42" s="24">
        <v>34</v>
      </c>
      <c r="BT42" s="24">
        <v>40</v>
      </c>
      <c r="BU42" s="24">
        <v>158</v>
      </c>
      <c r="BV42" s="24">
        <v>65</v>
      </c>
      <c r="BW42" s="24">
        <v>60</v>
      </c>
      <c r="BX42" s="24">
        <v>15</v>
      </c>
      <c r="BY42" s="24">
        <v>46</v>
      </c>
      <c r="BZ42" s="24">
        <v>63</v>
      </c>
      <c r="CA42" s="24">
        <v>52</v>
      </c>
      <c r="CB42" s="24">
        <v>59</v>
      </c>
      <c r="CC42" s="24">
        <v>46</v>
      </c>
      <c r="CD42" s="24">
        <v>27</v>
      </c>
      <c r="CE42" s="24">
        <v>52</v>
      </c>
      <c r="CF42" s="24">
        <v>37</v>
      </c>
      <c r="CG42" s="24">
        <v>73</v>
      </c>
      <c r="CH42" s="24">
        <v>50</v>
      </c>
      <c r="CI42" s="24">
        <v>13</v>
      </c>
      <c r="CJ42" s="24">
        <v>37</v>
      </c>
      <c r="CK42" s="24">
        <v>23</v>
      </c>
      <c r="CL42" s="24">
        <v>34</v>
      </c>
      <c r="CM42" s="24">
        <v>42</v>
      </c>
      <c r="CN42" s="24">
        <v>34</v>
      </c>
      <c r="CO42" s="24">
        <v>87</v>
      </c>
      <c r="CP42" s="24">
        <v>55</v>
      </c>
      <c r="CQ42" s="24">
        <v>63</v>
      </c>
      <c r="CR42" s="24">
        <v>55</v>
      </c>
      <c r="CS42" s="24">
        <v>88</v>
      </c>
      <c r="CT42" s="24">
        <v>51</v>
      </c>
      <c r="CU42" s="24">
        <v>52</v>
      </c>
      <c r="CV42" s="24">
        <v>49</v>
      </c>
      <c r="CW42" s="24">
        <v>80</v>
      </c>
      <c r="CX42" s="24">
        <v>98</v>
      </c>
      <c r="CY42" s="24">
        <v>67</v>
      </c>
      <c r="CZ42" s="24">
        <v>38</v>
      </c>
      <c r="DA42" s="24">
        <v>31</v>
      </c>
      <c r="DB42" s="24">
        <v>25</v>
      </c>
      <c r="DC42" s="24">
        <v>51</v>
      </c>
      <c r="DD42" s="24">
        <v>140</v>
      </c>
      <c r="DE42" s="24">
        <v>80</v>
      </c>
      <c r="DF42" s="24">
        <v>41</v>
      </c>
      <c r="DG42" s="24">
        <v>47</v>
      </c>
      <c r="DH42" s="24">
        <v>52</v>
      </c>
      <c r="DI42" s="24">
        <v>95</v>
      </c>
      <c r="DJ42" s="24">
        <v>18</v>
      </c>
      <c r="DK42" s="24">
        <v>22</v>
      </c>
      <c r="DL42" s="24">
        <v>52</v>
      </c>
      <c r="DM42" s="24">
        <v>10</v>
      </c>
      <c r="DN42" s="24">
        <v>7</v>
      </c>
      <c r="DO42" s="24">
        <v>14</v>
      </c>
      <c r="DP42" s="24">
        <v>4</v>
      </c>
      <c r="DQ42" s="24">
        <v>7</v>
      </c>
      <c r="DR42" s="24">
        <v>10</v>
      </c>
      <c r="DS42" s="24">
        <v>15</v>
      </c>
      <c r="DT42" s="24">
        <v>5</v>
      </c>
      <c r="DU42" s="24">
        <v>8</v>
      </c>
      <c r="DV42" s="24">
        <v>41</v>
      </c>
      <c r="DW42" s="24">
        <v>155</v>
      </c>
      <c r="DX42" s="24">
        <v>61</v>
      </c>
      <c r="DY42" s="24">
        <v>70</v>
      </c>
      <c r="DZ42" s="24">
        <v>23</v>
      </c>
      <c r="EA42" s="24">
        <v>110</v>
      </c>
      <c r="EB42" s="24">
        <v>53</v>
      </c>
      <c r="EC42" s="24">
        <v>34</v>
      </c>
      <c r="ED42" s="24">
        <v>37</v>
      </c>
      <c r="EE42" s="24">
        <v>51</v>
      </c>
      <c r="EF42" s="24">
        <v>97</v>
      </c>
      <c r="EG42" s="24">
        <v>62</v>
      </c>
      <c r="EH42" s="24">
        <v>74</v>
      </c>
      <c r="EI42" s="24">
        <v>48</v>
      </c>
      <c r="EJ42" s="24">
        <v>6</v>
      </c>
      <c r="EK42" s="24">
        <v>3</v>
      </c>
      <c r="EL42" s="24">
        <v>5</v>
      </c>
      <c r="EM42" s="24">
        <v>4</v>
      </c>
      <c r="EN42" s="24">
        <v>5</v>
      </c>
      <c r="EO42" s="24">
        <v>11</v>
      </c>
      <c r="EP42" s="24">
        <v>14</v>
      </c>
      <c r="EQ42" s="24">
        <v>4</v>
      </c>
      <c r="ER42" s="24">
        <v>7</v>
      </c>
      <c r="ES42" s="24">
        <v>20</v>
      </c>
      <c r="ET42" s="24">
        <v>403</v>
      </c>
      <c r="EU42" s="24">
        <v>315</v>
      </c>
      <c r="EV42" s="24">
        <v>94</v>
      </c>
      <c r="EW42" s="24">
        <v>32</v>
      </c>
      <c r="EX42" s="24">
        <v>76</v>
      </c>
      <c r="EY42" s="24">
        <v>77</v>
      </c>
      <c r="EZ42" s="24">
        <v>165</v>
      </c>
      <c r="FA42" s="24">
        <v>24</v>
      </c>
      <c r="FB42" s="24">
        <v>80</v>
      </c>
      <c r="FC42" s="24">
        <v>56</v>
      </c>
      <c r="FD42" s="24">
        <v>19</v>
      </c>
      <c r="FE42" s="24">
        <v>99</v>
      </c>
      <c r="FF42" s="24">
        <v>58</v>
      </c>
      <c r="FG42" s="24">
        <v>35</v>
      </c>
      <c r="FH42" s="24">
        <v>42</v>
      </c>
      <c r="FI42" s="24">
        <v>37</v>
      </c>
      <c r="FJ42" s="24">
        <v>180</v>
      </c>
      <c r="FK42" s="24">
        <v>24</v>
      </c>
      <c r="FL42" s="24">
        <v>74</v>
      </c>
      <c r="FM42" s="24">
        <v>58</v>
      </c>
      <c r="FN42" s="24">
        <v>77</v>
      </c>
      <c r="FO42" s="24">
        <v>70</v>
      </c>
      <c r="FP42" s="24">
        <v>65</v>
      </c>
      <c r="FQ42" s="24">
        <v>45</v>
      </c>
      <c r="FR42" s="24">
        <v>40</v>
      </c>
      <c r="FS42" s="24">
        <v>64</v>
      </c>
      <c r="FT42" s="24">
        <v>13</v>
      </c>
      <c r="FU42" s="24">
        <v>21</v>
      </c>
      <c r="FV42" s="24">
        <v>44</v>
      </c>
      <c r="FW42" s="24">
        <v>43</v>
      </c>
      <c r="FX42" s="24">
        <v>35</v>
      </c>
      <c r="FY42" s="24">
        <v>13</v>
      </c>
      <c r="FZ42" s="24">
        <v>40</v>
      </c>
      <c r="GA42" s="24">
        <v>55</v>
      </c>
      <c r="GB42" s="24">
        <v>49</v>
      </c>
      <c r="GC42" s="24">
        <v>38</v>
      </c>
      <c r="GD42" s="24">
        <v>18</v>
      </c>
      <c r="GE42" s="24">
        <v>22</v>
      </c>
      <c r="GF42" s="24">
        <v>46</v>
      </c>
      <c r="GG42" s="24">
        <v>22</v>
      </c>
      <c r="GH42" s="24">
        <v>60</v>
      </c>
      <c r="GI42" s="24">
        <v>78</v>
      </c>
      <c r="GJ42" s="24">
        <v>43</v>
      </c>
      <c r="GK42" s="24">
        <v>86</v>
      </c>
      <c r="GL42" s="24">
        <v>30</v>
      </c>
      <c r="GM42" s="24">
        <v>30</v>
      </c>
      <c r="GN42" s="24">
        <v>30</v>
      </c>
      <c r="GO42" s="24">
        <v>65</v>
      </c>
      <c r="GP42" s="24">
        <v>44</v>
      </c>
      <c r="GQ42" s="24">
        <v>30</v>
      </c>
      <c r="GR42" s="24">
        <v>90</v>
      </c>
      <c r="GS42" s="24">
        <v>21</v>
      </c>
      <c r="GT42" s="24">
        <v>24</v>
      </c>
      <c r="GU42" s="24">
        <v>49</v>
      </c>
      <c r="GV42" s="24">
        <v>61</v>
      </c>
      <c r="GW42" s="24">
        <v>34</v>
      </c>
      <c r="GX42" s="24">
        <v>42</v>
      </c>
      <c r="GY42" s="24">
        <v>47</v>
      </c>
      <c r="GZ42" s="24">
        <v>19</v>
      </c>
      <c r="HA42" s="24">
        <v>57</v>
      </c>
      <c r="HB42" s="24">
        <v>55</v>
      </c>
      <c r="HC42" s="24">
        <v>49</v>
      </c>
      <c r="HD42" s="24">
        <v>51</v>
      </c>
      <c r="HE42" s="24">
        <v>57</v>
      </c>
      <c r="HF42" s="24">
        <v>66</v>
      </c>
      <c r="HG42" s="24">
        <v>95</v>
      </c>
      <c r="HH42" s="24">
        <v>44</v>
      </c>
      <c r="HI42" s="24">
        <v>123</v>
      </c>
      <c r="HJ42" s="24">
        <v>72</v>
      </c>
      <c r="HK42" s="24">
        <v>47</v>
      </c>
      <c r="HL42" s="24">
        <v>11</v>
      </c>
      <c r="HM42" s="24">
        <v>39</v>
      </c>
      <c r="HN42" s="24">
        <v>43</v>
      </c>
      <c r="HO42" s="24">
        <v>54</v>
      </c>
      <c r="HP42" s="24">
        <v>47</v>
      </c>
      <c r="HQ42" s="24">
        <v>17</v>
      </c>
      <c r="HR42" s="24">
        <v>31</v>
      </c>
      <c r="HS42" s="24">
        <v>35</v>
      </c>
      <c r="HT42" s="24">
        <v>32</v>
      </c>
      <c r="HU42" s="24">
        <v>40</v>
      </c>
      <c r="HV42" s="24">
        <v>26</v>
      </c>
      <c r="HW42" s="24">
        <v>24</v>
      </c>
      <c r="HX42" s="24">
        <v>52</v>
      </c>
      <c r="HY42" s="24">
        <v>20</v>
      </c>
      <c r="HZ42" s="24">
        <v>61</v>
      </c>
      <c r="IA42" s="24">
        <v>35</v>
      </c>
      <c r="IB42" s="24">
        <v>71</v>
      </c>
      <c r="IC42" s="24">
        <v>40</v>
      </c>
      <c r="ID42" s="24">
        <v>109</v>
      </c>
      <c r="IE42" s="24">
        <v>57</v>
      </c>
      <c r="IF42" s="24">
        <v>67</v>
      </c>
      <c r="IG42" s="24">
        <v>80</v>
      </c>
      <c r="IH42" s="24">
        <v>44</v>
      </c>
      <c r="II42" s="24">
        <v>30</v>
      </c>
      <c r="IJ42" s="24">
        <v>34</v>
      </c>
      <c r="IK42" s="24">
        <v>26</v>
      </c>
      <c r="IL42" s="24">
        <v>29</v>
      </c>
      <c r="IM42" s="24">
        <v>21</v>
      </c>
      <c r="IN42" s="24">
        <v>58</v>
      </c>
      <c r="IO42" s="24">
        <v>31</v>
      </c>
      <c r="IP42" s="24">
        <v>19</v>
      </c>
      <c r="IQ42" s="24">
        <v>56</v>
      </c>
      <c r="IR42" s="24">
        <v>43</v>
      </c>
      <c r="IS42" s="24">
        <v>35</v>
      </c>
      <c r="IT42" s="24">
        <v>29</v>
      </c>
      <c r="IU42" s="24">
        <v>47</v>
      </c>
      <c r="IV42" s="24">
        <v>49</v>
      </c>
      <c r="IW42" s="24">
        <v>47</v>
      </c>
      <c r="IX42" s="24">
        <v>93</v>
      </c>
      <c r="IY42" s="24">
        <v>56</v>
      </c>
      <c r="IZ42" s="24">
        <v>44</v>
      </c>
      <c r="JA42" s="24">
        <v>103</v>
      </c>
      <c r="JB42" s="24">
        <v>59</v>
      </c>
      <c r="JC42" s="24">
        <v>35</v>
      </c>
      <c r="JD42" s="24">
        <v>68</v>
      </c>
      <c r="JE42" s="24">
        <v>47</v>
      </c>
      <c r="JF42" s="24">
        <v>28</v>
      </c>
      <c r="JG42" s="24">
        <v>57</v>
      </c>
      <c r="JH42" s="24">
        <v>48</v>
      </c>
      <c r="JI42" s="24">
        <v>40</v>
      </c>
      <c r="JJ42" s="24">
        <v>27</v>
      </c>
      <c r="JK42" s="24">
        <v>29</v>
      </c>
      <c r="JL42" s="24">
        <v>53</v>
      </c>
      <c r="JM42" s="24">
        <v>64</v>
      </c>
      <c r="JN42" s="24">
        <v>30</v>
      </c>
      <c r="JO42" s="24">
        <v>43</v>
      </c>
      <c r="JP42" s="24">
        <v>20</v>
      </c>
      <c r="JQ42" s="24">
        <v>26</v>
      </c>
      <c r="JR42" s="24">
        <v>13</v>
      </c>
      <c r="JS42" s="24">
        <v>38</v>
      </c>
      <c r="JT42" s="24">
        <v>82</v>
      </c>
      <c r="JU42" s="24">
        <v>40</v>
      </c>
      <c r="JV42" s="24">
        <v>54</v>
      </c>
      <c r="JW42" s="24">
        <v>81</v>
      </c>
      <c r="JX42" s="24">
        <v>59</v>
      </c>
      <c r="JY42" s="24">
        <v>66</v>
      </c>
      <c r="JZ42" s="24">
        <v>41</v>
      </c>
      <c r="KA42" s="24">
        <v>47</v>
      </c>
      <c r="KB42" s="24">
        <v>33</v>
      </c>
      <c r="KC42" s="24">
        <v>53</v>
      </c>
      <c r="KD42" s="24">
        <v>33</v>
      </c>
      <c r="KE42" s="24">
        <v>19</v>
      </c>
      <c r="KF42" s="24">
        <v>47</v>
      </c>
      <c r="KG42" s="24">
        <v>44</v>
      </c>
      <c r="KH42" s="24">
        <v>46</v>
      </c>
      <c r="KI42" s="24">
        <v>41</v>
      </c>
      <c r="KJ42" s="24">
        <v>20</v>
      </c>
      <c r="KK42" s="24">
        <v>50</v>
      </c>
      <c r="KL42" s="24">
        <v>44</v>
      </c>
      <c r="KM42" s="24">
        <v>62</v>
      </c>
      <c r="KN42" s="24">
        <v>57</v>
      </c>
      <c r="KO42" s="24">
        <v>38</v>
      </c>
      <c r="KP42" s="24">
        <v>27</v>
      </c>
      <c r="KQ42" s="24">
        <v>39</v>
      </c>
      <c r="KR42" s="24">
        <v>40</v>
      </c>
      <c r="KS42" s="24">
        <v>73</v>
      </c>
      <c r="KT42" s="24">
        <v>42</v>
      </c>
      <c r="KU42" s="24">
        <v>55</v>
      </c>
      <c r="KV42" s="24">
        <v>43</v>
      </c>
      <c r="KW42" s="24">
        <v>69</v>
      </c>
      <c r="KX42" s="24">
        <v>21</v>
      </c>
      <c r="KY42" s="24">
        <v>52</v>
      </c>
      <c r="KZ42" s="24">
        <v>26</v>
      </c>
      <c r="LA42" s="24">
        <v>49</v>
      </c>
      <c r="LB42" s="24">
        <v>33</v>
      </c>
      <c r="LC42" s="24">
        <v>31</v>
      </c>
      <c r="LD42" s="24">
        <v>44</v>
      </c>
      <c r="LE42" s="24">
        <v>36</v>
      </c>
      <c r="LF42" s="24">
        <v>15</v>
      </c>
      <c r="LG42" s="24">
        <v>44</v>
      </c>
      <c r="LH42" s="24">
        <v>42</v>
      </c>
      <c r="LI42" s="24">
        <v>30</v>
      </c>
      <c r="LJ42" s="24">
        <v>40</v>
      </c>
      <c r="LK42" s="24">
        <v>15</v>
      </c>
      <c r="LL42" s="24">
        <v>16</v>
      </c>
      <c r="LM42" s="24">
        <v>16</v>
      </c>
      <c r="LN42" s="24">
        <v>29</v>
      </c>
      <c r="LO42" s="24">
        <v>34</v>
      </c>
      <c r="LP42" s="24">
        <v>10</v>
      </c>
      <c r="LQ42" s="24">
        <v>15</v>
      </c>
      <c r="LR42" s="24">
        <v>16</v>
      </c>
      <c r="LS42" s="24">
        <v>27</v>
      </c>
      <c r="LT42" s="24">
        <v>33</v>
      </c>
      <c r="LU42" s="24">
        <v>21</v>
      </c>
      <c r="LV42" s="24">
        <v>28</v>
      </c>
      <c r="LW42" s="24">
        <v>30</v>
      </c>
      <c r="LX42" s="24">
        <v>42</v>
      </c>
      <c r="LY42" s="24">
        <v>28</v>
      </c>
      <c r="LZ42" s="24">
        <v>38</v>
      </c>
      <c r="MA42" s="24">
        <v>60</v>
      </c>
      <c r="MB42" s="24">
        <v>38</v>
      </c>
      <c r="MC42" s="24">
        <v>30</v>
      </c>
      <c r="MD42" s="24">
        <v>44</v>
      </c>
      <c r="ME42" s="24">
        <v>36</v>
      </c>
      <c r="MF42" s="24">
        <v>21</v>
      </c>
      <c r="MG42" s="24">
        <v>23</v>
      </c>
      <c r="MH42" s="24">
        <v>41</v>
      </c>
      <c r="MI42" s="24">
        <v>31</v>
      </c>
      <c r="MJ42" s="24">
        <v>83</v>
      </c>
      <c r="MK42" s="24">
        <v>31</v>
      </c>
      <c r="ML42" s="24">
        <v>15</v>
      </c>
      <c r="MM42" s="24">
        <v>90</v>
      </c>
      <c r="MN42" s="24">
        <v>26</v>
      </c>
      <c r="MO42" s="24">
        <v>24</v>
      </c>
      <c r="MP42" s="24">
        <v>87</v>
      </c>
      <c r="MQ42" s="24">
        <v>42</v>
      </c>
      <c r="MR42" s="24">
        <v>30</v>
      </c>
      <c r="MS42" s="24">
        <v>20</v>
      </c>
      <c r="MT42" s="24">
        <v>23</v>
      </c>
      <c r="MU42" s="24">
        <v>36</v>
      </c>
      <c r="MV42" s="24">
        <v>33</v>
      </c>
      <c r="MW42" s="24">
        <v>31</v>
      </c>
      <c r="MX42" s="24">
        <v>27</v>
      </c>
      <c r="MY42" s="24">
        <v>53</v>
      </c>
      <c r="MZ42" s="24">
        <v>34</v>
      </c>
      <c r="NA42" s="24">
        <v>56</v>
      </c>
      <c r="NB42" s="24">
        <v>20</v>
      </c>
      <c r="NC42" s="24">
        <v>34</v>
      </c>
      <c r="ND42" s="24">
        <v>22</v>
      </c>
      <c r="NE42" s="24">
        <v>32</v>
      </c>
      <c r="NF42" s="24">
        <v>17</v>
      </c>
      <c r="NG42" s="24">
        <v>28</v>
      </c>
      <c r="NH42" s="24">
        <v>41</v>
      </c>
      <c r="NI42" s="24">
        <v>23</v>
      </c>
      <c r="NJ42" s="24">
        <v>34</v>
      </c>
      <c r="NK42" s="24">
        <v>15</v>
      </c>
      <c r="NL42" s="24">
        <v>31</v>
      </c>
      <c r="NM42" s="24">
        <v>43</v>
      </c>
      <c r="NN42" s="24">
        <v>31</v>
      </c>
      <c r="NO42" s="24">
        <v>51</v>
      </c>
      <c r="NP42" s="24">
        <v>19</v>
      </c>
      <c r="NQ42" s="24">
        <v>43</v>
      </c>
      <c r="NR42" s="24">
        <v>20</v>
      </c>
      <c r="NS42" s="24">
        <v>49</v>
      </c>
      <c r="NT42" s="24">
        <v>60</v>
      </c>
      <c r="NU42" s="24">
        <v>50</v>
      </c>
      <c r="NV42" s="24">
        <v>44</v>
      </c>
      <c r="NW42" s="24">
        <v>28</v>
      </c>
      <c r="NX42" s="24">
        <v>60</v>
      </c>
      <c r="NY42" s="24">
        <v>33</v>
      </c>
      <c r="NZ42" s="24">
        <v>29</v>
      </c>
      <c r="OA42" s="24">
        <v>51</v>
      </c>
      <c r="OB42" s="24">
        <v>34</v>
      </c>
      <c r="OC42" s="24">
        <v>39</v>
      </c>
      <c r="OD42" s="24">
        <v>29</v>
      </c>
      <c r="OE42" s="24">
        <v>46</v>
      </c>
      <c r="OF42" s="24">
        <v>26</v>
      </c>
      <c r="OG42" s="24">
        <v>30</v>
      </c>
      <c r="OH42" s="24">
        <v>13</v>
      </c>
      <c r="OI42" s="24">
        <v>23</v>
      </c>
      <c r="OJ42" s="24">
        <v>31</v>
      </c>
      <c r="OK42" s="24">
        <v>51</v>
      </c>
      <c r="OL42" s="24">
        <v>58</v>
      </c>
      <c r="OM42" s="24">
        <v>70</v>
      </c>
      <c r="ON42" s="24">
        <v>33</v>
      </c>
      <c r="OO42" s="24">
        <v>71</v>
      </c>
      <c r="OP42" s="24">
        <v>26</v>
      </c>
      <c r="OQ42" s="24">
        <v>36</v>
      </c>
      <c r="OR42" s="24">
        <v>45</v>
      </c>
      <c r="OS42" s="24">
        <v>19</v>
      </c>
      <c r="OT42" s="24">
        <v>36</v>
      </c>
      <c r="OU42" s="24">
        <v>43</v>
      </c>
      <c r="OV42" s="24">
        <v>33</v>
      </c>
      <c r="OW42" s="24">
        <v>26</v>
      </c>
      <c r="OX42" s="24">
        <v>14</v>
      </c>
      <c r="OY42" s="24">
        <v>23</v>
      </c>
      <c r="OZ42" s="24">
        <v>17</v>
      </c>
      <c r="PA42" s="24">
        <v>46</v>
      </c>
      <c r="PB42" s="24">
        <v>46</v>
      </c>
      <c r="PC42" s="24">
        <v>10</v>
      </c>
      <c r="PD42" s="24">
        <v>42</v>
      </c>
      <c r="PE42" s="24">
        <v>71</v>
      </c>
      <c r="PF42" s="24">
        <v>21</v>
      </c>
      <c r="PG42" s="24">
        <v>44</v>
      </c>
      <c r="PH42" s="24">
        <v>37</v>
      </c>
      <c r="PI42" s="24">
        <v>53</v>
      </c>
      <c r="PJ42" s="24">
        <v>30</v>
      </c>
      <c r="PK42" s="24">
        <v>18</v>
      </c>
      <c r="PL42" s="24">
        <v>22</v>
      </c>
      <c r="PM42" s="24">
        <v>42</v>
      </c>
      <c r="PN42" s="24">
        <v>49</v>
      </c>
      <c r="PO42" s="24">
        <v>23</v>
      </c>
      <c r="PP42" s="24">
        <v>13</v>
      </c>
      <c r="PQ42" s="24">
        <v>31</v>
      </c>
      <c r="PR42" s="24">
        <v>44</v>
      </c>
      <c r="PS42" s="24">
        <v>19</v>
      </c>
      <c r="PT42" s="24">
        <v>26</v>
      </c>
      <c r="PU42" s="24">
        <v>37</v>
      </c>
      <c r="PV42" s="24">
        <v>43</v>
      </c>
      <c r="PW42" s="24">
        <v>20</v>
      </c>
      <c r="PX42" s="24">
        <v>34</v>
      </c>
      <c r="PY42" s="24">
        <v>41</v>
      </c>
      <c r="PZ42" s="24">
        <v>36</v>
      </c>
      <c r="QA42" s="24">
        <v>30</v>
      </c>
      <c r="QB42" s="24">
        <v>51</v>
      </c>
      <c r="QC42" s="24">
        <v>29</v>
      </c>
      <c r="QD42" s="24">
        <v>23</v>
      </c>
      <c r="QE42" s="24">
        <v>44</v>
      </c>
      <c r="QF42" s="24">
        <v>34</v>
      </c>
      <c r="QG42" s="24">
        <v>41</v>
      </c>
      <c r="QH42" s="24">
        <v>30</v>
      </c>
      <c r="QI42" s="24">
        <v>31</v>
      </c>
      <c r="QJ42" s="24">
        <v>32</v>
      </c>
      <c r="QK42" s="24">
        <v>28</v>
      </c>
      <c r="QL42" s="24">
        <v>100</v>
      </c>
      <c r="QM42" s="24">
        <v>49</v>
      </c>
      <c r="QN42" s="24">
        <v>72</v>
      </c>
      <c r="QO42" s="24">
        <v>60</v>
      </c>
      <c r="QP42" s="24">
        <v>31</v>
      </c>
      <c r="QQ42" s="24">
        <v>21</v>
      </c>
      <c r="QR42" s="24">
        <v>28</v>
      </c>
      <c r="QS42" s="24">
        <v>26</v>
      </c>
      <c r="QT42" s="24">
        <v>54</v>
      </c>
      <c r="QU42" s="24">
        <v>27</v>
      </c>
      <c r="QV42" s="24">
        <v>94</v>
      </c>
      <c r="QW42" s="24">
        <v>14</v>
      </c>
      <c r="QX42" s="24">
        <v>24</v>
      </c>
      <c r="QY42" s="24">
        <v>36</v>
      </c>
      <c r="QZ42" s="24">
        <v>39</v>
      </c>
      <c r="RA42" s="24">
        <v>43</v>
      </c>
      <c r="RB42" s="24">
        <v>15</v>
      </c>
      <c r="RC42" s="24">
        <v>71</v>
      </c>
      <c r="RD42" s="24">
        <v>45</v>
      </c>
      <c r="RE42" s="24">
        <v>17</v>
      </c>
      <c r="RF42" s="24">
        <v>45</v>
      </c>
      <c r="RG42" s="24">
        <v>24</v>
      </c>
      <c r="RH42" s="24">
        <v>33</v>
      </c>
      <c r="RI42" s="24">
        <v>53</v>
      </c>
      <c r="RJ42" s="24">
        <v>38</v>
      </c>
      <c r="RK42" s="24">
        <v>26</v>
      </c>
      <c r="RL42" s="24">
        <v>37</v>
      </c>
      <c r="RM42" s="24">
        <v>15</v>
      </c>
      <c r="RN42" s="24">
        <v>39</v>
      </c>
      <c r="RO42" s="24">
        <v>18</v>
      </c>
      <c r="RP42" s="24">
        <v>26</v>
      </c>
      <c r="RQ42" s="24">
        <v>21</v>
      </c>
      <c r="RR42" s="24">
        <v>40</v>
      </c>
      <c r="RS42" s="24">
        <v>37</v>
      </c>
      <c r="RT42" s="24">
        <v>16</v>
      </c>
      <c r="RU42" s="24">
        <v>7</v>
      </c>
      <c r="RV42" s="24">
        <v>29</v>
      </c>
      <c r="RW42" s="24">
        <v>12</v>
      </c>
      <c r="RX42" s="24">
        <v>23</v>
      </c>
      <c r="RY42" s="24">
        <v>32</v>
      </c>
      <c r="RZ42" s="24">
        <v>31</v>
      </c>
      <c r="SA42" s="24">
        <v>6</v>
      </c>
      <c r="SB42" s="24">
        <v>34</v>
      </c>
      <c r="SC42" s="24">
        <v>17</v>
      </c>
      <c r="SD42" s="24">
        <v>33</v>
      </c>
      <c r="SE42" s="24">
        <v>37</v>
      </c>
      <c r="SF42" s="24">
        <v>14</v>
      </c>
      <c r="SG42" s="24">
        <v>41</v>
      </c>
      <c r="SH42" s="24">
        <v>27</v>
      </c>
      <c r="SI42" s="24">
        <v>32</v>
      </c>
      <c r="SJ42" s="24">
        <v>32</v>
      </c>
      <c r="SK42" s="24">
        <v>35</v>
      </c>
      <c r="SL42" s="17"/>
      <c r="SM42" s="17"/>
      <c r="SN42" s="17"/>
      <c r="SO42" s="17"/>
    </row>
    <row r="43" spans="1:509">
      <c r="A43" s="17" t="s">
        <v>4</v>
      </c>
      <c r="B43" s="17">
        <v>28</v>
      </c>
      <c r="C43" s="17">
        <v>22</v>
      </c>
      <c r="D43" s="17">
        <v>44</v>
      </c>
      <c r="E43" s="17">
        <v>21</v>
      </c>
      <c r="F43" s="17">
        <v>33</v>
      </c>
      <c r="G43" s="17">
        <v>16</v>
      </c>
      <c r="H43" s="17">
        <v>27</v>
      </c>
      <c r="I43" s="17">
        <v>24</v>
      </c>
      <c r="J43" s="17">
        <v>50</v>
      </c>
      <c r="K43" s="17">
        <v>35</v>
      </c>
      <c r="L43" s="17">
        <v>33</v>
      </c>
      <c r="M43" s="17">
        <v>48</v>
      </c>
      <c r="N43" s="17">
        <v>40</v>
      </c>
      <c r="O43" s="17">
        <v>18</v>
      </c>
      <c r="P43" s="17">
        <v>29</v>
      </c>
      <c r="Q43" s="17">
        <v>42</v>
      </c>
      <c r="R43" s="17">
        <v>59</v>
      </c>
      <c r="S43" s="17">
        <v>51</v>
      </c>
      <c r="T43" s="17">
        <v>42</v>
      </c>
      <c r="U43" s="17">
        <v>95</v>
      </c>
      <c r="V43" s="17">
        <v>28</v>
      </c>
      <c r="W43" s="17">
        <v>47</v>
      </c>
      <c r="X43" s="17">
        <v>22</v>
      </c>
      <c r="Y43" s="17">
        <v>20</v>
      </c>
      <c r="Z43" s="17">
        <v>31</v>
      </c>
      <c r="AA43" s="17">
        <v>27</v>
      </c>
      <c r="AB43" s="17">
        <v>48</v>
      </c>
      <c r="AC43" s="17">
        <v>28</v>
      </c>
      <c r="AD43" s="17">
        <v>54</v>
      </c>
      <c r="AE43" s="17">
        <v>18</v>
      </c>
      <c r="AF43" s="17">
        <v>13</v>
      </c>
      <c r="AG43" s="17">
        <v>39</v>
      </c>
      <c r="AH43" s="17">
        <v>25</v>
      </c>
      <c r="AI43" s="17">
        <v>11</v>
      </c>
      <c r="AJ43" s="17">
        <v>39</v>
      </c>
      <c r="AK43" s="17">
        <v>16</v>
      </c>
      <c r="AL43" s="17">
        <v>15</v>
      </c>
      <c r="AM43" s="17">
        <v>15</v>
      </c>
      <c r="AN43" s="17">
        <v>11</v>
      </c>
      <c r="AO43" s="17">
        <v>49</v>
      </c>
      <c r="AP43" s="17">
        <v>40</v>
      </c>
      <c r="AQ43" s="17">
        <v>37</v>
      </c>
      <c r="AR43" s="17">
        <v>25</v>
      </c>
      <c r="AS43" s="17">
        <v>5</v>
      </c>
      <c r="AT43" s="17">
        <v>8</v>
      </c>
      <c r="AU43" s="17">
        <v>9</v>
      </c>
      <c r="AV43" s="17">
        <v>12</v>
      </c>
      <c r="AW43" s="17">
        <v>2</v>
      </c>
      <c r="AX43" s="17">
        <v>1</v>
      </c>
      <c r="AY43" s="17">
        <v>2</v>
      </c>
      <c r="AZ43" s="17">
        <v>29</v>
      </c>
      <c r="BA43" s="17">
        <v>34</v>
      </c>
      <c r="BB43" s="17">
        <v>69</v>
      </c>
      <c r="BC43" s="17">
        <v>66</v>
      </c>
      <c r="BD43" s="17">
        <v>108</v>
      </c>
      <c r="BE43" s="17">
        <v>102</v>
      </c>
      <c r="BF43" s="17">
        <v>119</v>
      </c>
      <c r="BG43" s="17">
        <v>52</v>
      </c>
      <c r="BH43" s="17">
        <v>49</v>
      </c>
      <c r="BI43" s="17">
        <v>66</v>
      </c>
      <c r="BJ43" s="17">
        <v>101</v>
      </c>
      <c r="BK43" s="17">
        <v>23</v>
      </c>
      <c r="BL43" s="17">
        <v>60</v>
      </c>
      <c r="BM43" s="17">
        <v>54</v>
      </c>
      <c r="BN43" s="17">
        <v>33</v>
      </c>
      <c r="BO43" s="17">
        <v>55</v>
      </c>
      <c r="BP43" s="17">
        <v>52</v>
      </c>
      <c r="BQ43" s="17">
        <v>28</v>
      </c>
      <c r="BR43" s="17">
        <v>55</v>
      </c>
      <c r="BS43" s="17">
        <v>34</v>
      </c>
      <c r="BT43" s="17">
        <v>40</v>
      </c>
      <c r="BU43" s="17">
        <v>158</v>
      </c>
      <c r="BV43" s="17">
        <v>65</v>
      </c>
      <c r="BW43" s="17">
        <v>60</v>
      </c>
      <c r="BX43" s="17">
        <v>15</v>
      </c>
      <c r="BY43" s="17">
        <v>46</v>
      </c>
      <c r="BZ43" s="17">
        <v>63</v>
      </c>
      <c r="CA43" s="17">
        <v>52</v>
      </c>
      <c r="CB43" s="17">
        <v>59</v>
      </c>
      <c r="CC43" s="17">
        <v>46</v>
      </c>
      <c r="CD43" s="17">
        <v>27</v>
      </c>
      <c r="CE43" s="17">
        <v>53</v>
      </c>
      <c r="CF43" s="17">
        <v>37</v>
      </c>
      <c r="CG43" s="17">
        <v>74</v>
      </c>
      <c r="CH43" s="17">
        <v>50</v>
      </c>
      <c r="CI43" s="17">
        <v>13</v>
      </c>
      <c r="CJ43" s="17">
        <v>37</v>
      </c>
      <c r="CK43" s="17">
        <v>23</v>
      </c>
      <c r="CL43" s="17">
        <v>34</v>
      </c>
      <c r="CM43" s="17">
        <v>43</v>
      </c>
      <c r="CN43" s="17">
        <v>34</v>
      </c>
      <c r="CO43" s="17">
        <v>88</v>
      </c>
      <c r="CP43" s="17">
        <v>56</v>
      </c>
      <c r="CQ43" s="17">
        <v>63</v>
      </c>
      <c r="CR43" s="17">
        <v>55</v>
      </c>
      <c r="CS43" s="17">
        <v>89</v>
      </c>
      <c r="CT43" s="17">
        <v>52</v>
      </c>
      <c r="CU43" s="17">
        <v>52</v>
      </c>
      <c r="CV43" s="17">
        <v>50</v>
      </c>
      <c r="CW43" s="17">
        <v>80</v>
      </c>
      <c r="CX43" s="17">
        <v>98</v>
      </c>
      <c r="CY43" s="17">
        <v>67</v>
      </c>
      <c r="CZ43" s="17">
        <v>38</v>
      </c>
      <c r="DA43" s="17">
        <v>32</v>
      </c>
      <c r="DB43" s="17">
        <v>25</v>
      </c>
      <c r="DC43" s="17">
        <v>51</v>
      </c>
      <c r="DD43" s="17">
        <v>141</v>
      </c>
      <c r="DE43" s="17">
        <v>80</v>
      </c>
      <c r="DF43" s="17">
        <v>41</v>
      </c>
      <c r="DG43" s="17">
        <v>47</v>
      </c>
      <c r="DH43" s="17">
        <v>53</v>
      </c>
      <c r="DI43" s="17">
        <v>95</v>
      </c>
      <c r="DJ43" s="17">
        <v>18</v>
      </c>
      <c r="DK43" s="17">
        <v>22</v>
      </c>
      <c r="DL43" s="17">
        <v>52</v>
      </c>
      <c r="DM43" s="17">
        <v>10</v>
      </c>
      <c r="DN43" s="17">
        <v>7</v>
      </c>
      <c r="DO43" s="17">
        <v>14</v>
      </c>
      <c r="DP43" s="17">
        <v>4</v>
      </c>
      <c r="DQ43" s="17">
        <v>7</v>
      </c>
      <c r="DR43" s="17">
        <v>10</v>
      </c>
      <c r="DS43" s="17">
        <v>15</v>
      </c>
      <c r="DT43" s="17">
        <v>5</v>
      </c>
      <c r="DU43" s="17">
        <v>8</v>
      </c>
      <c r="DV43" s="17">
        <v>41</v>
      </c>
      <c r="DW43" s="17">
        <v>156</v>
      </c>
      <c r="DX43" s="17">
        <v>61</v>
      </c>
      <c r="DY43" s="17">
        <v>72</v>
      </c>
      <c r="DZ43" s="17">
        <v>23</v>
      </c>
      <c r="EA43" s="17">
        <v>110</v>
      </c>
      <c r="EB43" s="17">
        <v>53</v>
      </c>
      <c r="EC43" s="17">
        <v>34</v>
      </c>
      <c r="ED43" s="17">
        <v>37</v>
      </c>
      <c r="EE43" s="17">
        <v>51</v>
      </c>
      <c r="EF43" s="17">
        <v>97</v>
      </c>
      <c r="EG43" s="17">
        <v>62</v>
      </c>
      <c r="EH43" s="17">
        <v>74</v>
      </c>
      <c r="EI43" s="17">
        <v>48</v>
      </c>
      <c r="EJ43" s="17">
        <v>6</v>
      </c>
      <c r="EK43" s="17">
        <v>3</v>
      </c>
      <c r="EL43" s="17">
        <v>5</v>
      </c>
      <c r="EM43" s="17">
        <v>4</v>
      </c>
      <c r="EN43" s="17">
        <v>5</v>
      </c>
      <c r="EO43" s="17">
        <v>11</v>
      </c>
      <c r="EP43" s="17">
        <v>14</v>
      </c>
      <c r="EQ43" s="17">
        <v>4</v>
      </c>
      <c r="ER43" s="17">
        <v>7</v>
      </c>
      <c r="ES43" s="17">
        <v>20</v>
      </c>
      <c r="ET43" s="17">
        <v>405</v>
      </c>
      <c r="EU43" s="17">
        <v>314</v>
      </c>
      <c r="EV43" s="17">
        <v>94</v>
      </c>
      <c r="EW43" s="17">
        <v>32</v>
      </c>
      <c r="EX43" s="17">
        <v>76</v>
      </c>
      <c r="EY43" s="17">
        <v>77</v>
      </c>
      <c r="EZ43" s="17">
        <v>165</v>
      </c>
      <c r="FA43" s="17">
        <v>25</v>
      </c>
      <c r="FB43" s="17">
        <v>80</v>
      </c>
      <c r="FC43" s="17">
        <v>56</v>
      </c>
      <c r="FD43" s="17">
        <v>19</v>
      </c>
      <c r="FE43" s="17">
        <v>100</v>
      </c>
      <c r="FF43" s="17">
        <v>58</v>
      </c>
      <c r="FG43" s="17">
        <v>35</v>
      </c>
      <c r="FH43" s="17">
        <v>42</v>
      </c>
      <c r="FI43" s="17">
        <v>37</v>
      </c>
      <c r="FJ43" s="17">
        <v>180</v>
      </c>
      <c r="FK43" s="17">
        <v>24</v>
      </c>
      <c r="FL43" s="17">
        <v>74</v>
      </c>
      <c r="FM43" s="17">
        <v>58</v>
      </c>
      <c r="FN43" s="17">
        <v>77</v>
      </c>
      <c r="FO43" s="17">
        <v>70</v>
      </c>
      <c r="FP43" s="17">
        <v>65</v>
      </c>
      <c r="FQ43" s="17">
        <v>45</v>
      </c>
      <c r="FR43" s="17">
        <v>40</v>
      </c>
      <c r="FS43" s="17">
        <v>64</v>
      </c>
      <c r="FT43" s="17">
        <v>13</v>
      </c>
      <c r="FU43" s="17">
        <v>21</v>
      </c>
      <c r="FV43" s="17">
        <v>44</v>
      </c>
      <c r="FW43" s="17">
        <v>43</v>
      </c>
      <c r="FX43" s="17">
        <v>35</v>
      </c>
      <c r="FY43" s="17">
        <v>13</v>
      </c>
      <c r="FZ43" s="17">
        <v>40</v>
      </c>
      <c r="GA43" s="17">
        <v>56</v>
      </c>
      <c r="GB43" s="17">
        <v>49</v>
      </c>
      <c r="GC43" s="17">
        <v>38</v>
      </c>
      <c r="GD43" s="17">
        <v>18</v>
      </c>
      <c r="GE43" s="17">
        <v>22</v>
      </c>
      <c r="GF43" s="17">
        <v>46</v>
      </c>
      <c r="GG43" s="17">
        <v>22</v>
      </c>
      <c r="GH43" s="17">
        <v>60</v>
      </c>
      <c r="GI43" s="17">
        <v>78</v>
      </c>
      <c r="GJ43" s="17">
        <v>44</v>
      </c>
      <c r="GK43" s="17">
        <v>86</v>
      </c>
      <c r="GL43" s="17">
        <v>30</v>
      </c>
      <c r="GM43" s="17">
        <v>30</v>
      </c>
      <c r="GN43" s="17">
        <v>30</v>
      </c>
      <c r="GO43" s="17">
        <v>65</v>
      </c>
      <c r="GP43" s="17">
        <v>44</v>
      </c>
      <c r="GQ43" s="17">
        <v>30</v>
      </c>
      <c r="GR43" s="17">
        <v>90</v>
      </c>
      <c r="GS43" s="17">
        <v>21</v>
      </c>
      <c r="GT43" s="17">
        <v>24</v>
      </c>
      <c r="GU43" s="17">
        <v>49</v>
      </c>
      <c r="GV43" s="17">
        <v>61</v>
      </c>
      <c r="GW43" s="17">
        <v>34</v>
      </c>
      <c r="GX43" s="17">
        <v>42</v>
      </c>
      <c r="GY43" s="17">
        <v>47</v>
      </c>
      <c r="GZ43" s="17">
        <v>20</v>
      </c>
      <c r="HA43" s="17">
        <v>57</v>
      </c>
      <c r="HB43" s="17">
        <v>55</v>
      </c>
      <c r="HC43" s="17">
        <v>49</v>
      </c>
      <c r="HD43" s="17">
        <v>51</v>
      </c>
      <c r="HE43" s="17">
        <v>57</v>
      </c>
      <c r="HF43" s="17">
        <v>66</v>
      </c>
      <c r="HG43" s="17">
        <v>95</v>
      </c>
      <c r="HH43" s="17">
        <v>44</v>
      </c>
      <c r="HI43" s="17">
        <v>124</v>
      </c>
      <c r="HJ43" s="17">
        <v>72</v>
      </c>
      <c r="HK43" s="17">
        <v>47</v>
      </c>
      <c r="HL43" s="17">
        <v>11</v>
      </c>
      <c r="HM43" s="17">
        <v>39</v>
      </c>
      <c r="HN43" s="17">
        <v>44</v>
      </c>
      <c r="HO43" s="17">
        <v>54</v>
      </c>
      <c r="HP43" s="17">
        <v>47</v>
      </c>
      <c r="HQ43" s="17">
        <v>17</v>
      </c>
      <c r="HR43" s="17">
        <v>31</v>
      </c>
      <c r="HS43" s="17">
        <v>35</v>
      </c>
      <c r="HT43" s="17">
        <v>32</v>
      </c>
      <c r="HU43" s="17">
        <v>41</v>
      </c>
      <c r="HV43" s="17">
        <v>26</v>
      </c>
      <c r="HW43" s="17">
        <v>24</v>
      </c>
      <c r="HX43" s="17">
        <v>53</v>
      </c>
      <c r="HY43" s="17">
        <v>20</v>
      </c>
      <c r="HZ43" s="17">
        <v>61</v>
      </c>
      <c r="IA43" s="17">
        <v>35</v>
      </c>
      <c r="IB43" s="17">
        <v>71</v>
      </c>
      <c r="IC43" s="17">
        <v>40</v>
      </c>
      <c r="ID43" s="17">
        <v>109</v>
      </c>
      <c r="IE43" s="17">
        <v>57</v>
      </c>
      <c r="IF43" s="17">
        <v>67</v>
      </c>
      <c r="IG43" s="17">
        <v>79</v>
      </c>
      <c r="IH43" s="17">
        <v>44</v>
      </c>
      <c r="II43" s="17">
        <v>30</v>
      </c>
      <c r="IJ43" s="17">
        <v>34</v>
      </c>
      <c r="IK43" s="17">
        <v>26</v>
      </c>
      <c r="IL43" s="17">
        <v>29</v>
      </c>
      <c r="IM43" s="17">
        <v>21</v>
      </c>
      <c r="IN43" s="17">
        <v>58</v>
      </c>
      <c r="IO43" s="17">
        <v>31</v>
      </c>
      <c r="IP43" s="17">
        <v>19</v>
      </c>
      <c r="IQ43" s="17">
        <v>56</v>
      </c>
      <c r="IR43" s="17">
        <v>43</v>
      </c>
      <c r="IS43" s="17">
        <v>35</v>
      </c>
      <c r="IT43" s="17">
        <v>29</v>
      </c>
      <c r="IU43" s="17">
        <v>47</v>
      </c>
      <c r="IV43" s="17">
        <v>49</v>
      </c>
      <c r="IW43" s="17">
        <v>47</v>
      </c>
      <c r="IX43" s="17">
        <v>95</v>
      </c>
      <c r="IY43" s="17">
        <v>56</v>
      </c>
      <c r="IZ43" s="17">
        <v>44</v>
      </c>
      <c r="JA43" s="17">
        <v>103</v>
      </c>
      <c r="JB43" s="17">
        <v>59</v>
      </c>
      <c r="JC43" s="17">
        <v>35</v>
      </c>
      <c r="JD43" s="17">
        <v>68</v>
      </c>
      <c r="JE43" s="17">
        <v>47</v>
      </c>
      <c r="JF43" s="17">
        <v>28</v>
      </c>
      <c r="JG43" s="17">
        <v>57</v>
      </c>
      <c r="JH43" s="17">
        <v>46</v>
      </c>
      <c r="JI43" s="17">
        <v>40</v>
      </c>
      <c r="JJ43" s="17">
        <v>27</v>
      </c>
      <c r="JK43" s="17">
        <v>29</v>
      </c>
      <c r="JL43" s="17">
        <v>53</v>
      </c>
      <c r="JM43" s="17">
        <v>63</v>
      </c>
      <c r="JN43" s="17">
        <v>30</v>
      </c>
      <c r="JO43" s="17">
        <v>44</v>
      </c>
      <c r="JP43" s="17">
        <v>20</v>
      </c>
      <c r="JQ43" s="17">
        <v>26</v>
      </c>
      <c r="JR43" s="17">
        <v>13</v>
      </c>
      <c r="JS43" s="17">
        <v>38</v>
      </c>
      <c r="JT43" s="17">
        <v>82</v>
      </c>
      <c r="JU43" s="17">
        <v>40</v>
      </c>
      <c r="JV43" s="17">
        <v>54</v>
      </c>
      <c r="JW43" s="17">
        <v>83</v>
      </c>
      <c r="JX43" s="17">
        <v>59</v>
      </c>
      <c r="JY43" s="17">
        <v>66</v>
      </c>
      <c r="JZ43" s="17">
        <v>41</v>
      </c>
      <c r="KA43" s="17">
        <v>47</v>
      </c>
      <c r="KB43" s="17">
        <v>33</v>
      </c>
      <c r="KC43" s="17">
        <v>53</v>
      </c>
      <c r="KD43" s="17">
        <v>33</v>
      </c>
      <c r="KE43" s="17">
        <v>19</v>
      </c>
      <c r="KF43" s="17">
        <v>47</v>
      </c>
      <c r="KG43" s="17">
        <v>44</v>
      </c>
      <c r="KH43" s="17">
        <v>46</v>
      </c>
      <c r="KI43" s="17">
        <v>41</v>
      </c>
      <c r="KJ43" s="17">
        <v>20</v>
      </c>
      <c r="KK43" s="17">
        <v>51</v>
      </c>
      <c r="KL43" s="17">
        <v>44</v>
      </c>
      <c r="KM43" s="17">
        <v>62</v>
      </c>
      <c r="KN43" s="17">
        <v>57</v>
      </c>
      <c r="KO43" s="17">
        <v>38</v>
      </c>
      <c r="KP43" s="17">
        <v>27</v>
      </c>
      <c r="KQ43" s="17">
        <v>39</v>
      </c>
      <c r="KR43" s="17">
        <v>40</v>
      </c>
      <c r="KS43" s="17">
        <v>73</v>
      </c>
      <c r="KT43" s="17">
        <v>42</v>
      </c>
      <c r="KU43" s="17">
        <v>55</v>
      </c>
      <c r="KV43" s="17">
        <v>43</v>
      </c>
      <c r="KW43" s="17">
        <v>69</v>
      </c>
      <c r="KX43" s="17">
        <v>21</v>
      </c>
      <c r="KY43" s="17">
        <v>52</v>
      </c>
      <c r="KZ43" s="17">
        <v>26</v>
      </c>
      <c r="LA43" s="17">
        <v>49</v>
      </c>
      <c r="LB43" s="17">
        <v>33</v>
      </c>
      <c r="LC43" s="17">
        <v>31</v>
      </c>
      <c r="LD43" s="17">
        <v>44</v>
      </c>
      <c r="LE43" s="17">
        <v>36</v>
      </c>
      <c r="LF43" s="17">
        <v>15</v>
      </c>
      <c r="LG43" s="17">
        <v>44</v>
      </c>
      <c r="LH43" s="17">
        <v>42</v>
      </c>
      <c r="LI43" s="17">
        <v>30</v>
      </c>
      <c r="LJ43" s="17">
        <v>40</v>
      </c>
      <c r="LK43" s="17">
        <v>15</v>
      </c>
      <c r="LL43" s="17">
        <v>16</v>
      </c>
      <c r="LM43" s="17">
        <v>16</v>
      </c>
      <c r="LN43" s="17">
        <v>29</v>
      </c>
      <c r="LO43" s="17">
        <v>34</v>
      </c>
      <c r="LP43" s="17">
        <v>10</v>
      </c>
      <c r="LQ43" s="17">
        <v>15</v>
      </c>
      <c r="LR43" s="17">
        <v>16</v>
      </c>
      <c r="LS43" s="17">
        <v>27</v>
      </c>
      <c r="LT43" s="17">
        <v>33</v>
      </c>
      <c r="LU43" s="17">
        <v>20</v>
      </c>
      <c r="LV43" s="17">
        <v>28</v>
      </c>
      <c r="LW43" s="17">
        <v>30</v>
      </c>
      <c r="LX43" s="17">
        <v>42</v>
      </c>
      <c r="LY43" s="17">
        <v>29</v>
      </c>
      <c r="LZ43" s="17">
        <v>38</v>
      </c>
      <c r="MA43" s="17">
        <v>60</v>
      </c>
      <c r="MB43" s="17">
        <v>37</v>
      </c>
      <c r="MC43" s="17">
        <v>30</v>
      </c>
      <c r="MD43" s="17">
        <v>44</v>
      </c>
      <c r="ME43" s="17">
        <v>36</v>
      </c>
      <c r="MF43" s="17">
        <v>21</v>
      </c>
      <c r="MG43" s="17">
        <v>23</v>
      </c>
      <c r="MH43" s="17">
        <v>41</v>
      </c>
      <c r="MI43" s="17">
        <v>31</v>
      </c>
      <c r="MJ43" s="17">
        <v>83</v>
      </c>
      <c r="MK43" s="17">
        <v>31</v>
      </c>
      <c r="ML43" s="17">
        <v>15</v>
      </c>
      <c r="MM43" s="17">
        <v>91</v>
      </c>
      <c r="MN43" s="17">
        <v>26</v>
      </c>
      <c r="MO43" s="17">
        <v>24</v>
      </c>
      <c r="MP43" s="17">
        <v>86</v>
      </c>
      <c r="MQ43" s="17">
        <v>42</v>
      </c>
      <c r="MR43" s="17">
        <v>30</v>
      </c>
      <c r="MS43" s="17">
        <v>20</v>
      </c>
      <c r="MT43" s="17">
        <v>23</v>
      </c>
      <c r="MU43" s="17">
        <v>36</v>
      </c>
      <c r="MV43" s="17">
        <v>33</v>
      </c>
      <c r="MW43" s="17">
        <v>29</v>
      </c>
      <c r="MX43" s="17">
        <v>26</v>
      </c>
      <c r="MY43" s="17">
        <v>53</v>
      </c>
      <c r="MZ43" s="17">
        <v>34</v>
      </c>
      <c r="NA43" s="17">
        <v>56</v>
      </c>
      <c r="NB43" s="17">
        <v>20</v>
      </c>
      <c r="NC43" s="17">
        <v>33</v>
      </c>
      <c r="ND43" s="17">
        <v>22</v>
      </c>
      <c r="NE43" s="17">
        <v>33</v>
      </c>
      <c r="NF43" s="17">
        <v>17</v>
      </c>
      <c r="NG43" s="17">
        <v>28</v>
      </c>
      <c r="NH43" s="17">
        <v>41</v>
      </c>
      <c r="NI43" s="17">
        <v>23</v>
      </c>
      <c r="NJ43" s="17">
        <v>34</v>
      </c>
      <c r="NK43" s="17">
        <v>15</v>
      </c>
      <c r="NL43" s="17">
        <v>31</v>
      </c>
      <c r="NM43" s="17">
        <v>43</v>
      </c>
      <c r="NN43" s="17">
        <v>31</v>
      </c>
      <c r="NO43" s="17">
        <v>51</v>
      </c>
      <c r="NP43" s="17">
        <v>19</v>
      </c>
      <c r="NQ43" s="17">
        <v>43</v>
      </c>
      <c r="NR43" s="17">
        <v>20</v>
      </c>
      <c r="NS43" s="17">
        <v>50</v>
      </c>
      <c r="NT43" s="17">
        <v>60</v>
      </c>
      <c r="NU43" s="17">
        <v>50</v>
      </c>
      <c r="NV43" s="17">
        <v>44</v>
      </c>
      <c r="NW43" s="17">
        <v>28</v>
      </c>
      <c r="NX43" s="17">
        <v>60</v>
      </c>
      <c r="NY43" s="17">
        <v>33</v>
      </c>
      <c r="NZ43" s="17">
        <v>29</v>
      </c>
      <c r="OA43" s="17">
        <v>51</v>
      </c>
      <c r="OB43" s="17">
        <v>34</v>
      </c>
      <c r="OC43" s="17">
        <v>39</v>
      </c>
      <c r="OD43" s="17">
        <v>29</v>
      </c>
      <c r="OE43" s="17">
        <v>46</v>
      </c>
      <c r="OF43" s="17">
        <v>26</v>
      </c>
      <c r="OG43" s="17">
        <v>30</v>
      </c>
      <c r="OH43" s="17">
        <v>13</v>
      </c>
      <c r="OI43" s="17">
        <v>23</v>
      </c>
      <c r="OJ43" s="17">
        <v>31</v>
      </c>
      <c r="OK43" s="17">
        <v>51</v>
      </c>
      <c r="OL43" s="17">
        <v>58</v>
      </c>
      <c r="OM43" s="17">
        <v>71</v>
      </c>
      <c r="ON43" s="17">
        <v>33</v>
      </c>
      <c r="OO43" s="17">
        <v>72</v>
      </c>
      <c r="OP43" s="17">
        <v>26</v>
      </c>
      <c r="OQ43" s="17">
        <v>36</v>
      </c>
      <c r="OR43" s="17">
        <v>45</v>
      </c>
      <c r="OS43" s="17">
        <v>19</v>
      </c>
      <c r="OT43" s="17">
        <v>37</v>
      </c>
      <c r="OU43" s="17">
        <v>43</v>
      </c>
      <c r="OV43" s="17">
        <v>34</v>
      </c>
      <c r="OW43" s="17">
        <v>26</v>
      </c>
      <c r="OX43" s="17">
        <v>14</v>
      </c>
      <c r="OY43" s="17">
        <v>23</v>
      </c>
      <c r="OZ43" s="17">
        <v>17</v>
      </c>
      <c r="PA43" s="17">
        <v>46</v>
      </c>
      <c r="PB43" s="17">
        <v>46</v>
      </c>
      <c r="PC43" s="17">
        <v>10</v>
      </c>
      <c r="PD43" s="17">
        <v>42</v>
      </c>
      <c r="PE43" s="17">
        <v>71</v>
      </c>
      <c r="PF43" s="17">
        <v>21</v>
      </c>
      <c r="PG43" s="17">
        <v>44</v>
      </c>
      <c r="PH43" s="17">
        <v>37</v>
      </c>
      <c r="PI43" s="17">
        <v>53</v>
      </c>
      <c r="PJ43" s="17">
        <v>30</v>
      </c>
      <c r="PK43" s="17">
        <v>18</v>
      </c>
      <c r="PL43" s="17">
        <v>22</v>
      </c>
      <c r="PM43" s="17">
        <v>42</v>
      </c>
      <c r="PN43" s="17">
        <v>50</v>
      </c>
      <c r="PO43" s="17">
        <v>23</v>
      </c>
      <c r="PP43" s="17">
        <v>13</v>
      </c>
      <c r="PQ43" s="17">
        <v>31</v>
      </c>
      <c r="PR43" s="17">
        <v>44</v>
      </c>
      <c r="PS43" s="17">
        <v>19</v>
      </c>
      <c r="PT43" s="17">
        <v>27</v>
      </c>
      <c r="PU43" s="17">
        <v>37</v>
      </c>
      <c r="PV43" s="17">
        <v>43</v>
      </c>
      <c r="PW43" s="17">
        <v>20</v>
      </c>
      <c r="PX43" s="17">
        <v>34</v>
      </c>
      <c r="PY43" s="17">
        <v>41</v>
      </c>
      <c r="PZ43" s="17">
        <v>36</v>
      </c>
      <c r="QA43" s="17">
        <v>30</v>
      </c>
      <c r="QB43" s="17">
        <v>51</v>
      </c>
      <c r="QC43" s="17">
        <v>29</v>
      </c>
      <c r="QD43" s="17">
        <v>23</v>
      </c>
      <c r="QE43" s="17">
        <v>44</v>
      </c>
      <c r="QF43" s="17">
        <v>34</v>
      </c>
      <c r="QG43" s="17">
        <v>41</v>
      </c>
      <c r="QH43" s="17">
        <v>30</v>
      </c>
      <c r="QI43" s="17">
        <v>31</v>
      </c>
      <c r="QJ43" s="17">
        <v>32</v>
      </c>
      <c r="QK43" s="17">
        <v>28</v>
      </c>
      <c r="QL43" s="17">
        <v>100</v>
      </c>
      <c r="QM43" s="17">
        <v>49</v>
      </c>
      <c r="QN43" s="17">
        <v>72</v>
      </c>
      <c r="QO43" s="17">
        <v>61</v>
      </c>
      <c r="QP43" s="17">
        <v>30</v>
      </c>
      <c r="QQ43" s="17">
        <v>21</v>
      </c>
      <c r="QR43" s="17">
        <v>28</v>
      </c>
      <c r="QS43" s="17">
        <v>27</v>
      </c>
      <c r="QT43" s="17">
        <v>54</v>
      </c>
      <c r="QU43" s="17">
        <v>28</v>
      </c>
      <c r="QV43" s="17">
        <v>94</v>
      </c>
      <c r="QW43" s="17">
        <v>14</v>
      </c>
      <c r="QX43" s="17">
        <v>24</v>
      </c>
      <c r="QY43" s="17">
        <v>36</v>
      </c>
      <c r="QZ43" s="17">
        <v>39</v>
      </c>
      <c r="RA43" s="17">
        <v>43</v>
      </c>
      <c r="RB43" s="17">
        <v>15</v>
      </c>
      <c r="RC43" s="17">
        <v>71</v>
      </c>
      <c r="RD43" s="17">
        <v>45</v>
      </c>
      <c r="RE43" s="17">
        <v>17</v>
      </c>
      <c r="RF43" s="17">
        <v>45</v>
      </c>
      <c r="RG43" s="17">
        <v>24</v>
      </c>
      <c r="RH43" s="17">
        <v>33</v>
      </c>
      <c r="RI43" s="17">
        <v>52</v>
      </c>
      <c r="RJ43" s="17">
        <v>38</v>
      </c>
      <c r="RK43" s="17">
        <v>24</v>
      </c>
      <c r="RL43" s="17">
        <v>37</v>
      </c>
      <c r="RM43" s="17">
        <v>15</v>
      </c>
      <c r="RN43" s="17">
        <v>39</v>
      </c>
      <c r="RO43" s="17">
        <v>18</v>
      </c>
      <c r="RP43" s="17">
        <v>26</v>
      </c>
      <c r="RQ43" s="17">
        <v>21</v>
      </c>
      <c r="RR43" s="17">
        <v>40</v>
      </c>
      <c r="RS43" s="17">
        <v>37</v>
      </c>
      <c r="RT43" s="17">
        <v>16</v>
      </c>
      <c r="RU43" s="17">
        <v>7</v>
      </c>
      <c r="RV43" s="17">
        <v>28</v>
      </c>
      <c r="RW43" s="17">
        <v>12</v>
      </c>
      <c r="RX43" s="17">
        <v>23</v>
      </c>
      <c r="RY43" s="17">
        <v>32</v>
      </c>
      <c r="RZ43" s="17">
        <v>31</v>
      </c>
      <c r="SA43" s="17">
        <v>6</v>
      </c>
      <c r="SB43" s="17">
        <v>34</v>
      </c>
      <c r="SC43" s="17">
        <v>17</v>
      </c>
      <c r="SD43" s="17">
        <v>33</v>
      </c>
      <c r="SE43" s="17">
        <v>37</v>
      </c>
      <c r="SF43" s="17">
        <v>14</v>
      </c>
      <c r="SG43" s="17">
        <v>41</v>
      </c>
      <c r="SH43" s="17">
        <v>27</v>
      </c>
      <c r="SI43" s="17">
        <v>32</v>
      </c>
      <c r="SJ43" s="17">
        <v>32</v>
      </c>
      <c r="SK43" s="17">
        <v>35</v>
      </c>
      <c r="SL43" s="17"/>
      <c r="SM43" s="17"/>
      <c r="SN43" s="17"/>
      <c r="SO43" s="17"/>
    </row>
    <row r="44" spans="1:509">
      <c r="A44" s="24" t="s">
        <v>5</v>
      </c>
      <c r="B44" s="24">
        <v>27</v>
      </c>
      <c r="C44" s="24">
        <v>22</v>
      </c>
      <c r="D44" s="24">
        <v>43</v>
      </c>
      <c r="E44" s="24">
        <v>21</v>
      </c>
      <c r="F44" s="24">
        <v>32</v>
      </c>
      <c r="G44" s="24">
        <v>16</v>
      </c>
      <c r="H44" s="24">
        <v>27</v>
      </c>
      <c r="I44" s="24">
        <v>24</v>
      </c>
      <c r="J44" s="24">
        <v>50</v>
      </c>
      <c r="K44" s="24">
        <v>35</v>
      </c>
      <c r="L44" s="24">
        <v>26</v>
      </c>
      <c r="M44" s="24">
        <v>48</v>
      </c>
      <c r="N44" s="24">
        <v>40</v>
      </c>
      <c r="O44" s="24">
        <v>17</v>
      </c>
      <c r="P44" s="24">
        <v>29</v>
      </c>
      <c r="Q44" s="24">
        <v>42</v>
      </c>
      <c r="R44" s="24">
        <v>59</v>
      </c>
      <c r="S44" s="24">
        <v>52</v>
      </c>
      <c r="T44" s="24">
        <v>42</v>
      </c>
      <c r="U44" s="24">
        <v>93</v>
      </c>
      <c r="V44" s="24">
        <v>27</v>
      </c>
      <c r="W44" s="24">
        <v>46</v>
      </c>
      <c r="X44" s="24">
        <v>21</v>
      </c>
      <c r="Y44" s="24">
        <v>20</v>
      </c>
      <c r="Z44" s="24">
        <v>31</v>
      </c>
      <c r="AA44" s="24">
        <v>27</v>
      </c>
      <c r="AB44" s="24">
        <v>48</v>
      </c>
      <c r="AC44" s="24">
        <v>27</v>
      </c>
      <c r="AD44" s="24">
        <v>54</v>
      </c>
      <c r="AE44" s="24">
        <v>18</v>
      </c>
      <c r="AF44" s="24">
        <v>13</v>
      </c>
      <c r="AG44" s="24">
        <v>39</v>
      </c>
      <c r="AH44" s="24">
        <v>25</v>
      </c>
      <c r="AI44" s="24">
        <v>12</v>
      </c>
      <c r="AJ44" s="24">
        <v>39</v>
      </c>
      <c r="AK44" s="24">
        <v>16</v>
      </c>
      <c r="AL44" s="24">
        <v>15</v>
      </c>
      <c r="AM44" s="24">
        <v>15</v>
      </c>
      <c r="AN44" s="24">
        <v>12</v>
      </c>
      <c r="AO44" s="24">
        <v>48</v>
      </c>
      <c r="AP44" s="24">
        <v>40</v>
      </c>
      <c r="AQ44" s="24">
        <v>37</v>
      </c>
      <c r="AR44" s="24">
        <v>25</v>
      </c>
      <c r="AS44" s="24">
        <v>5</v>
      </c>
      <c r="AT44" s="24">
        <v>8</v>
      </c>
      <c r="AU44" s="24">
        <v>9</v>
      </c>
      <c r="AV44" s="24">
        <v>12</v>
      </c>
      <c r="AW44" s="24">
        <v>2</v>
      </c>
      <c r="AX44" s="24">
        <v>1</v>
      </c>
      <c r="AY44" s="24">
        <v>2</v>
      </c>
      <c r="AZ44" s="24">
        <v>29</v>
      </c>
      <c r="BA44" s="24">
        <v>34</v>
      </c>
      <c r="BB44" s="24">
        <v>69</v>
      </c>
      <c r="BC44" s="24">
        <v>65</v>
      </c>
      <c r="BD44" s="24">
        <v>108</v>
      </c>
      <c r="BE44" s="24">
        <v>101</v>
      </c>
      <c r="BF44" s="24">
        <v>118</v>
      </c>
      <c r="BG44" s="24">
        <v>52</v>
      </c>
      <c r="BH44" s="24">
        <v>49</v>
      </c>
      <c r="BI44" s="24">
        <v>64</v>
      </c>
      <c r="BJ44" s="24">
        <v>101</v>
      </c>
      <c r="BK44" s="24">
        <v>22</v>
      </c>
      <c r="BL44" s="24">
        <v>59</v>
      </c>
      <c r="BM44" s="24">
        <v>54</v>
      </c>
      <c r="BN44" s="24">
        <v>33</v>
      </c>
      <c r="BO44" s="24">
        <v>56</v>
      </c>
      <c r="BP44" s="24">
        <v>52</v>
      </c>
      <c r="BQ44" s="24">
        <v>28</v>
      </c>
      <c r="BR44" s="24">
        <v>54</v>
      </c>
      <c r="BS44" s="24">
        <v>34</v>
      </c>
      <c r="BT44" s="24">
        <v>39</v>
      </c>
      <c r="BU44" s="24">
        <v>151</v>
      </c>
      <c r="BV44" s="24">
        <v>64</v>
      </c>
      <c r="BW44" s="24">
        <v>59</v>
      </c>
      <c r="BX44" s="24">
        <v>16</v>
      </c>
      <c r="BY44" s="24">
        <v>46</v>
      </c>
      <c r="BZ44" s="24">
        <v>63</v>
      </c>
      <c r="CA44" s="24">
        <v>52</v>
      </c>
      <c r="CB44" s="24">
        <v>58</v>
      </c>
      <c r="CC44" s="24">
        <v>46</v>
      </c>
      <c r="CD44" s="24">
        <v>27</v>
      </c>
      <c r="CE44" s="24">
        <v>53</v>
      </c>
      <c r="CF44" s="24">
        <v>35</v>
      </c>
      <c r="CG44" s="24">
        <v>74</v>
      </c>
      <c r="CH44" s="24">
        <v>50</v>
      </c>
      <c r="CI44" s="24">
        <v>13</v>
      </c>
      <c r="CJ44" s="24">
        <v>37</v>
      </c>
      <c r="CK44" s="24">
        <v>23</v>
      </c>
      <c r="CL44" s="24">
        <v>34</v>
      </c>
      <c r="CM44" s="24">
        <v>44</v>
      </c>
      <c r="CN44" s="24">
        <v>34</v>
      </c>
      <c r="CO44" s="24">
        <v>88</v>
      </c>
      <c r="CP44" s="24">
        <v>56</v>
      </c>
      <c r="CQ44" s="24">
        <v>63</v>
      </c>
      <c r="CR44" s="24">
        <v>54</v>
      </c>
      <c r="CS44" s="24">
        <v>89</v>
      </c>
      <c r="CT44" s="24">
        <v>52</v>
      </c>
      <c r="CU44" s="24">
        <v>51</v>
      </c>
      <c r="CV44" s="24">
        <v>50</v>
      </c>
      <c r="CW44" s="24">
        <v>80</v>
      </c>
      <c r="CX44" s="24">
        <v>96</v>
      </c>
      <c r="CY44" s="24">
        <v>67</v>
      </c>
      <c r="CZ44" s="24">
        <v>38</v>
      </c>
      <c r="DA44" s="24">
        <v>32</v>
      </c>
      <c r="DB44" s="24">
        <v>25</v>
      </c>
      <c r="DC44" s="24">
        <v>51</v>
      </c>
      <c r="DD44" s="24">
        <v>141</v>
      </c>
      <c r="DE44" s="24">
        <v>79</v>
      </c>
      <c r="DF44" s="24">
        <v>40</v>
      </c>
      <c r="DG44" s="24">
        <v>47</v>
      </c>
      <c r="DH44" s="24">
        <v>51</v>
      </c>
      <c r="DI44" s="24">
        <v>95</v>
      </c>
      <c r="DJ44" s="24">
        <v>18</v>
      </c>
      <c r="DK44" s="24">
        <v>22</v>
      </c>
      <c r="DL44" s="24">
        <v>51</v>
      </c>
      <c r="DM44" s="24">
        <v>10</v>
      </c>
      <c r="DN44" s="24">
        <v>7</v>
      </c>
      <c r="DO44" s="24">
        <v>14</v>
      </c>
      <c r="DP44" s="24">
        <v>4</v>
      </c>
      <c r="DQ44" s="24">
        <v>7</v>
      </c>
      <c r="DR44" s="24">
        <v>10</v>
      </c>
      <c r="DS44" s="24">
        <v>15</v>
      </c>
      <c r="DT44" s="24">
        <v>5</v>
      </c>
      <c r="DU44" s="24">
        <v>8</v>
      </c>
      <c r="DV44" s="24">
        <v>40</v>
      </c>
      <c r="DW44" s="24">
        <v>157</v>
      </c>
      <c r="DX44" s="24">
        <v>62</v>
      </c>
      <c r="DY44" s="24">
        <v>72</v>
      </c>
      <c r="DZ44" s="24">
        <v>22</v>
      </c>
      <c r="EA44" s="24">
        <v>109</v>
      </c>
      <c r="EB44" s="24">
        <v>53</v>
      </c>
      <c r="EC44" s="24">
        <v>35</v>
      </c>
      <c r="ED44" s="24">
        <v>37</v>
      </c>
      <c r="EE44" s="24">
        <v>50</v>
      </c>
      <c r="EF44" s="24">
        <v>95</v>
      </c>
      <c r="EG44" s="24">
        <v>61</v>
      </c>
      <c r="EH44" s="24">
        <v>74</v>
      </c>
      <c r="EI44" s="24">
        <v>50</v>
      </c>
      <c r="EJ44" s="24">
        <v>6</v>
      </c>
      <c r="EK44" s="24">
        <v>3</v>
      </c>
      <c r="EL44" s="24">
        <v>5</v>
      </c>
      <c r="EM44" s="24">
        <v>4</v>
      </c>
      <c r="EN44" s="24">
        <v>5</v>
      </c>
      <c r="EO44" s="24">
        <v>11</v>
      </c>
      <c r="EP44" s="24">
        <v>14</v>
      </c>
      <c r="EQ44" s="24">
        <v>4</v>
      </c>
      <c r="ER44" s="24">
        <v>7</v>
      </c>
      <c r="ES44" s="24">
        <v>19</v>
      </c>
      <c r="ET44" s="24">
        <v>398</v>
      </c>
      <c r="EU44" s="24">
        <v>304</v>
      </c>
      <c r="EV44" s="24">
        <v>94</v>
      </c>
      <c r="EW44" s="24">
        <v>32</v>
      </c>
      <c r="EX44" s="24">
        <v>75</v>
      </c>
      <c r="EY44" s="24">
        <v>77</v>
      </c>
      <c r="EZ44" s="24">
        <v>166</v>
      </c>
      <c r="FA44" s="24">
        <v>25</v>
      </c>
      <c r="FB44" s="24">
        <v>79</v>
      </c>
      <c r="FC44" s="24">
        <v>56</v>
      </c>
      <c r="FD44" s="24">
        <v>19</v>
      </c>
      <c r="FE44" s="24">
        <v>100</v>
      </c>
      <c r="FF44" s="24">
        <v>59</v>
      </c>
      <c r="FG44" s="24">
        <v>35</v>
      </c>
      <c r="FH44" s="24">
        <v>42</v>
      </c>
      <c r="FI44" s="24">
        <v>37</v>
      </c>
      <c r="FJ44" s="24">
        <v>180</v>
      </c>
      <c r="FK44" s="24">
        <v>23</v>
      </c>
      <c r="FL44" s="24">
        <v>74</v>
      </c>
      <c r="FM44" s="24">
        <v>57</v>
      </c>
      <c r="FN44" s="24">
        <v>77</v>
      </c>
      <c r="FO44" s="24">
        <v>69</v>
      </c>
      <c r="FP44" s="24">
        <v>64</v>
      </c>
      <c r="FQ44" s="24">
        <v>45</v>
      </c>
      <c r="FR44" s="24">
        <v>40</v>
      </c>
      <c r="FS44" s="24">
        <v>64</v>
      </c>
      <c r="FT44" s="24">
        <v>13</v>
      </c>
      <c r="FU44" s="24">
        <v>21</v>
      </c>
      <c r="FV44" s="24">
        <v>43</v>
      </c>
      <c r="FW44" s="24">
        <v>43</v>
      </c>
      <c r="FX44" s="24">
        <v>35</v>
      </c>
      <c r="FY44" s="24">
        <v>13</v>
      </c>
      <c r="FZ44" s="24">
        <v>37</v>
      </c>
      <c r="GA44" s="24">
        <v>56</v>
      </c>
      <c r="GB44" s="24">
        <v>48</v>
      </c>
      <c r="GC44" s="24">
        <v>38</v>
      </c>
      <c r="GD44" s="24">
        <v>18</v>
      </c>
      <c r="GE44" s="24">
        <v>22</v>
      </c>
      <c r="GF44" s="24">
        <v>45</v>
      </c>
      <c r="GG44" s="24">
        <v>22</v>
      </c>
      <c r="GH44" s="24">
        <v>59</v>
      </c>
      <c r="GI44" s="24">
        <v>78</v>
      </c>
      <c r="GJ44" s="24">
        <v>44</v>
      </c>
      <c r="GK44" s="24">
        <v>86</v>
      </c>
      <c r="GL44" s="24">
        <v>30</v>
      </c>
      <c r="GM44" s="24">
        <v>30</v>
      </c>
      <c r="GN44" s="24">
        <v>30</v>
      </c>
      <c r="GO44" s="24">
        <v>65</v>
      </c>
      <c r="GP44" s="24">
        <v>44</v>
      </c>
      <c r="GQ44" s="24">
        <v>30</v>
      </c>
      <c r="GR44" s="24">
        <v>90</v>
      </c>
      <c r="GS44" s="24">
        <v>21</v>
      </c>
      <c r="GT44" s="24">
        <v>23</v>
      </c>
      <c r="GU44" s="24">
        <v>48</v>
      </c>
      <c r="GV44" s="24">
        <v>61</v>
      </c>
      <c r="GW44" s="24">
        <v>32</v>
      </c>
      <c r="GX44" s="24">
        <v>42</v>
      </c>
      <c r="GY44" s="24">
        <v>47</v>
      </c>
      <c r="GZ44" s="24">
        <v>19</v>
      </c>
      <c r="HA44" s="24">
        <v>58</v>
      </c>
      <c r="HB44" s="24">
        <v>54</v>
      </c>
      <c r="HC44" s="24">
        <v>49</v>
      </c>
      <c r="HD44" s="24">
        <v>51</v>
      </c>
      <c r="HE44" s="24">
        <v>57</v>
      </c>
      <c r="HF44" s="24">
        <v>66</v>
      </c>
      <c r="HG44" s="24">
        <v>94</v>
      </c>
      <c r="HH44" s="24">
        <v>44</v>
      </c>
      <c r="HI44" s="24">
        <v>124</v>
      </c>
      <c r="HJ44" s="24">
        <v>72</v>
      </c>
      <c r="HK44" s="24">
        <v>47</v>
      </c>
      <c r="HL44" s="24">
        <v>11</v>
      </c>
      <c r="HM44" s="24">
        <v>38</v>
      </c>
      <c r="HN44" s="24">
        <v>44</v>
      </c>
      <c r="HO44" s="24">
        <v>54</v>
      </c>
      <c r="HP44" s="24">
        <v>47</v>
      </c>
      <c r="HQ44" s="24">
        <v>17</v>
      </c>
      <c r="HR44" s="24">
        <v>29</v>
      </c>
      <c r="HS44" s="24">
        <v>34</v>
      </c>
      <c r="HT44" s="24">
        <v>32</v>
      </c>
      <c r="HU44" s="24">
        <v>41</v>
      </c>
      <c r="HV44" s="24">
        <v>26</v>
      </c>
      <c r="HW44" s="24">
        <v>24</v>
      </c>
      <c r="HX44" s="24">
        <v>52</v>
      </c>
      <c r="HY44" s="24">
        <v>20</v>
      </c>
      <c r="HZ44" s="24">
        <v>60</v>
      </c>
      <c r="IA44" s="24">
        <v>35</v>
      </c>
      <c r="IB44" s="24">
        <v>71</v>
      </c>
      <c r="IC44" s="24">
        <v>40</v>
      </c>
      <c r="ID44" s="24">
        <v>110</v>
      </c>
      <c r="IE44" s="24">
        <v>57</v>
      </c>
      <c r="IF44" s="24">
        <v>67</v>
      </c>
      <c r="IG44" s="24">
        <v>79</v>
      </c>
      <c r="IH44" s="24">
        <v>44</v>
      </c>
      <c r="II44" s="24">
        <v>28</v>
      </c>
      <c r="IJ44" s="24">
        <v>33</v>
      </c>
      <c r="IK44" s="24">
        <v>24</v>
      </c>
      <c r="IL44" s="24">
        <v>28</v>
      </c>
      <c r="IM44" s="24">
        <v>21</v>
      </c>
      <c r="IN44" s="24">
        <v>57</v>
      </c>
      <c r="IO44" s="24">
        <v>31</v>
      </c>
      <c r="IP44" s="24">
        <v>19</v>
      </c>
      <c r="IQ44" s="24">
        <v>56</v>
      </c>
      <c r="IR44" s="24">
        <v>43</v>
      </c>
      <c r="IS44" s="24">
        <v>34</v>
      </c>
      <c r="IT44" s="24">
        <v>29</v>
      </c>
      <c r="IU44" s="24">
        <v>46</v>
      </c>
      <c r="IV44" s="24">
        <v>49</v>
      </c>
      <c r="IW44" s="24">
        <v>46</v>
      </c>
      <c r="IX44" s="24">
        <v>93</v>
      </c>
      <c r="IY44" s="24">
        <v>55</v>
      </c>
      <c r="IZ44" s="24">
        <v>39</v>
      </c>
      <c r="JA44" s="24">
        <v>103</v>
      </c>
      <c r="JB44" s="24">
        <v>58</v>
      </c>
      <c r="JC44" s="24">
        <v>34</v>
      </c>
      <c r="JD44" s="24">
        <v>67</v>
      </c>
      <c r="JE44" s="24">
        <v>43</v>
      </c>
      <c r="JF44" s="24">
        <v>28</v>
      </c>
      <c r="JG44" s="24">
        <v>57</v>
      </c>
      <c r="JH44" s="24">
        <v>46</v>
      </c>
      <c r="JI44" s="24">
        <v>39</v>
      </c>
      <c r="JJ44" s="24">
        <v>27</v>
      </c>
      <c r="JK44" s="24">
        <v>29</v>
      </c>
      <c r="JL44" s="24">
        <v>53</v>
      </c>
      <c r="JM44" s="24">
        <v>62</v>
      </c>
      <c r="JN44" s="24">
        <v>30</v>
      </c>
      <c r="JO44" s="24">
        <v>44</v>
      </c>
      <c r="JP44" s="24">
        <v>20</v>
      </c>
      <c r="JQ44" s="24">
        <v>26</v>
      </c>
      <c r="JR44" s="24">
        <v>13</v>
      </c>
      <c r="JS44" s="24">
        <v>35</v>
      </c>
      <c r="JT44" s="24">
        <v>82</v>
      </c>
      <c r="JU44" s="24">
        <v>40</v>
      </c>
      <c r="JV44" s="24">
        <v>53</v>
      </c>
      <c r="JW44" s="24">
        <v>76</v>
      </c>
      <c r="JX44" s="24">
        <v>58</v>
      </c>
      <c r="JY44" s="24">
        <v>64</v>
      </c>
      <c r="JZ44" s="24">
        <v>41</v>
      </c>
      <c r="KA44" s="24">
        <v>47</v>
      </c>
      <c r="KB44" s="24">
        <v>32</v>
      </c>
      <c r="KC44" s="24">
        <v>51</v>
      </c>
      <c r="KD44" s="24">
        <v>33</v>
      </c>
      <c r="KE44" s="24">
        <v>19</v>
      </c>
      <c r="KF44" s="24">
        <v>47</v>
      </c>
      <c r="KG44" s="24">
        <v>45</v>
      </c>
      <c r="KH44" s="24">
        <v>45</v>
      </c>
      <c r="KI44" s="24">
        <v>41</v>
      </c>
      <c r="KJ44" s="24">
        <v>20</v>
      </c>
      <c r="KK44" s="24">
        <v>51</v>
      </c>
      <c r="KL44" s="24">
        <v>43</v>
      </c>
      <c r="KM44" s="24">
        <v>61</v>
      </c>
      <c r="KN44" s="24">
        <v>57</v>
      </c>
      <c r="KO44" s="24">
        <v>38</v>
      </c>
      <c r="KP44" s="24">
        <v>27</v>
      </c>
      <c r="KQ44" s="24">
        <v>39</v>
      </c>
      <c r="KR44" s="24">
        <v>40</v>
      </c>
      <c r="KS44" s="24">
        <v>73</v>
      </c>
      <c r="KT44" s="24">
        <v>42</v>
      </c>
      <c r="KU44" s="24">
        <v>55</v>
      </c>
      <c r="KV44" s="24">
        <v>43</v>
      </c>
      <c r="KW44" s="24">
        <v>69</v>
      </c>
      <c r="KX44" s="24">
        <v>21</v>
      </c>
      <c r="KY44" s="24">
        <v>52</v>
      </c>
      <c r="KZ44" s="24">
        <v>26</v>
      </c>
      <c r="LA44" s="24">
        <v>49</v>
      </c>
      <c r="LB44" s="24">
        <v>33</v>
      </c>
      <c r="LC44" s="24">
        <v>31</v>
      </c>
      <c r="LD44" s="24">
        <v>44</v>
      </c>
      <c r="LE44" s="24">
        <v>36</v>
      </c>
      <c r="LF44" s="24">
        <v>15</v>
      </c>
      <c r="LG44" s="24">
        <v>43</v>
      </c>
      <c r="LH44" s="24">
        <v>41</v>
      </c>
      <c r="LI44" s="24">
        <v>30</v>
      </c>
      <c r="LJ44" s="24">
        <v>40</v>
      </c>
      <c r="LK44" s="24">
        <v>15</v>
      </c>
      <c r="LL44" s="24">
        <v>16</v>
      </c>
      <c r="LM44" s="24">
        <v>16</v>
      </c>
      <c r="LN44" s="24">
        <v>27</v>
      </c>
      <c r="LO44" s="24">
        <v>33</v>
      </c>
      <c r="LP44" s="24">
        <v>10</v>
      </c>
      <c r="LQ44" s="24">
        <v>15</v>
      </c>
      <c r="LR44" s="24">
        <v>15</v>
      </c>
      <c r="LS44" s="24">
        <v>26</v>
      </c>
      <c r="LT44" s="24">
        <v>33</v>
      </c>
      <c r="LU44" s="24">
        <v>20</v>
      </c>
      <c r="LV44" s="24">
        <v>28</v>
      </c>
      <c r="LW44" s="24">
        <v>29</v>
      </c>
      <c r="LX44" s="24">
        <v>42</v>
      </c>
      <c r="LY44" s="24">
        <v>28</v>
      </c>
      <c r="LZ44" s="24">
        <v>38</v>
      </c>
      <c r="MA44" s="24">
        <v>59</v>
      </c>
      <c r="MB44" s="24">
        <v>37</v>
      </c>
      <c r="MC44" s="24">
        <v>27</v>
      </c>
      <c r="MD44" s="24">
        <v>44</v>
      </c>
      <c r="ME44" s="24">
        <v>34</v>
      </c>
      <c r="MF44" s="24">
        <v>21</v>
      </c>
      <c r="MG44" s="24">
        <v>23</v>
      </c>
      <c r="MH44" s="24">
        <v>41</v>
      </c>
      <c r="MI44" s="24">
        <v>31</v>
      </c>
      <c r="MJ44" s="24">
        <v>82</v>
      </c>
      <c r="MK44" s="24">
        <v>31</v>
      </c>
      <c r="ML44" s="24">
        <v>15</v>
      </c>
      <c r="MM44" s="24">
        <v>91</v>
      </c>
      <c r="MN44" s="24">
        <v>25</v>
      </c>
      <c r="MO44" s="24">
        <v>24</v>
      </c>
      <c r="MP44" s="24">
        <v>84</v>
      </c>
      <c r="MQ44" s="24">
        <v>41</v>
      </c>
      <c r="MR44" s="24">
        <v>30</v>
      </c>
      <c r="MS44" s="24">
        <v>20</v>
      </c>
      <c r="MT44" s="24">
        <v>23</v>
      </c>
      <c r="MU44" s="24">
        <v>35</v>
      </c>
      <c r="MV44" s="24">
        <v>33</v>
      </c>
      <c r="MW44" s="24">
        <v>29</v>
      </c>
      <c r="MX44" s="24">
        <v>26</v>
      </c>
      <c r="MY44" s="24">
        <v>52</v>
      </c>
      <c r="MZ44" s="24">
        <v>34</v>
      </c>
      <c r="NA44" s="24">
        <v>55</v>
      </c>
      <c r="NB44" s="24">
        <v>20</v>
      </c>
      <c r="NC44" s="24">
        <v>33</v>
      </c>
      <c r="ND44" s="24">
        <v>22</v>
      </c>
      <c r="NE44" s="24">
        <v>33</v>
      </c>
      <c r="NF44" s="24">
        <v>17</v>
      </c>
      <c r="NG44" s="24">
        <v>29</v>
      </c>
      <c r="NH44" s="24">
        <v>41</v>
      </c>
      <c r="NI44" s="24">
        <v>22</v>
      </c>
      <c r="NJ44" s="24">
        <v>34</v>
      </c>
      <c r="NK44" s="24">
        <v>15</v>
      </c>
      <c r="NL44" s="24">
        <v>32</v>
      </c>
      <c r="NM44" s="24">
        <v>42</v>
      </c>
      <c r="NN44" s="24">
        <v>31</v>
      </c>
      <c r="NO44" s="24">
        <v>51</v>
      </c>
      <c r="NP44" s="24">
        <v>18</v>
      </c>
      <c r="NQ44" s="24">
        <v>42</v>
      </c>
      <c r="NR44" s="24">
        <v>20</v>
      </c>
      <c r="NS44" s="24">
        <v>49</v>
      </c>
      <c r="NT44" s="24">
        <v>60</v>
      </c>
      <c r="NU44" s="24">
        <v>48</v>
      </c>
      <c r="NV44" s="24">
        <v>44</v>
      </c>
      <c r="NW44" s="24">
        <v>28</v>
      </c>
      <c r="NX44" s="24">
        <v>60</v>
      </c>
      <c r="NY44" s="24">
        <v>33</v>
      </c>
      <c r="NZ44" s="24">
        <v>29</v>
      </c>
      <c r="OA44" s="24">
        <v>51</v>
      </c>
      <c r="OB44" s="24">
        <v>33</v>
      </c>
      <c r="OC44" s="24">
        <v>39</v>
      </c>
      <c r="OD44" s="24">
        <v>29</v>
      </c>
      <c r="OE44" s="24">
        <v>46</v>
      </c>
      <c r="OF44" s="24">
        <v>26</v>
      </c>
      <c r="OG44" s="24">
        <v>29</v>
      </c>
      <c r="OH44" s="24">
        <v>12</v>
      </c>
      <c r="OI44" s="24">
        <v>24</v>
      </c>
      <c r="OJ44" s="24">
        <v>31</v>
      </c>
      <c r="OK44" s="24">
        <v>51</v>
      </c>
      <c r="OL44" s="24">
        <v>59</v>
      </c>
      <c r="OM44" s="24">
        <v>71</v>
      </c>
      <c r="ON44" s="24">
        <v>33</v>
      </c>
      <c r="OO44" s="24">
        <v>73</v>
      </c>
      <c r="OP44" s="24">
        <v>26</v>
      </c>
      <c r="OQ44" s="24">
        <v>36</v>
      </c>
      <c r="OR44" s="24">
        <v>44</v>
      </c>
      <c r="OS44" s="24">
        <v>19</v>
      </c>
      <c r="OT44" s="24">
        <v>37</v>
      </c>
      <c r="OU44" s="24">
        <v>43</v>
      </c>
      <c r="OV44" s="24">
        <v>34</v>
      </c>
      <c r="OW44" s="24">
        <v>25</v>
      </c>
      <c r="OX44" s="24">
        <v>14</v>
      </c>
      <c r="OY44" s="24">
        <v>23</v>
      </c>
      <c r="OZ44" s="24">
        <v>17</v>
      </c>
      <c r="PA44" s="24">
        <v>45</v>
      </c>
      <c r="PB44" s="24">
        <v>46</v>
      </c>
      <c r="PC44" s="24">
        <v>10</v>
      </c>
      <c r="PD44" s="24">
        <v>42</v>
      </c>
      <c r="PE44" s="24">
        <v>71</v>
      </c>
      <c r="PF44" s="24">
        <v>20</v>
      </c>
      <c r="PG44" s="24">
        <v>44</v>
      </c>
      <c r="PH44" s="24">
        <v>37</v>
      </c>
      <c r="PI44" s="24">
        <v>53</v>
      </c>
      <c r="PJ44" s="24">
        <v>30</v>
      </c>
      <c r="PK44" s="24">
        <v>18</v>
      </c>
      <c r="PL44" s="24">
        <v>23</v>
      </c>
      <c r="PM44" s="24">
        <v>42</v>
      </c>
      <c r="PN44" s="24">
        <v>50</v>
      </c>
      <c r="PO44" s="24">
        <v>22</v>
      </c>
      <c r="PP44" s="24">
        <v>13</v>
      </c>
      <c r="PQ44" s="24">
        <v>31</v>
      </c>
      <c r="PR44" s="24">
        <v>42</v>
      </c>
      <c r="PS44" s="24">
        <v>19</v>
      </c>
      <c r="PT44" s="24">
        <v>27</v>
      </c>
      <c r="PU44" s="24">
        <v>36</v>
      </c>
      <c r="PV44" s="24">
        <v>41</v>
      </c>
      <c r="PW44" s="24">
        <v>19</v>
      </c>
      <c r="PX44" s="24">
        <v>31</v>
      </c>
      <c r="PY44" s="24">
        <v>39</v>
      </c>
      <c r="PZ44" s="24">
        <v>36</v>
      </c>
      <c r="QA44" s="24">
        <v>29</v>
      </c>
      <c r="QB44" s="24">
        <v>50</v>
      </c>
      <c r="QC44" s="24">
        <v>28</v>
      </c>
      <c r="QD44" s="24">
        <v>22</v>
      </c>
      <c r="QE44" s="24">
        <v>44</v>
      </c>
      <c r="QF44" s="24">
        <v>34</v>
      </c>
      <c r="QG44" s="24">
        <v>41</v>
      </c>
      <c r="QH44" s="24">
        <v>30</v>
      </c>
      <c r="QI44" s="24">
        <v>31</v>
      </c>
      <c r="QJ44" s="24">
        <v>31</v>
      </c>
      <c r="QK44" s="24">
        <v>26</v>
      </c>
      <c r="QL44" s="24">
        <v>101</v>
      </c>
      <c r="QM44" s="24">
        <v>50</v>
      </c>
      <c r="QN44" s="24">
        <v>69</v>
      </c>
      <c r="QO44" s="24">
        <v>62</v>
      </c>
      <c r="QP44" s="24">
        <v>29</v>
      </c>
      <c r="QQ44" s="24">
        <v>20</v>
      </c>
      <c r="QR44" s="24">
        <v>27</v>
      </c>
      <c r="QS44" s="24">
        <v>27</v>
      </c>
      <c r="QT44" s="24">
        <v>54</v>
      </c>
      <c r="QU44" s="24">
        <v>28</v>
      </c>
      <c r="QV44" s="24">
        <v>93</v>
      </c>
      <c r="QW44" s="24">
        <v>14</v>
      </c>
      <c r="QX44" s="24">
        <v>24</v>
      </c>
      <c r="QY44" s="24">
        <v>37</v>
      </c>
      <c r="QZ44" s="24">
        <v>39</v>
      </c>
      <c r="RA44" s="24">
        <v>42</v>
      </c>
      <c r="RB44" s="24">
        <v>15</v>
      </c>
      <c r="RC44" s="24">
        <v>71</v>
      </c>
      <c r="RD44" s="24">
        <v>45</v>
      </c>
      <c r="RE44" s="24">
        <v>16</v>
      </c>
      <c r="RF44" s="24">
        <v>45</v>
      </c>
      <c r="RG44" s="24">
        <v>24</v>
      </c>
      <c r="RH44" s="24">
        <v>33</v>
      </c>
      <c r="RI44" s="24">
        <v>52</v>
      </c>
      <c r="RJ44" s="24">
        <v>38</v>
      </c>
      <c r="RK44" s="24">
        <v>24</v>
      </c>
      <c r="RL44" s="24">
        <v>37</v>
      </c>
      <c r="RM44" s="24">
        <v>15</v>
      </c>
      <c r="RN44" s="24">
        <v>38</v>
      </c>
      <c r="RO44" s="24">
        <v>18</v>
      </c>
      <c r="RP44" s="24">
        <v>26</v>
      </c>
      <c r="RQ44" s="24">
        <v>21</v>
      </c>
      <c r="RR44" s="24">
        <v>40</v>
      </c>
      <c r="RS44" s="24">
        <v>35</v>
      </c>
      <c r="RT44" s="24">
        <v>16</v>
      </c>
      <c r="RU44" s="24">
        <v>7</v>
      </c>
      <c r="RV44" s="24">
        <v>28</v>
      </c>
      <c r="RW44" s="24">
        <v>12</v>
      </c>
      <c r="RX44" s="24">
        <v>23</v>
      </c>
      <c r="RY44" s="24">
        <v>32</v>
      </c>
      <c r="RZ44" s="24">
        <v>31</v>
      </c>
      <c r="SA44" s="24">
        <v>6</v>
      </c>
      <c r="SB44" s="24">
        <v>33</v>
      </c>
      <c r="SC44" s="24">
        <v>17</v>
      </c>
      <c r="SD44" s="24">
        <v>33</v>
      </c>
      <c r="SE44" s="24">
        <v>37</v>
      </c>
      <c r="SF44" s="24">
        <v>14</v>
      </c>
      <c r="SG44" s="24">
        <v>41</v>
      </c>
      <c r="SH44" s="24">
        <v>27</v>
      </c>
      <c r="SI44" s="24">
        <v>32</v>
      </c>
      <c r="SJ44" s="24">
        <v>32</v>
      </c>
      <c r="SK44" s="24">
        <v>34</v>
      </c>
      <c r="SL44" s="17"/>
      <c r="SM44" s="17"/>
      <c r="SN44" s="17"/>
      <c r="SO44" s="17"/>
    </row>
    <row r="45" spans="1:509">
      <c r="A45" s="17" t="s">
        <v>6</v>
      </c>
      <c r="B45" s="17">
        <v>27</v>
      </c>
      <c r="C45" s="17">
        <v>22</v>
      </c>
      <c r="D45" s="17">
        <v>43</v>
      </c>
      <c r="E45" s="17">
        <v>21</v>
      </c>
      <c r="F45" s="17">
        <v>33</v>
      </c>
      <c r="G45" s="17">
        <v>16</v>
      </c>
      <c r="H45" s="17">
        <v>27</v>
      </c>
      <c r="I45" s="17">
        <v>24</v>
      </c>
      <c r="J45" s="17">
        <v>51</v>
      </c>
      <c r="K45" s="17">
        <v>35</v>
      </c>
      <c r="L45" s="17">
        <v>26</v>
      </c>
      <c r="M45" s="17">
        <v>48</v>
      </c>
      <c r="N45" s="17">
        <v>40</v>
      </c>
      <c r="O45" s="17">
        <v>17</v>
      </c>
      <c r="P45" s="17">
        <v>29</v>
      </c>
      <c r="Q45" s="17">
        <v>42</v>
      </c>
      <c r="R45" s="17">
        <v>59</v>
      </c>
      <c r="S45" s="17">
        <v>52</v>
      </c>
      <c r="T45" s="17">
        <v>42</v>
      </c>
      <c r="U45" s="17">
        <v>93</v>
      </c>
      <c r="V45" s="17">
        <v>27</v>
      </c>
      <c r="W45" s="17">
        <v>46</v>
      </c>
      <c r="X45" s="17">
        <v>21</v>
      </c>
      <c r="Y45" s="17">
        <v>20</v>
      </c>
      <c r="Z45" s="17">
        <v>31</v>
      </c>
      <c r="AA45" s="17">
        <v>27</v>
      </c>
      <c r="AB45" s="17">
        <v>48</v>
      </c>
      <c r="AC45" s="17">
        <v>27</v>
      </c>
      <c r="AD45" s="17">
        <v>54</v>
      </c>
      <c r="AE45" s="17">
        <v>18</v>
      </c>
      <c r="AF45" s="17">
        <v>13</v>
      </c>
      <c r="AG45" s="17">
        <v>39</v>
      </c>
      <c r="AH45" s="17">
        <v>25</v>
      </c>
      <c r="AI45" s="17">
        <v>12</v>
      </c>
      <c r="AJ45" s="17">
        <v>39</v>
      </c>
      <c r="AK45" s="17">
        <v>16</v>
      </c>
      <c r="AL45" s="17">
        <v>15</v>
      </c>
      <c r="AM45" s="17">
        <v>15</v>
      </c>
      <c r="AN45" s="17">
        <v>12</v>
      </c>
      <c r="AO45" s="17">
        <v>48</v>
      </c>
      <c r="AP45" s="17">
        <v>40</v>
      </c>
      <c r="AQ45" s="17">
        <v>37</v>
      </c>
      <c r="AR45" s="17">
        <v>25</v>
      </c>
      <c r="AS45" s="17">
        <v>5</v>
      </c>
      <c r="AT45" s="17">
        <v>8</v>
      </c>
      <c r="AU45" s="17">
        <v>9</v>
      </c>
      <c r="AV45" s="17">
        <v>12</v>
      </c>
      <c r="AW45" s="17">
        <v>2</v>
      </c>
      <c r="AX45" s="17">
        <v>1</v>
      </c>
      <c r="AY45" s="17">
        <v>2</v>
      </c>
      <c r="AZ45" s="17">
        <v>29</v>
      </c>
      <c r="BA45" s="17">
        <v>34</v>
      </c>
      <c r="BB45" s="17">
        <v>67</v>
      </c>
      <c r="BC45" s="17">
        <v>65</v>
      </c>
      <c r="BD45" s="17">
        <v>106</v>
      </c>
      <c r="BE45" s="17">
        <v>101</v>
      </c>
      <c r="BF45" s="17">
        <v>118</v>
      </c>
      <c r="BG45" s="17">
        <v>52</v>
      </c>
      <c r="BH45" s="17">
        <v>49</v>
      </c>
      <c r="BI45" s="17">
        <v>64</v>
      </c>
      <c r="BJ45" s="17">
        <v>101</v>
      </c>
      <c r="BK45" s="17">
        <v>22</v>
      </c>
      <c r="BL45" s="17">
        <v>59</v>
      </c>
      <c r="BM45" s="17">
        <v>54</v>
      </c>
      <c r="BN45" s="17">
        <v>33</v>
      </c>
      <c r="BO45" s="17">
        <v>56</v>
      </c>
      <c r="BP45" s="17">
        <v>52</v>
      </c>
      <c r="BQ45" s="17">
        <v>27</v>
      </c>
      <c r="BR45" s="17">
        <v>54</v>
      </c>
      <c r="BS45" s="17">
        <v>34</v>
      </c>
      <c r="BT45" s="17">
        <v>39</v>
      </c>
      <c r="BU45" s="17">
        <v>152</v>
      </c>
      <c r="BV45" s="17">
        <v>64</v>
      </c>
      <c r="BW45" s="17">
        <v>59</v>
      </c>
      <c r="BX45" s="17">
        <v>16</v>
      </c>
      <c r="BY45" s="17">
        <v>46</v>
      </c>
      <c r="BZ45" s="17">
        <v>63</v>
      </c>
      <c r="CA45" s="17">
        <v>52</v>
      </c>
      <c r="CB45" s="17">
        <v>60</v>
      </c>
      <c r="CC45" s="17">
        <v>46</v>
      </c>
      <c r="CD45" s="17">
        <v>27</v>
      </c>
      <c r="CE45" s="17">
        <v>53</v>
      </c>
      <c r="CF45" s="17">
        <v>35</v>
      </c>
      <c r="CG45" s="17">
        <v>74</v>
      </c>
      <c r="CH45" s="17">
        <v>52</v>
      </c>
      <c r="CI45" s="17">
        <v>12</v>
      </c>
      <c r="CJ45" s="17">
        <v>37</v>
      </c>
      <c r="CK45" s="17">
        <v>24</v>
      </c>
      <c r="CL45" s="17">
        <v>34</v>
      </c>
      <c r="CM45" s="17">
        <v>44</v>
      </c>
      <c r="CN45" s="17">
        <v>34</v>
      </c>
      <c r="CO45" s="17">
        <v>87</v>
      </c>
      <c r="CP45" s="17">
        <v>56</v>
      </c>
      <c r="CQ45" s="17">
        <v>63</v>
      </c>
      <c r="CR45" s="17">
        <v>54</v>
      </c>
      <c r="CS45" s="17">
        <v>88</v>
      </c>
      <c r="CT45" s="17">
        <v>51</v>
      </c>
      <c r="CU45" s="17">
        <v>52</v>
      </c>
      <c r="CV45" s="17">
        <v>50</v>
      </c>
      <c r="CW45" s="17">
        <v>80</v>
      </c>
      <c r="CX45" s="17">
        <v>95</v>
      </c>
      <c r="CY45" s="17">
        <v>67</v>
      </c>
      <c r="CZ45" s="17">
        <v>38</v>
      </c>
      <c r="DA45" s="17">
        <v>31</v>
      </c>
      <c r="DB45" s="17">
        <v>25</v>
      </c>
      <c r="DC45" s="17">
        <v>52</v>
      </c>
      <c r="DD45" s="17">
        <v>140</v>
      </c>
      <c r="DE45" s="17">
        <v>78</v>
      </c>
      <c r="DF45" s="17">
        <v>41</v>
      </c>
      <c r="DG45" s="17">
        <v>47</v>
      </c>
      <c r="DH45" s="17">
        <v>51</v>
      </c>
      <c r="DI45" s="17">
        <v>95</v>
      </c>
      <c r="DJ45" s="17">
        <v>18</v>
      </c>
      <c r="DK45" s="17">
        <v>22</v>
      </c>
      <c r="DL45" s="17">
        <v>51</v>
      </c>
      <c r="DM45" s="17">
        <v>10</v>
      </c>
      <c r="DN45" s="17">
        <v>7</v>
      </c>
      <c r="DO45" s="17">
        <v>14</v>
      </c>
      <c r="DP45" s="17">
        <v>4</v>
      </c>
      <c r="DQ45" s="17">
        <v>7</v>
      </c>
      <c r="DR45" s="17">
        <v>10</v>
      </c>
      <c r="DS45" s="17">
        <v>15</v>
      </c>
      <c r="DT45" s="17">
        <v>5</v>
      </c>
      <c r="DU45" s="17">
        <v>8</v>
      </c>
      <c r="DV45" s="17">
        <v>41</v>
      </c>
      <c r="DW45" s="17">
        <v>158</v>
      </c>
      <c r="DX45" s="17">
        <v>62</v>
      </c>
      <c r="DY45" s="17">
        <v>72</v>
      </c>
      <c r="DZ45" s="17">
        <v>22</v>
      </c>
      <c r="EA45" s="17">
        <v>109</v>
      </c>
      <c r="EB45" s="17">
        <v>53</v>
      </c>
      <c r="EC45" s="17">
        <v>35</v>
      </c>
      <c r="ED45" s="17">
        <v>37</v>
      </c>
      <c r="EE45" s="17">
        <v>50</v>
      </c>
      <c r="EF45" s="17">
        <v>95</v>
      </c>
      <c r="EG45" s="17">
        <v>61</v>
      </c>
      <c r="EH45" s="17">
        <v>74</v>
      </c>
      <c r="EI45" s="17">
        <v>50</v>
      </c>
      <c r="EJ45" s="17">
        <v>6</v>
      </c>
      <c r="EK45" s="17">
        <v>3</v>
      </c>
      <c r="EL45" s="17">
        <v>5</v>
      </c>
      <c r="EM45" s="17">
        <v>4</v>
      </c>
      <c r="EN45" s="17">
        <v>5</v>
      </c>
      <c r="EO45" s="17">
        <v>12</v>
      </c>
      <c r="EP45" s="17">
        <v>14</v>
      </c>
      <c r="EQ45" s="17">
        <v>4</v>
      </c>
      <c r="ER45" s="17">
        <v>7</v>
      </c>
      <c r="ES45" s="17">
        <v>19</v>
      </c>
      <c r="ET45" s="17">
        <v>398</v>
      </c>
      <c r="EU45" s="17">
        <v>303</v>
      </c>
      <c r="EV45" s="17">
        <v>94</v>
      </c>
      <c r="EW45" s="17">
        <v>32</v>
      </c>
      <c r="EX45" s="17">
        <v>75</v>
      </c>
      <c r="EY45" s="17">
        <v>76</v>
      </c>
      <c r="EZ45" s="17">
        <v>164</v>
      </c>
      <c r="FA45" s="17">
        <v>25</v>
      </c>
      <c r="FB45" s="17">
        <v>79</v>
      </c>
      <c r="FC45" s="17">
        <v>56</v>
      </c>
      <c r="FD45" s="17">
        <v>19</v>
      </c>
      <c r="FE45" s="17">
        <v>101</v>
      </c>
      <c r="FF45" s="17">
        <v>59</v>
      </c>
      <c r="FG45" s="17">
        <v>35</v>
      </c>
      <c r="FH45" s="17">
        <v>42</v>
      </c>
      <c r="FI45" s="17">
        <v>38</v>
      </c>
      <c r="FJ45" s="17">
        <v>182</v>
      </c>
      <c r="FK45" s="17">
        <v>23</v>
      </c>
      <c r="FL45" s="17">
        <v>75</v>
      </c>
      <c r="FM45" s="17">
        <v>57</v>
      </c>
      <c r="FN45" s="17">
        <v>77</v>
      </c>
      <c r="FO45" s="17">
        <v>68</v>
      </c>
      <c r="FP45" s="17">
        <v>63</v>
      </c>
      <c r="FQ45" s="17">
        <v>45</v>
      </c>
      <c r="FR45" s="17">
        <v>40</v>
      </c>
      <c r="FS45" s="17">
        <v>64</v>
      </c>
      <c r="FT45" s="17">
        <v>13</v>
      </c>
      <c r="FU45" s="17">
        <v>21</v>
      </c>
      <c r="FV45" s="17">
        <v>43</v>
      </c>
      <c r="FW45" s="17">
        <v>44</v>
      </c>
      <c r="FX45" s="17">
        <v>35</v>
      </c>
      <c r="FY45" s="17">
        <v>13</v>
      </c>
      <c r="FZ45" s="17">
        <v>37</v>
      </c>
      <c r="GA45" s="17">
        <v>54</v>
      </c>
      <c r="GB45" s="17">
        <v>48</v>
      </c>
      <c r="GC45" s="17">
        <v>38</v>
      </c>
      <c r="GD45" s="17">
        <v>18</v>
      </c>
      <c r="GE45" s="17">
        <v>23</v>
      </c>
      <c r="GF45" s="17">
        <v>45</v>
      </c>
      <c r="GG45" s="17">
        <v>22</v>
      </c>
      <c r="GH45" s="17">
        <v>60</v>
      </c>
      <c r="GI45" s="17">
        <v>76</v>
      </c>
      <c r="GJ45" s="17">
        <v>44</v>
      </c>
      <c r="GK45" s="17">
        <v>86</v>
      </c>
      <c r="GL45" s="17">
        <v>30</v>
      </c>
      <c r="GM45" s="17">
        <v>30</v>
      </c>
      <c r="GN45" s="17">
        <v>30</v>
      </c>
      <c r="GO45" s="17">
        <v>65</v>
      </c>
      <c r="GP45" s="17">
        <v>44</v>
      </c>
      <c r="GQ45" s="17">
        <v>30</v>
      </c>
      <c r="GR45" s="17">
        <v>91</v>
      </c>
      <c r="GS45" s="17">
        <v>21</v>
      </c>
      <c r="GT45" s="17">
        <v>23</v>
      </c>
      <c r="GU45" s="17">
        <v>48</v>
      </c>
      <c r="GV45" s="17">
        <v>62</v>
      </c>
      <c r="GW45" s="17">
        <v>32</v>
      </c>
      <c r="GX45" s="17">
        <v>42</v>
      </c>
      <c r="GY45" s="17">
        <v>48</v>
      </c>
      <c r="GZ45" s="17">
        <v>19</v>
      </c>
      <c r="HA45" s="17">
        <v>59</v>
      </c>
      <c r="HB45" s="17">
        <v>55</v>
      </c>
      <c r="HC45" s="17">
        <v>49</v>
      </c>
      <c r="HD45" s="17">
        <v>52</v>
      </c>
      <c r="HE45" s="17">
        <v>57</v>
      </c>
      <c r="HF45" s="17">
        <v>66</v>
      </c>
      <c r="HG45" s="17">
        <v>95</v>
      </c>
      <c r="HH45" s="17">
        <v>44</v>
      </c>
      <c r="HI45" s="17">
        <v>125</v>
      </c>
      <c r="HJ45" s="17">
        <v>72</v>
      </c>
      <c r="HK45" s="17">
        <v>46</v>
      </c>
      <c r="HL45" s="17">
        <v>11</v>
      </c>
      <c r="HM45" s="17">
        <v>38</v>
      </c>
      <c r="HN45" s="17">
        <v>44</v>
      </c>
      <c r="HO45" s="17">
        <v>54</v>
      </c>
      <c r="HP45" s="17">
        <v>47</v>
      </c>
      <c r="HQ45" s="17">
        <v>17</v>
      </c>
      <c r="HR45" s="17">
        <v>29</v>
      </c>
      <c r="HS45" s="17">
        <v>34</v>
      </c>
      <c r="HT45" s="17">
        <v>32</v>
      </c>
      <c r="HU45" s="17">
        <v>41</v>
      </c>
      <c r="HV45" s="17">
        <v>26</v>
      </c>
      <c r="HW45" s="17">
        <v>24</v>
      </c>
      <c r="HX45" s="17">
        <v>52</v>
      </c>
      <c r="HY45" s="17">
        <v>20</v>
      </c>
      <c r="HZ45" s="17">
        <v>60</v>
      </c>
      <c r="IA45" s="17">
        <v>35</v>
      </c>
      <c r="IB45" s="17">
        <v>71</v>
      </c>
      <c r="IC45" s="17">
        <v>40</v>
      </c>
      <c r="ID45" s="17">
        <v>110</v>
      </c>
      <c r="IE45" s="17">
        <v>57</v>
      </c>
      <c r="IF45" s="17">
        <v>67</v>
      </c>
      <c r="IG45" s="17">
        <v>79</v>
      </c>
      <c r="IH45" s="17">
        <v>44</v>
      </c>
      <c r="II45" s="17">
        <v>28</v>
      </c>
      <c r="IJ45" s="17">
        <v>32</v>
      </c>
      <c r="IK45" s="17">
        <v>24</v>
      </c>
      <c r="IL45" s="17">
        <v>28</v>
      </c>
      <c r="IM45" s="17">
        <v>21</v>
      </c>
      <c r="IN45" s="17">
        <v>55</v>
      </c>
      <c r="IO45" s="17">
        <v>31</v>
      </c>
      <c r="IP45" s="17">
        <v>19</v>
      </c>
      <c r="IQ45" s="17">
        <v>56</v>
      </c>
      <c r="IR45" s="17">
        <v>43</v>
      </c>
      <c r="IS45" s="17">
        <v>34</v>
      </c>
      <c r="IT45" s="17">
        <v>29</v>
      </c>
      <c r="IU45" s="17">
        <v>45</v>
      </c>
      <c r="IV45" s="17">
        <v>48</v>
      </c>
      <c r="IW45" s="17">
        <v>46</v>
      </c>
      <c r="IX45" s="17">
        <v>91</v>
      </c>
      <c r="IY45" s="17">
        <v>54</v>
      </c>
      <c r="IZ45" s="17">
        <v>39</v>
      </c>
      <c r="JA45" s="17">
        <v>104</v>
      </c>
      <c r="JB45" s="17">
        <v>58</v>
      </c>
      <c r="JC45" s="17">
        <v>33</v>
      </c>
      <c r="JD45" s="17">
        <v>67</v>
      </c>
      <c r="JE45" s="17">
        <v>42</v>
      </c>
      <c r="JF45" s="17">
        <v>28</v>
      </c>
      <c r="JG45" s="17">
        <v>58</v>
      </c>
      <c r="JH45" s="17">
        <v>46</v>
      </c>
      <c r="JI45" s="17">
        <v>39</v>
      </c>
      <c r="JJ45" s="17">
        <v>27</v>
      </c>
      <c r="JK45" s="17">
        <v>29</v>
      </c>
      <c r="JL45" s="17">
        <v>53</v>
      </c>
      <c r="JM45" s="17">
        <v>62</v>
      </c>
      <c r="JN45" s="17">
        <v>30</v>
      </c>
      <c r="JO45" s="17">
        <v>42</v>
      </c>
      <c r="JP45" s="17">
        <v>20</v>
      </c>
      <c r="JQ45" s="17">
        <v>26</v>
      </c>
      <c r="JR45" s="17">
        <v>13</v>
      </c>
      <c r="JS45" s="17">
        <v>35</v>
      </c>
      <c r="JT45" s="17">
        <v>83</v>
      </c>
      <c r="JU45" s="17">
        <v>40</v>
      </c>
      <c r="JV45" s="17">
        <v>53</v>
      </c>
      <c r="JW45" s="17">
        <v>77</v>
      </c>
      <c r="JX45" s="17">
        <v>58</v>
      </c>
      <c r="JY45" s="17">
        <v>63</v>
      </c>
      <c r="JZ45" s="17">
        <v>41</v>
      </c>
      <c r="KA45" s="17">
        <v>47</v>
      </c>
      <c r="KB45" s="17">
        <v>31</v>
      </c>
      <c r="KC45" s="17">
        <v>51</v>
      </c>
      <c r="KD45" s="17">
        <v>33</v>
      </c>
      <c r="KE45" s="17">
        <v>20</v>
      </c>
      <c r="KF45" s="17">
        <v>47</v>
      </c>
      <c r="KG45" s="17">
        <v>45</v>
      </c>
      <c r="KH45" s="17">
        <v>45</v>
      </c>
      <c r="KI45" s="17">
        <v>41</v>
      </c>
      <c r="KJ45" s="17">
        <v>20</v>
      </c>
      <c r="KK45" s="17">
        <v>51</v>
      </c>
      <c r="KL45" s="17">
        <v>43</v>
      </c>
      <c r="KM45" s="17">
        <v>62</v>
      </c>
      <c r="KN45" s="17">
        <v>57</v>
      </c>
      <c r="KO45" s="17">
        <v>38</v>
      </c>
      <c r="KP45" s="17">
        <v>27</v>
      </c>
      <c r="KQ45" s="17">
        <v>39</v>
      </c>
      <c r="KR45" s="17">
        <v>40</v>
      </c>
      <c r="KS45" s="17">
        <v>73</v>
      </c>
      <c r="KT45" s="17">
        <v>42</v>
      </c>
      <c r="KU45" s="17">
        <v>55</v>
      </c>
      <c r="KV45" s="17">
        <v>43</v>
      </c>
      <c r="KW45" s="17">
        <v>69</v>
      </c>
      <c r="KX45" s="17">
        <v>21</v>
      </c>
      <c r="KY45" s="17">
        <v>52</v>
      </c>
      <c r="KZ45" s="17">
        <v>26</v>
      </c>
      <c r="LA45" s="17">
        <v>49</v>
      </c>
      <c r="LB45" s="17">
        <v>33</v>
      </c>
      <c r="LC45" s="17">
        <v>31</v>
      </c>
      <c r="LD45" s="17">
        <v>43</v>
      </c>
      <c r="LE45" s="17">
        <v>36</v>
      </c>
      <c r="LF45" s="17">
        <v>16</v>
      </c>
      <c r="LG45" s="17">
        <v>44</v>
      </c>
      <c r="LH45" s="17">
        <v>41</v>
      </c>
      <c r="LI45" s="17">
        <v>30</v>
      </c>
      <c r="LJ45" s="17">
        <v>40</v>
      </c>
      <c r="LK45" s="17">
        <v>15</v>
      </c>
      <c r="LL45" s="17">
        <v>16</v>
      </c>
      <c r="LM45" s="17">
        <v>16</v>
      </c>
      <c r="LN45" s="17">
        <v>27</v>
      </c>
      <c r="LO45" s="17">
        <v>33</v>
      </c>
      <c r="LP45" s="17">
        <v>10</v>
      </c>
      <c r="LQ45" s="17">
        <v>15</v>
      </c>
      <c r="LR45" s="17">
        <v>15</v>
      </c>
      <c r="LS45" s="17">
        <v>26</v>
      </c>
      <c r="LT45" s="17">
        <v>33</v>
      </c>
      <c r="LU45" s="17">
        <v>20</v>
      </c>
      <c r="LV45" s="17">
        <v>28</v>
      </c>
      <c r="LW45" s="17">
        <v>29</v>
      </c>
      <c r="LX45" s="17">
        <v>42</v>
      </c>
      <c r="LY45" s="17">
        <v>28</v>
      </c>
      <c r="LZ45" s="17">
        <v>38</v>
      </c>
      <c r="MA45" s="17">
        <v>58</v>
      </c>
      <c r="MB45" s="17">
        <v>37</v>
      </c>
      <c r="MC45" s="17">
        <v>27</v>
      </c>
      <c r="MD45" s="17">
        <v>44</v>
      </c>
      <c r="ME45" s="17">
        <v>34</v>
      </c>
      <c r="MF45" s="17">
        <v>21</v>
      </c>
      <c r="MG45" s="17">
        <v>22</v>
      </c>
      <c r="MH45" s="17">
        <v>41</v>
      </c>
      <c r="MI45" s="17">
        <v>31</v>
      </c>
      <c r="MJ45" s="17">
        <v>81</v>
      </c>
      <c r="MK45" s="17">
        <v>31</v>
      </c>
      <c r="ML45" s="17">
        <v>15</v>
      </c>
      <c r="MM45" s="17">
        <v>92</v>
      </c>
      <c r="MN45" s="17">
        <v>25</v>
      </c>
      <c r="MO45" s="17">
        <v>24</v>
      </c>
      <c r="MP45" s="17">
        <v>83</v>
      </c>
      <c r="MQ45" s="17">
        <v>41</v>
      </c>
      <c r="MR45" s="17">
        <v>29</v>
      </c>
      <c r="MS45" s="17">
        <v>20</v>
      </c>
      <c r="MT45" s="17">
        <v>23</v>
      </c>
      <c r="MU45" s="17">
        <v>35</v>
      </c>
      <c r="MV45" s="17">
        <v>33</v>
      </c>
      <c r="MW45" s="17">
        <v>29</v>
      </c>
      <c r="MX45" s="17">
        <v>26</v>
      </c>
      <c r="MY45" s="17">
        <v>52</v>
      </c>
      <c r="MZ45" s="17">
        <v>34</v>
      </c>
      <c r="NA45" s="17">
        <v>55</v>
      </c>
      <c r="NB45" s="17">
        <v>20</v>
      </c>
      <c r="NC45" s="17">
        <v>33</v>
      </c>
      <c r="ND45" s="17">
        <v>22</v>
      </c>
      <c r="NE45" s="17">
        <v>33</v>
      </c>
      <c r="NF45" s="17">
        <v>17</v>
      </c>
      <c r="NG45" s="17">
        <v>29</v>
      </c>
      <c r="NH45" s="17">
        <v>41</v>
      </c>
      <c r="NI45" s="17">
        <v>22</v>
      </c>
      <c r="NJ45" s="17">
        <v>34</v>
      </c>
      <c r="NK45" s="17">
        <v>15</v>
      </c>
      <c r="NL45" s="17">
        <v>32</v>
      </c>
      <c r="NM45" s="17">
        <v>42</v>
      </c>
      <c r="NN45" s="17">
        <v>31</v>
      </c>
      <c r="NO45" s="17">
        <v>51</v>
      </c>
      <c r="NP45" s="17">
        <v>18</v>
      </c>
      <c r="NQ45" s="17">
        <v>42</v>
      </c>
      <c r="NR45" s="17">
        <v>20</v>
      </c>
      <c r="NS45" s="17">
        <v>49</v>
      </c>
      <c r="NT45" s="17">
        <v>60</v>
      </c>
      <c r="NU45" s="17">
        <v>48</v>
      </c>
      <c r="NV45" s="17">
        <v>44</v>
      </c>
      <c r="NW45" s="17">
        <v>28</v>
      </c>
      <c r="NX45" s="17">
        <v>60</v>
      </c>
      <c r="NY45" s="17">
        <v>33</v>
      </c>
      <c r="NZ45" s="17">
        <v>29</v>
      </c>
      <c r="OA45" s="17">
        <v>51</v>
      </c>
      <c r="OB45" s="17">
        <v>33</v>
      </c>
      <c r="OC45" s="17">
        <v>39</v>
      </c>
      <c r="OD45" s="17">
        <v>29</v>
      </c>
      <c r="OE45" s="17">
        <v>47</v>
      </c>
      <c r="OF45" s="17">
        <v>25</v>
      </c>
      <c r="OG45" s="17">
        <v>29</v>
      </c>
      <c r="OH45" s="17">
        <v>12</v>
      </c>
      <c r="OI45" s="17">
        <v>24</v>
      </c>
      <c r="OJ45" s="17">
        <v>31</v>
      </c>
      <c r="OK45" s="17">
        <v>51</v>
      </c>
      <c r="OL45" s="17">
        <v>60</v>
      </c>
      <c r="OM45" s="17">
        <v>71</v>
      </c>
      <c r="ON45" s="17">
        <v>33</v>
      </c>
      <c r="OO45" s="17">
        <v>73</v>
      </c>
      <c r="OP45" s="17">
        <v>26</v>
      </c>
      <c r="OQ45" s="17">
        <v>36</v>
      </c>
      <c r="OR45" s="17">
        <v>44</v>
      </c>
      <c r="OS45" s="17">
        <v>19</v>
      </c>
      <c r="OT45" s="17">
        <v>37</v>
      </c>
      <c r="OU45" s="17">
        <v>43</v>
      </c>
      <c r="OV45" s="17">
        <v>34</v>
      </c>
      <c r="OW45" s="17">
        <v>25</v>
      </c>
      <c r="OX45" s="17">
        <v>14</v>
      </c>
      <c r="OY45" s="17">
        <v>23</v>
      </c>
      <c r="OZ45" s="17">
        <v>17</v>
      </c>
      <c r="PA45" s="17">
        <v>45</v>
      </c>
      <c r="PB45" s="17">
        <v>46</v>
      </c>
      <c r="PC45" s="17">
        <v>10</v>
      </c>
      <c r="PD45" s="17">
        <v>42</v>
      </c>
      <c r="PE45" s="17">
        <v>71</v>
      </c>
      <c r="PF45" s="17">
        <v>21</v>
      </c>
      <c r="PG45" s="17">
        <v>44</v>
      </c>
      <c r="PH45" s="17">
        <v>37</v>
      </c>
      <c r="PI45" s="17">
        <v>53</v>
      </c>
      <c r="PJ45" s="17">
        <v>30</v>
      </c>
      <c r="PK45" s="17">
        <v>18</v>
      </c>
      <c r="PL45" s="17">
        <v>23</v>
      </c>
      <c r="PM45" s="17">
        <v>41</v>
      </c>
      <c r="PN45" s="17">
        <v>50</v>
      </c>
      <c r="PO45" s="17">
        <v>22</v>
      </c>
      <c r="PP45" s="17">
        <v>13</v>
      </c>
      <c r="PQ45" s="17">
        <v>30</v>
      </c>
      <c r="PR45" s="17">
        <v>42</v>
      </c>
      <c r="PS45" s="17">
        <v>19</v>
      </c>
      <c r="PT45" s="17">
        <v>27</v>
      </c>
      <c r="PU45" s="17">
        <v>36</v>
      </c>
      <c r="PV45" s="17">
        <v>41</v>
      </c>
      <c r="PW45" s="17">
        <v>19</v>
      </c>
      <c r="PX45" s="17">
        <v>31</v>
      </c>
      <c r="PY45" s="17">
        <v>39</v>
      </c>
      <c r="PZ45" s="17">
        <v>35</v>
      </c>
      <c r="QA45" s="17">
        <v>29</v>
      </c>
      <c r="QB45" s="17">
        <v>50</v>
      </c>
      <c r="QC45" s="17">
        <v>27</v>
      </c>
      <c r="QD45" s="17">
        <v>23</v>
      </c>
      <c r="QE45" s="17">
        <v>44</v>
      </c>
      <c r="QF45" s="17">
        <v>34</v>
      </c>
      <c r="QG45" s="17">
        <v>41</v>
      </c>
      <c r="QH45" s="17">
        <v>30</v>
      </c>
      <c r="QI45" s="17">
        <v>31</v>
      </c>
      <c r="QJ45" s="17">
        <v>31</v>
      </c>
      <c r="QK45" s="17">
        <v>26</v>
      </c>
      <c r="QL45" s="17">
        <v>102</v>
      </c>
      <c r="QM45" s="17">
        <v>51</v>
      </c>
      <c r="QN45" s="17">
        <v>68</v>
      </c>
      <c r="QO45" s="17">
        <v>62</v>
      </c>
      <c r="QP45" s="17">
        <v>29</v>
      </c>
      <c r="QQ45" s="17">
        <v>20</v>
      </c>
      <c r="QR45" s="17">
        <v>27</v>
      </c>
      <c r="QS45" s="17">
        <v>27</v>
      </c>
      <c r="QT45" s="17">
        <v>54</v>
      </c>
      <c r="QU45" s="17">
        <v>28</v>
      </c>
      <c r="QV45" s="17">
        <v>93</v>
      </c>
      <c r="QW45" s="17">
        <v>14</v>
      </c>
      <c r="QX45" s="17">
        <v>23</v>
      </c>
      <c r="QY45" s="17">
        <v>37</v>
      </c>
      <c r="QZ45" s="17">
        <v>39</v>
      </c>
      <c r="RA45" s="17">
        <v>41</v>
      </c>
      <c r="RB45" s="17">
        <v>15</v>
      </c>
      <c r="RC45" s="17">
        <v>71</v>
      </c>
      <c r="RD45" s="17">
        <v>44</v>
      </c>
      <c r="RE45" s="17">
        <v>16</v>
      </c>
      <c r="RF45" s="17">
        <v>46</v>
      </c>
      <c r="RG45" s="17">
        <v>24</v>
      </c>
      <c r="RH45" s="17">
        <v>33</v>
      </c>
      <c r="RI45" s="17">
        <v>52</v>
      </c>
      <c r="RJ45" s="17">
        <v>38</v>
      </c>
      <c r="RK45" s="17">
        <v>25</v>
      </c>
      <c r="RL45" s="17">
        <v>37</v>
      </c>
      <c r="RM45" s="17">
        <v>15</v>
      </c>
      <c r="RN45" s="17">
        <v>38</v>
      </c>
      <c r="RO45" s="17">
        <v>18</v>
      </c>
      <c r="RP45" s="17">
        <v>26</v>
      </c>
      <c r="RQ45" s="17">
        <v>21</v>
      </c>
      <c r="RR45" s="17">
        <v>40</v>
      </c>
      <c r="RS45" s="17">
        <v>35</v>
      </c>
      <c r="RT45" s="17">
        <v>16</v>
      </c>
      <c r="RU45" s="17">
        <v>7</v>
      </c>
      <c r="RV45" s="17">
        <v>27</v>
      </c>
      <c r="RW45" s="17">
        <v>12</v>
      </c>
      <c r="RX45" s="17">
        <v>23</v>
      </c>
      <c r="RY45" s="17">
        <v>32</v>
      </c>
      <c r="RZ45" s="17">
        <v>31</v>
      </c>
      <c r="SA45" s="17">
        <v>6</v>
      </c>
      <c r="SB45" s="17">
        <v>33</v>
      </c>
      <c r="SC45" s="17">
        <v>17</v>
      </c>
      <c r="SD45" s="17">
        <v>33</v>
      </c>
      <c r="SE45" s="17">
        <v>37</v>
      </c>
      <c r="SF45" s="17">
        <v>14</v>
      </c>
      <c r="SG45" s="17">
        <v>41</v>
      </c>
      <c r="SH45" s="17">
        <v>27</v>
      </c>
      <c r="SI45" s="17">
        <v>32</v>
      </c>
      <c r="SJ45" s="17">
        <v>32</v>
      </c>
      <c r="SK45" s="17">
        <v>34</v>
      </c>
      <c r="SL45" s="17"/>
      <c r="SM45" s="17"/>
      <c r="SN45" s="17"/>
      <c r="SO45" s="17"/>
    </row>
    <row r="46" spans="1:509">
      <c r="A46" s="24" t="s">
        <v>7</v>
      </c>
      <c r="B46" s="24">
        <v>27</v>
      </c>
      <c r="C46" s="24">
        <v>22</v>
      </c>
      <c r="D46" s="24">
        <v>43</v>
      </c>
      <c r="E46" s="24">
        <v>21</v>
      </c>
      <c r="F46" s="24">
        <v>33</v>
      </c>
      <c r="G46" s="24">
        <v>16</v>
      </c>
      <c r="H46" s="24">
        <v>27</v>
      </c>
      <c r="I46" s="24">
        <v>24</v>
      </c>
      <c r="J46" s="24">
        <v>51</v>
      </c>
      <c r="K46" s="24">
        <v>35</v>
      </c>
      <c r="L46" s="24">
        <v>26</v>
      </c>
      <c r="M46" s="24">
        <v>48</v>
      </c>
      <c r="N46" s="24">
        <v>40</v>
      </c>
      <c r="O46" s="24">
        <v>17</v>
      </c>
      <c r="P46" s="24">
        <v>29</v>
      </c>
      <c r="Q46" s="24">
        <v>42</v>
      </c>
      <c r="R46" s="24">
        <v>60</v>
      </c>
      <c r="S46" s="24">
        <v>51</v>
      </c>
      <c r="T46" s="24">
        <v>42</v>
      </c>
      <c r="U46" s="24">
        <v>93</v>
      </c>
      <c r="V46" s="24">
        <v>27</v>
      </c>
      <c r="W46" s="24">
        <v>46</v>
      </c>
      <c r="X46" s="24">
        <v>21</v>
      </c>
      <c r="Y46" s="24">
        <v>20</v>
      </c>
      <c r="Z46" s="24">
        <v>31</v>
      </c>
      <c r="AA46" s="24">
        <v>27</v>
      </c>
      <c r="AB46" s="24">
        <v>48</v>
      </c>
      <c r="AC46" s="24">
        <v>27</v>
      </c>
      <c r="AD46" s="24">
        <v>54</v>
      </c>
      <c r="AE46" s="24">
        <v>17</v>
      </c>
      <c r="AF46" s="24">
        <v>13</v>
      </c>
      <c r="AG46" s="24">
        <v>39</v>
      </c>
      <c r="AH46" s="24">
        <v>25</v>
      </c>
      <c r="AI46" s="24">
        <v>12</v>
      </c>
      <c r="AJ46" s="24">
        <v>39</v>
      </c>
      <c r="AK46" s="24">
        <v>17</v>
      </c>
      <c r="AL46" s="24">
        <v>15</v>
      </c>
      <c r="AM46" s="24">
        <v>15</v>
      </c>
      <c r="AN46" s="24">
        <v>12</v>
      </c>
      <c r="AO46" s="24">
        <v>48</v>
      </c>
      <c r="AP46" s="24">
        <v>40</v>
      </c>
      <c r="AQ46" s="24">
        <v>37</v>
      </c>
      <c r="AR46" s="24">
        <v>25</v>
      </c>
      <c r="AS46" s="24">
        <v>5</v>
      </c>
      <c r="AT46" s="24">
        <v>8</v>
      </c>
      <c r="AU46" s="24">
        <v>9</v>
      </c>
      <c r="AV46" s="24">
        <v>12</v>
      </c>
      <c r="AW46" s="24">
        <v>2</v>
      </c>
      <c r="AX46" s="24">
        <v>1</v>
      </c>
      <c r="AY46" s="24">
        <v>2</v>
      </c>
      <c r="AZ46" s="24">
        <v>29</v>
      </c>
      <c r="BA46" s="24">
        <v>34</v>
      </c>
      <c r="BB46" s="24">
        <v>69</v>
      </c>
      <c r="BC46" s="24">
        <v>65</v>
      </c>
      <c r="BD46" s="24">
        <v>108</v>
      </c>
      <c r="BE46" s="24">
        <v>101</v>
      </c>
      <c r="BF46" s="24">
        <v>118</v>
      </c>
      <c r="BG46" s="24">
        <v>53</v>
      </c>
      <c r="BH46" s="24">
        <v>49</v>
      </c>
      <c r="BI46" s="24">
        <v>64</v>
      </c>
      <c r="BJ46" s="24">
        <v>102</v>
      </c>
      <c r="BK46" s="24">
        <v>22</v>
      </c>
      <c r="BL46" s="24">
        <v>60</v>
      </c>
      <c r="BM46" s="24">
        <v>56</v>
      </c>
      <c r="BN46" s="24">
        <v>33</v>
      </c>
      <c r="BO46" s="24">
        <v>56</v>
      </c>
      <c r="BP46" s="24">
        <v>52</v>
      </c>
      <c r="BQ46" s="24">
        <v>27</v>
      </c>
      <c r="BR46" s="24">
        <v>54</v>
      </c>
      <c r="BS46" s="24">
        <v>34</v>
      </c>
      <c r="BT46" s="24">
        <v>39</v>
      </c>
      <c r="BU46" s="24">
        <v>151</v>
      </c>
      <c r="BV46" s="24">
        <v>63</v>
      </c>
      <c r="BW46" s="24">
        <v>60</v>
      </c>
      <c r="BX46" s="24">
        <v>16</v>
      </c>
      <c r="BY46" s="24">
        <v>46</v>
      </c>
      <c r="BZ46" s="24">
        <v>63</v>
      </c>
      <c r="CA46" s="24">
        <v>52</v>
      </c>
      <c r="CB46" s="24">
        <v>60</v>
      </c>
      <c r="CC46" s="24">
        <v>46</v>
      </c>
      <c r="CD46" s="24">
        <v>27</v>
      </c>
      <c r="CE46" s="24">
        <v>53</v>
      </c>
      <c r="CF46" s="24">
        <v>34</v>
      </c>
      <c r="CG46" s="24">
        <v>73</v>
      </c>
      <c r="CH46" s="24">
        <v>52</v>
      </c>
      <c r="CI46" s="24">
        <v>12</v>
      </c>
      <c r="CJ46" s="24">
        <v>38</v>
      </c>
      <c r="CK46" s="24">
        <v>24</v>
      </c>
      <c r="CL46" s="24">
        <v>35</v>
      </c>
      <c r="CM46" s="24">
        <v>44</v>
      </c>
      <c r="CN46" s="24">
        <v>34</v>
      </c>
      <c r="CO46" s="24">
        <v>88</v>
      </c>
      <c r="CP46" s="24">
        <v>56</v>
      </c>
      <c r="CQ46" s="24">
        <v>63</v>
      </c>
      <c r="CR46" s="24">
        <v>55</v>
      </c>
      <c r="CS46" s="24">
        <v>88</v>
      </c>
      <c r="CT46" s="24">
        <v>53</v>
      </c>
      <c r="CU46" s="24">
        <v>51</v>
      </c>
      <c r="CV46" s="24">
        <v>51</v>
      </c>
      <c r="CW46" s="24">
        <v>81</v>
      </c>
      <c r="CX46" s="24">
        <v>95</v>
      </c>
      <c r="CY46" s="24">
        <v>67</v>
      </c>
      <c r="CZ46" s="24">
        <v>38</v>
      </c>
      <c r="DA46" s="24">
        <v>31</v>
      </c>
      <c r="DB46" s="24">
        <v>25</v>
      </c>
      <c r="DC46" s="24">
        <v>52</v>
      </c>
      <c r="DD46" s="24">
        <v>140</v>
      </c>
      <c r="DE46" s="24">
        <v>78</v>
      </c>
      <c r="DF46" s="24">
        <v>41</v>
      </c>
      <c r="DG46" s="24">
        <v>47</v>
      </c>
      <c r="DH46" s="24">
        <v>53</v>
      </c>
      <c r="DI46" s="24">
        <v>97</v>
      </c>
      <c r="DJ46" s="24">
        <v>18</v>
      </c>
      <c r="DK46" s="24">
        <v>23</v>
      </c>
      <c r="DL46" s="24">
        <v>51</v>
      </c>
      <c r="DM46" s="24">
        <v>10</v>
      </c>
      <c r="DN46" s="24">
        <v>7</v>
      </c>
      <c r="DO46" s="24">
        <v>14</v>
      </c>
      <c r="DP46" s="24">
        <v>4</v>
      </c>
      <c r="DQ46" s="24">
        <v>7</v>
      </c>
      <c r="DR46" s="24">
        <v>10</v>
      </c>
      <c r="DS46" s="24">
        <v>15</v>
      </c>
      <c r="DT46" s="24">
        <v>5</v>
      </c>
      <c r="DU46" s="24">
        <v>8</v>
      </c>
      <c r="DV46" s="24">
        <v>42</v>
      </c>
      <c r="DW46" s="24">
        <v>158</v>
      </c>
      <c r="DX46" s="24">
        <v>63</v>
      </c>
      <c r="DY46" s="24">
        <v>73</v>
      </c>
      <c r="DZ46" s="24">
        <v>22</v>
      </c>
      <c r="EA46" s="24">
        <v>109</v>
      </c>
      <c r="EB46" s="24">
        <v>53</v>
      </c>
      <c r="EC46" s="24">
        <v>35</v>
      </c>
      <c r="ED46" s="24">
        <v>37</v>
      </c>
      <c r="EE46" s="24">
        <v>50</v>
      </c>
      <c r="EF46" s="24">
        <v>94</v>
      </c>
      <c r="EG46" s="24">
        <v>61</v>
      </c>
      <c r="EH46" s="24">
        <v>75</v>
      </c>
      <c r="EI46" s="24">
        <v>50</v>
      </c>
      <c r="EJ46" s="24">
        <v>6</v>
      </c>
      <c r="EK46" s="24">
        <v>3</v>
      </c>
      <c r="EL46" s="24">
        <v>5</v>
      </c>
      <c r="EM46" s="24">
        <v>4</v>
      </c>
      <c r="EN46" s="24">
        <v>4</v>
      </c>
      <c r="EO46" s="24">
        <v>12</v>
      </c>
      <c r="EP46" s="24">
        <v>14</v>
      </c>
      <c r="EQ46" s="24">
        <v>4</v>
      </c>
      <c r="ER46" s="24">
        <v>7</v>
      </c>
      <c r="ES46" s="24">
        <v>19</v>
      </c>
      <c r="ET46" s="24">
        <v>398</v>
      </c>
      <c r="EU46" s="24">
        <v>306</v>
      </c>
      <c r="EV46" s="24">
        <v>94</v>
      </c>
      <c r="EW46" s="24">
        <v>32</v>
      </c>
      <c r="EX46" s="24">
        <v>76</v>
      </c>
      <c r="EY46" s="24">
        <v>76</v>
      </c>
      <c r="EZ46" s="24">
        <v>165</v>
      </c>
      <c r="FA46" s="24">
        <v>25</v>
      </c>
      <c r="FB46" s="24">
        <v>79</v>
      </c>
      <c r="FC46" s="24">
        <v>57</v>
      </c>
      <c r="FD46" s="24">
        <v>19</v>
      </c>
      <c r="FE46" s="24">
        <v>101</v>
      </c>
      <c r="FF46" s="24">
        <v>59</v>
      </c>
      <c r="FG46" s="24">
        <v>35</v>
      </c>
      <c r="FH46" s="24">
        <v>42</v>
      </c>
      <c r="FI46" s="24">
        <v>38</v>
      </c>
      <c r="FJ46" s="24">
        <v>182</v>
      </c>
      <c r="FK46" s="24">
        <v>23</v>
      </c>
      <c r="FL46" s="24">
        <v>75</v>
      </c>
      <c r="FM46" s="24">
        <v>57</v>
      </c>
      <c r="FN46" s="24">
        <v>77</v>
      </c>
      <c r="FO46" s="24">
        <v>69</v>
      </c>
      <c r="FP46" s="24">
        <v>66</v>
      </c>
      <c r="FQ46" s="24">
        <v>45</v>
      </c>
      <c r="FR46" s="24">
        <v>40</v>
      </c>
      <c r="FS46" s="24">
        <v>64</v>
      </c>
      <c r="FT46" s="24">
        <v>13</v>
      </c>
      <c r="FU46" s="24">
        <v>21</v>
      </c>
      <c r="FV46" s="24">
        <v>43</v>
      </c>
      <c r="FW46" s="24">
        <v>44</v>
      </c>
      <c r="FX46" s="24">
        <v>35</v>
      </c>
      <c r="FY46" s="24">
        <v>13</v>
      </c>
      <c r="FZ46" s="24">
        <v>37</v>
      </c>
      <c r="GA46" s="24">
        <v>54</v>
      </c>
      <c r="GB46" s="24">
        <v>48</v>
      </c>
      <c r="GC46" s="24">
        <v>39</v>
      </c>
      <c r="GD46" s="24">
        <v>18</v>
      </c>
      <c r="GE46" s="24">
        <v>23</v>
      </c>
      <c r="GF46" s="24">
        <v>45</v>
      </c>
      <c r="GG46" s="24">
        <v>22</v>
      </c>
      <c r="GH46" s="24">
        <v>59</v>
      </c>
      <c r="GI46" s="24">
        <v>76</v>
      </c>
      <c r="GJ46" s="24">
        <v>44</v>
      </c>
      <c r="GK46" s="24">
        <v>86</v>
      </c>
      <c r="GL46" s="24">
        <v>30</v>
      </c>
      <c r="GM46" s="24">
        <v>30</v>
      </c>
      <c r="GN46" s="24">
        <v>30</v>
      </c>
      <c r="GO46" s="24">
        <v>66</v>
      </c>
      <c r="GP46" s="24">
        <v>44</v>
      </c>
      <c r="GQ46" s="24">
        <v>31</v>
      </c>
      <c r="GR46" s="24">
        <v>89</v>
      </c>
      <c r="GS46" s="24">
        <v>21</v>
      </c>
      <c r="GT46" s="24">
        <v>24</v>
      </c>
      <c r="GU46" s="24">
        <v>48</v>
      </c>
      <c r="GV46" s="24">
        <v>62</v>
      </c>
      <c r="GW46" s="24">
        <v>32</v>
      </c>
      <c r="GX46" s="24">
        <v>42</v>
      </c>
      <c r="GY46" s="24">
        <v>48</v>
      </c>
      <c r="GZ46" s="24">
        <v>19</v>
      </c>
      <c r="HA46" s="24">
        <v>59</v>
      </c>
      <c r="HB46" s="24">
        <v>56</v>
      </c>
      <c r="HC46" s="24">
        <v>49</v>
      </c>
      <c r="HD46" s="24">
        <v>51</v>
      </c>
      <c r="HE46" s="24">
        <v>58</v>
      </c>
      <c r="HF46" s="24">
        <v>66</v>
      </c>
      <c r="HG46" s="24">
        <v>95</v>
      </c>
      <c r="HH46" s="24">
        <v>44</v>
      </c>
      <c r="HI46" s="24">
        <v>125</v>
      </c>
      <c r="HJ46" s="24">
        <v>73</v>
      </c>
      <c r="HK46" s="24">
        <v>46</v>
      </c>
      <c r="HL46" s="24">
        <v>11</v>
      </c>
      <c r="HM46" s="24">
        <v>38</v>
      </c>
      <c r="HN46" s="24">
        <v>44</v>
      </c>
      <c r="HO46" s="24">
        <v>54</v>
      </c>
      <c r="HP46" s="24">
        <v>47</v>
      </c>
      <c r="HQ46" s="24">
        <v>17</v>
      </c>
      <c r="HR46" s="24">
        <v>29</v>
      </c>
      <c r="HS46" s="24">
        <v>34</v>
      </c>
      <c r="HT46" s="24">
        <v>32</v>
      </c>
      <c r="HU46" s="24">
        <v>41</v>
      </c>
      <c r="HV46" s="24">
        <v>26</v>
      </c>
      <c r="HW46" s="24">
        <v>24</v>
      </c>
      <c r="HX46" s="24">
        <v>52</v>
      </c>
      <c r="HY46" s="24">
        <v>20</v>
      </c>
      <c r="HZ46" s="24">
        <v>60</v>
      </c>
      <c r="IA46" s="24">
        <v>36</v>
      </c>
      <c r="IB46" s="24">
        <v>71</v>
      </c>
      <c r="IC46" s="24">
        <v>40</v>
      </c>
      <c r="ID46" s="24">
        <v>110</v>
      </c>
      <c r="IE46" s="24">
        <v>57</v>
      </c>
      <c r="IF46" s="24">
        <v>67</v>
      </c>
      <c r="IG46" s="24">
        <v>79</v>
      </c>
      <c r="IH46" s="24">
        <v>44</v>
      </c>
      <c r="II46" s="24">
        <v>28</v>
      </c>
      <c r="IJ46" s="24">
        <v>32</v>
      </c>
      <c r="IK46" s="24">
        <v>24</v>
      </c>
      <c r="IL46" s="24">
        <v>29</v>
      </c>
      <c r="IM46" s="24">
        <v>21</v>
      </c>
      <c r="IN46" s="24">
        <v>55</v>
      </c>
      <c r="IO46" s="24">
        <v>31</v>
      </c>
      <c r="IP46" s="24">
        <v>19</v>
      </c>
      <c r="IQ46" s="24">
        <v>56</v>
      </c>
      <c r="IR46" s="24">
        <v>43</v>
      </c>
      <c r="IS46" s="24">
        <v>34</v>
      </c>
      <c r="IT46" s="24">
        <v>29</v>
      </c>
      <c r="IU46" s="24">
        <v>45</v>
      </c>
      <c r="IV46" s="24">
        <v>49</v>
      </c>
      <c r="IW46" s="24">
        <v>46</v>
      </c>
      <c r="IX46" s="24">
        <v>92</v>
      </c>
      <c r="IY46" s="24">
        <v>54</v>
      </c>
      <c r="IZ46" s="24">
        <v>39</v>
      </c>
      <c r="JA46" s="24">
        <v>104</v>
      </c>
      <c r="JB46" s="24">
        <v>59</v>
      </c>
      <c r="JC46" s="24">
        <v>33</v>
      </c>
      <c r="JD46" s="24">
        <v>67</v>
      </c>
      <c r="JE46" s="24">
        <v>42</v>
      </c>
      <c r="JF46" s="24">
        <v>28</v>
      </c>
      <c r="JG46" s="24">
        <v>58</v>
      </c>
      <c r="JH46" s="24">
        <v>46</v>
      </c>
      <c r="JI46" s="24">
        <v>39</v>
      </c>
      <c r="JJ46" s="24">
        <v>27</v>
      </c>
      <c r="JK46" s="24">
        <v>29</v>
      </c>
      <c r="JL46" s="24">
        <v>53</v>
      </c>
      <c r="JM46" s="24">
        <v>66</v>
      </c>
      <c r="JN46" s="24">
        <v>30</v>
      </c>
      <c r="JO46" s="24">
        <v>42</v>
      </c>
      <c r="JP46" s="24">
        <v>20</v>
      </c>
      <c r="JQ46" s="24">
        <v>26</v>
      </c>
      <c r="JR46" s="24">
        <v>13</v>
      </c>
      <c r="JS46" s="24">
        <v>35</v>
      </c>
      <c r="JT46" s="24">
        <v>83</v>
      </c>
      <c r="JU46" s="24">
        <v>40</v>
      </c>
      <c r="JV46" s="24">
        <v>53</v>
      </c>
      <c r="JW46" s="24">
        <v>76</v>
      </c>
      <c r="JX46" s="24">
        <v>58</v>
      </c>
      <c r="JY46" s="24">
        <v>63</v>
      </c>
      <c r="JZ46" s="24">
        <v>41</v>
      </c>
      <c r="KA46" s="24">
        <v>47</v>
      </c>
      <c r="KB46" s="24">
        <v>31</v>
      </c>
      <c r="KC46" s="24">
        <v>51</v>
      </c>
      <c r="KD46" s="24">
        <v>33</v>
      </c>
      <c r="KE46" s="24">
        <v>20</v>
      </c>
      <c r="KF46" s="24">
        <v>47</v>
      </c>
      <c r="KG46" s="24">
        <v>45</v>
      </c>
      <c r="KH46" s="24">
        <v>45</v>
      </c>
      <c r="KI46" s="24">
        <v>41</v>
      </c>
      <c r="KJ46" s="24">
        <v>20</v>
      </c>
      <c r="KK46" s="24">
        <v>51</v>
      </c>
      <c r="KL46" s="24">
        <v>43</v>
      </c>
      <c r="KM46" s="24">
        <v>61</v>
      </c>
      <c r="KN46" s="24">
        <v>57</v>
      </c>
      <c r="KO46" s="24">
        <v>38</v>
      </c>
      <c r="KP46" s="24">
        <v>27</v>
      </c>
      <c r="KQ46" s="24">
        <v>39</v>
      </c>
      <c r="KR46" s="24">
        <v>40</v>
      </c>
      <c r="KS46" s="24">
        <v>73</v>
      </c>
      <c r="KT46" s="24">
        <v>42</v>
      </c>
      <c r="KU46" s="24">
        <v>56</v>
      </c>
      <c r="KV46" s="24">
        <v>43</v>
      </c>
      <c r="KW46" s="24">
        <v>70</v>
      </c>
      <c r="KX46" s="24">
        <v>21</v>
      </c>
      <c r="KY46" s="24">
        <v>52</v>
      </c>
      <c r="KZ46" s="24">
        <v>26</v>
      </c>
      <c r="LA46" s="24">
        <v>49</v>
      </c>
      <c r="LB46" s="24">
        <v>33</v>
      </c>
      <c r="LC46" s="24">
        <v>31</v>
      </c>
      <c r="LD46" s="24">
        <v>43</v>
      </c>
      <c r="LE46" s="24">
        <v>36</v>
      </c>
      <c r="LF46" s="24">
        <v>16</v>
      </c>
      <c r="LG46" s="24">
        <v>45</v>
      </c>
      <c r="LH46" s="24">
        <v>41</v>
      </c>
      <c r="LI46" s="24">
        <v>30</v>
      </c>
      <c r="LJ46" s="24">
        <v>40</v>
      </c>
      <c r="LK46" s="24">
        <v>15</v>
      </c>
      <c r="LL46" s="24">
        <v>16</v>
      </c>
      <c r="LM46" s="24">
        <v>16</v>
      </c>
      <c r="LN46" s="24">
        <v>27</v>
      </c>
      <c r="LO46" s="24">
        <v>33</v>
      </c>
      <c r="LP46" s="24">
        <v>10</v>
      </c>
      <c r="LQ46" s="24">
        <v>15</v>
      </c>
      <c r="LR46" s="24">
        <v>15</v>
      </c>
      <c r="LS46" s="24">
        <v>26</v>
      </c>
      <c r="LT46" s="24">
        <v>33</v>
      </c>
      <c r="LU46" s="24">
        <v>20</v>
      </c>
      <c r="LV46" s="24">
        <v>28</v>
      </c>
      <c r="LW46" s="24">
        <v>29</v>
      </c>
      <c r="LX46" s="24">
        <v>42</v>
      </c>
      <c r="LY46" s="24">
        <v>28</v>
      </c>
      <c r="LZ46" s="24">
        <v>38</v>
      </c>
      <c r="MA46" s="24">
        <v>59</v>
      </c>
      <c r="MB46" s="24">
        <v>37</v>
      </c>
      <c r="MC46" s="24">
        <v>27</v>
      </c>
      <c r="MD46" s="24">
        <v>44</v>
      </c>
      <c r="ME46" s="24">
        <v>34</v>
      </c>
      <c r="MF46" s="24">
        <v>22</v>
      </c>
      <c r="MG46" s="24">
        <v>22</v>
      </c>
      <c r="MH46" s="24">
        <v>41</v>
      </c>
      <c r="MI46" s="24">
        <v>32</v>
      </c>
      <c r="MJ46" s="24">
        <v>81</v>
      </c>
      <c r="MK46" s="24">
        <v>31</v>
      </c>
      <c r="ML46" s="24">
        <v>15</v>
      </c>
      <c r="MM46" s="24">
        <v>92</v>
      </c>
      <c r="MN46" s="24">
        <v>25</v>
      </c>
      <c r="MO46" s="24">
        <v>24</v>
      </c>
      <c r="MP46" s="24">
        <v>85</v>
      </c>
      <c r="MQ46" s="24">
        <v>41</v>
      </c>
      <c r="MR46" s="24">
        <v>29</v>
      </c>
      <c r="MS46" s="24">
        <v>20</v>
      </c>
      <c r="MT46" s="24">
        <v>23</v>
      </c>
      <c r="MU46" s="24">
        <v>35</v>
      </c>
      <c r="MV46" s="24">
        <v>33</v>
      </c>
      <c r="MW46" s="24">
        <v>29</v>
      </c>
      <c r="MX46" s="24">
        <v>26</v>
      </c>
      <c r="MY46" s="24">
        <v>52</v>
      </c>
      <c r="MZ46" s="24">
        <v>34</v>
      </c>
      <c r="NA46" s="24">
        <v>56</v>
      </c>
      <c r="NB46" s="24">
        <v>20</v>
      </c>
      <c r="NC46" s="24">
        <v>33</v>
      </c>
      <c r="ND46" s="24">
        <v>22</v>
      </c>
      <c r="NE46" s="24">
        <v>33</v>
      </c>
      <c r="NF46" s="24">
        <v>17</v>
      </c>
      <c r="NG46" s="24">
        <v>29</v>
      </c>
      <c r="NH46" s="24">
        <v>42</v>
      </c>
      <c r="NI46" s="24">
        <v>22</v>
      </c>
      <c r="NJ46" s="24">
        <v>34</v>
      </c>
      <c r="NK46" s="24">
        <v>15</v>
      </c>
      <c r="NL46" s="24">
        <v>32</v>
      </c>
      <c r="NM46" s="24">
        <v>42</v>
      </c>
      <c r="NN46" s="24">
        <v>31</v>
      </c>
      <c r="NO46" s="24">
        <v>50</v>
      </c>
      <c r="NP46" s="24">
        <v>18</v>
      </c>
      <c r="NQ46" s="24">
        <v>42</v>
      </c>
      <c r="NR46" s="24">
        <v>20</v>
      </c>
      <c r="NS46" s="24">
        <v>49</v>
      </c>
      <c r="NT46" s="24">
        <v>60</v>
      </c>
      <c r="NU46" s="24">
        <v>49</v>
      </c>
      <c r="NV46" s="24">
        <v>44</v>
      </c>
      <c r="NW46" s="24">
        <v>29</v>
      </c>
      <c r="NX46" s="24">
        <v>61</v>
      </c>
      <c r="NY46" s="24">
        <v>34</v>
      </c>
      <c r="NZ46" s="24">
        <v>30</v>
      </c>
      <c r="OA46" s="24">
        <v>51</v>
      </c>
      <c r="OB46" s="24">
        <v>33</v>
      </c>
      <c r="OC46" s="24">
        <v>39</v>
      </c>
      <c r="OD46" s="24">
        <v>29</v>
      </c>
      <c r="OE46" s="24">
        <v>47</v>
      </c>
      <c r="OF46" s="24">
        <v>25</v>
      </c>
      <c r="OG46" s="24">
        <v>30</v>
      </c>
      <c r="OH46" s="24">
        <v>12</v>
      </c>
      <c r="OI46" s="24">
        <v>24</v>
      </c>
      <c r="OJ46" s="24">
        <v>31</v>
      </c>
      <c r="OK46" s="24">
        <v>51</v>
      </c>
      <c r="OL46" s="24">
        <v>60</v>
      </c>
      <c r="OM46" s="24">
        <v>72</v>
      </c>
      <c r="ON46" s="24">
        <v>32</v>
      </c>
      <c r="OO46" s="24">
        <v>73</v>
      </c>
      <c r="OP46" s="24">
        <v>26</v>
      </c>
      <c r="OQ46" s="24">
        <v>36</v>
      </c>
      <c r="OR46" s="24">
        <v>44</v>
      </c>
      <c r="OS46" s="24">
        <v>19</v>
      </c>
      <c r="OT46" s="24">
        <v>37</v>
      </c>
      <c r="OU46" s="24">
        <v>43</v>
      </c>
      <c r="OV46" s="24">
        <v>33</v>
      </c>
      <c r="OW46" s="24">
        <v>25</v>
      </c>
      <c r="OX46" s="24">
        <v>13</v>
      </c>
      <c r="OY46" s="24">
        <v>23</v>
      </c>
      <c r="OZ46" s="24">
        <v>17</v>
      </c>
      <c r="PA46" s="24">
        <v>45</v>
      </c>
      <c r="PB46" s="24">
        <v>46</v>
      </c>
      <c r="PC46" s="24">
        <v>10</v>
      </c>
      <c r="PD46" s="24">
        <v>43</v>
      </c>
      <c r="PE46" s="24">
        <v>72</v>
      </c>
      <c r="PF46" s="24">
        <v>21</v>
      </c>
      <c r="PG46" s="24">
        <v>44</v>
      </c>
      <c r="PH46" s="24">
        <v>37</v>
      </c>
      <c r="PI46" s="24">
        <v>53</v>
      </c>
      <c r="PJ46" s="24">
        <v>30</v>
      </c>
      <c r="PK46" s="24">
        <v>18</v>
      </c>
      <c r="PL46" s="24">
        <v>23</v>
      </c>
      <c r="PM46" s="24">
        <v>41</v>
      </c>
      <c r="PN46" s="24">
        <v>50</v>
      </c>
      <c r="PO46" s="24">
        <v>21</v>
      </c>
      <c r="PP46" s="24">
        <v>13</v>
      </c>
      <c r="PQ46" s="24">
        <v>30</v>
      </c>
      <c r="PR46" s="24">
        <v>42</v>
      </c>
      <c r="PS46" s="24">
        <v>19</v>
      </c>
      <c r="PT46" s="24">
        <v>27</v>
      </c>
      <c r="PU46" s="24">
        <v>36</v>
      </c>
      <c r="PV46" s="24">
        <v>41</v>
      </c>
      <c r="PW46" s="24">
        <v>19</v>
      </c>
      <c r="PX46" s="24">
        <v>31</v>
      </c>
      <c r="PY46" s="24">
        <v>39</v>
      </c>
      <c r="PZ46" s="24">
        <v>35</v>
      </c>
      <c r="QA46" s="24">
        <v>29</v>
      </c>
      <c r="QB46" s="24">
        <v>50</v>
      </c>
      <c r="QC46" s="24">
        <v>27</v>
      </c>
      <c r="QD46" s="24">
        <v>23</v>
      </c>
      <c r="QE46" s="24">
        <v>44</v>
      </c>
      <c r="QF46" s="24">
        <v>34</v>
      </c>
      <c r="QG46" s="24">
        <v>41</v>
      </c>
      <c r="QH46" s="24">
        <v>31</v>
      </c>
      <c r="QI46" s="24">
        <v>31</v>
      </c>
      <c r="QJ46" s="24">
        <v>31</v>
      </c>
      <c r="QK46" s="24">
        <v>26</v>
      </c>
      <c r="QL46" s="24">
        <v>102</v>
      </c>
      <c r="QM46" s="24">
        <v>51</v>
      </c>
      <c r="QN46" s="24">
        <v>69</v>
      </c>
      <c r="QO46" s="24">
        <v>63</v>
      </c>
      <c r="QP46" s="24">
        <v>29</v>
      </c>
      <c r="QQ46" s="24">
        <v>21</v>
      </c>
      <c r="QR46" s="24">
        <v>27</v>
      </c>
      <c r="QS46" s="24">
        <v>28</v>
      </c>
      <c r="QT46" s="24">
        <v>54</v>
      </c>
      <c r="QU46" s="24">
        <v>28</v>
      </c>
      <c r="QV46" s="24">
        <v>94</v>
      </c>
      <c r="QW46" s="24">
        <v>14</v>
      </c>
      <c r="QX46" s="24">
        <v>23</v>
      </c>
      <c r="QY46" s="24">
        <v>37</v>
      </c>
      <c r="QZ46" s="24">
        <v>39</v>
      </c>
      <c r="RA46" s="24">
        <v>41</v>
      </c>
      <c r="RB46" s="24">
        <v>15</v>
      </c>
      <c r="RC46" s="24">
        <v>71</v>
      </c>
      <c r="RD46" s="24">
        <v>44</v>
      </c>
      <c r="RE46" s="24">
        <v>16</v>
      </c>
      <c r="RF46" s="24">
        <v>46</v>
      </c>
      <c r="RG46" s="24">
        <v>24</v>
      </c>
      <c r="RH46" s="24">
        <v>33</v>
      </c>
      <c r="RI46" s="24">
        <v>53</v>
      </c>
      <c r="RJ46" s="24">
        <v>38</v>
      </c>
      <c r="RK46" s="24">
        <v>25</v>
      </c>
      <c r="RL46" s="24">
        <v>37</v>
      </c>
      <c r="RM46" s="24">
        <v>15</v>
      </c>
      <c r="RN46" s="24">
        <v>39</v>
      </c>
      <c r="RO46" s="24">
        <v>18</v>
      </c>
      <c r="RP46" s="24">
        <v>26</v>
      </c>
      <c r="RQ46" s="24">
        <v>21</v>
      </c>
      <c r="RR46" s="24">
        <v>40</v>
      </c>
      <c r="RS46" s="24">
        <v>35</v>
      </c>
      <c r="RT46" s="24">
        <v>16</v>
      </c>
      <c r="RU46" s="24">
        <v>7</v>
      </c>
      <c r="RV46" s="24">
        <v>27</v>
      </c>
      <c r="RW46" s="24">
        <v>12</v>
      </c>
      <c r="RX46" s="24">
        <v>23</v>
      </c>
      <c r="RY46" s="24">
        <v>32</v>
      </c>
      <c r="RZ46" s="24">
        <v>31</v>
      </c>
      <c r="SA46" s="24">
        <v>6</v>
      </c>
      <c r="SB46" s="24">
        <v>32</v>
      </c>
      <c r="SC46" s="24">
        <v>16</v>
      </c>
      <c r="SD46" s="24">
        <v>33</v>
      </c>
      <c r="SE46" s="24">
        <v>37</v>
      </c>
      <c r="SF46" s="24">
        <v>14</v>
      </c>
      <c r="SG46" s="24">
        <v>42</v>
      </c>
      <c r="SH46" s="24">
        <v>27</v>
      </c>
      <c r="SI46" s="24">
        <v>33</v>
      </c>
      <c r="SJ46" s="24">
        <v>32</v>
      </c>
      <c r="SK46" s="24">
        <v>34</v>
      </c>
      <c r="SL46" s="17"/>
      <c r="SM46" s="17"/>
      <c r="SN46" s="17"/>
      <c r="SO46" s="17"/>
    </row>
    <row r="47" spans="1:509">
      <c r="A47" s="21">
        <v>2025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29"/>
      <c r="JT47" s="29"/>
      <c r="JU47" s="29"/>
      <c r="JV47" s="29"/>
      <c r="JW47" s="29"/>
      <c r="JX47" s="29"/>
      <c r="JY47" s="29"/>
      <c r="JZ47" s="29"/>
      <c r="KA47" s="29"/>
      <c r="KB47" s="29"/>
      <c r="KC47" s="29"/>
      <c r="KD47" s="29"/>
      <c r="KE47" s="29"/>
      <c r="KF47" s="29"/>
      <c r="KG47" s="29"/>
      <c r="KH47" s="29"/>
      <c r="KI47" s="29"/>
      <c r="KJ47" s="29"/>
      <c r="KK47" s="29"/>
      <c r="KL47" s="29"/>
      <c r="KM47" s="29"/>
      <c r="KN47" s="29"/>
      <c r="KO47" s="29"/>
      <c r="KP47" s="29"/>
      <c r="KQ47" s="29"/>
      <c r="KR47" s="29"/>
      <c r="KS47" s="29"/>
      <c r="KT47" s="29"/>
      <c r="KU47" s="29"/>
      <c r="KV47" s="29"/>
      <c r="KW47" s="29"/>
      <c r="KX47" s="29"/>
      <c r="KY47" s="29"/>
      <c r="KZ47" s="29"/>
      <c r="LA47" s="29"/>
      <c r="LB47" s="29"/>
      <c r="LC47" s="29"/>
      <c r="LD47" s="29"/>
      <c r="LE47" s="29"/>
      <c r="LF47" s="29"/>
      <c r="LG47" s="29"/>
      <c r="LH47" s="29"/>
      <c r="LI47" s="29"/>
      <c r="LJ47" s="29"/>
      <c r="LK47" s="29"/>
      <c r="LL47" s="29"/>
      <c r="LM47" s="29"/>
      <c r="LN47" s="29"/>
      <c r="LO47" s="29"/>
      <c r="LP47" s="29"/>
      <c r="LQ47" s="29"/>
      <c r="LR47" s="29"/>
      <c r="LS47" s="29"/>
      <c r="LT47" s="29"/>
      <c r="LU47" s="29"/>
      <c r="LV47" s="29"/>
      <c r="LW47" s="29"/>
      <c r="LX47" s="29"/>
      <c r="LY47" s="29"/>
      <c r="LZ47" s="29"/>
      <c r="MA47" s="29"/>
      <c r="MB47" s="29"/>
      <c r="MC47" s="29"/>
      <c r="MD47" s="29"/>
      <c r="ME47" s="29"/>
      <c r="MF47" s="29"/>
      <c r="MG47" s="29"/>
      <c r="MH47" s="29"/>
      <c r="MI47" s="29"/>
      <c r="MJ47" s="29"/>
      <c r="MK47" s="29"/>
      <c r="ML47" s="29"/>
      <c r="MM47" s="29"/>
      <c r="MN47" s="29"/>
      <c r="MO47" s="29"/>
      <c r="MP47" s="29"/>
      <c r="MQ47" s="29"/>
      <c r="MR47" s="29"/>
      <c r="MS47" s="29"/>
      <c r="MT47" s="29"/>
      <c r="MU47" s="29"/>
      <c r="MV47" s="29"/>
      <c r="MW47" s="29"/>
      <c r="MX47" s="29"/>
      <c r="MY47" s="29"/>
      <c r="MZ47" s="29"/>
      <c r="NA47" s="29"/>
      <c r="NB47" s="29"/>
      <c r="NC47" s="29"/>
      <c r="ND47" s="29"/>
      <c r="NE47" s="29"/>
      <c r="NF47" s="29"/>
      <c r="NG47" s="29"/>
      <c r="NH47" s="29"/>
      <c r="NI47" s="29"/>
      <c r="NJ47" s="29"/>
      <c r="NK47" s="29"/>
      <c r="NL47" s="29"/>
      <c r="NM47" s="29"/>
      <c r="NN47" s="29"/>
      <c r="NO47" s="29"/>
      <c r="NP47" s="29"/>
      <c r="NQ47" s="29"/>
      <c r="NR47" s="29"/>
      <c r="NS47" s="29"/>
      <c r="NT47" s="29"/>
      <c r="NU47" s="29"/>
      <c r="NV47" s="29"/>
      <c r="NW47" s="29"/>
      <c r="NX47" s="29"/>
      <c r="NY47" s="29"/>
      <c r="NZ47" s="29"/>
      <c r="OA47" s="29"/>
      <c r="OB47" s="29"/>
      <c r="OC47" s="29"/>
      <c r="OD47" s="29"/>
      <c r="OE47" s="29"/>
      <c r="OF47" s="29"/>
      <c r="OG47" s="29"/>
      <c r="OH47" s="29"/>
      <c r="OI47" s="29"/>
      <c r="OJ47" s="29"/>
      <c r="OK47" s="29"/>
      <c r="OL47" s="29"/>
      <c r="OM47" s="29"/>
      <c r="ON47" s="29"/>
      <c r="OO47" s="29"/>
      <c r="OP47" s="29"/>
      <c r="OQ47" s="29"/>
      <c r="OR47" s="29"/>
      <c r="OS47" s="29"/>
      <c r="OT47" s="29"/>
      <c r="OU47" s="29"/>
      <c r="OV47" s="29"/>
      <c r="OW47" s="29"/>
      <c r="OX47" s="29"/>
      <c r="OY47" s="29"/>
      <c r="OZ47" s="29"/>
      <c r="PA47" s="29"/>
      <c r="PB47" s="29"/>
      <c r="PC47" s="29"/>
      <c r="PD47" s="29"/>
      <c r="PE47" s="29"/>
      <c r="PF47" s="29"/>
      <c r="PG47" s="29"/>
      <c r="PH47" s="29"/>
      <c r="PI47" s="29"/>
      <c r="PJ47" s="29"/>
      <c r="PK47" s="29"/>
      <c r="PL47" s="29"/>
      <c r="PM47" s="29"/>
      <c r="PN47" s="29"/>
      <c r="PO47" s="29"/>
      <c r="PP47" s="29"/>
      <c r="PQ47" s="29"/>
      <c r="PR47" s="29"/>
      <c r="PS47" s="29"/>
      <c r="PT47" s="29"/>
      <c r="PU47" s="29"/>
      <c r="PV47" s="29"/>
      <c r="PW47" s="29"/>
      <c r="PX47" s="29"/>
      <c r="PY47" s="29"/>
      <c r="PZ47" s="29"/>
      <c r="QA47" s="29"/>
      <c r="QB47" s="29"/>
      <c r="QC47" s="29"/>
      <c r="QD47" s="29"/>
      <c r="QE47" s="29"/>
      <c r="QF47" s="29"/>
      <c r="QG47" s="29"/>
      <c r="QH47" s="29"/>
      <c r="QI47" s="29"/>
      <c r="QJ47" s="29"/>
      <c r="QK47" s="29"/>
      <c r="QL47" s="29"/>
      <c r="QM47" s="29"/>
      <c r="QN47" s="29"/>
      <c r="QO47" s="29"/>
      <c r="QP47" s="29"/>
      <c r="QQ47" s="29"/>
      <c r="QR47" s="29"/>
      <c r="QS47" s="29"/>
      <c r="QT47" s="29"/>
      <c r="QU47" s="29"/>
      <c r="QV47" s="29"/>
      <c r="QW47" s="29"/>
      <c r="QX47" s="29"/>
      <c r="QY47" s="29"/>
      <c r="QZ47" s="29"/>
      <c r="RA47" s="29"/>
      <c r="RB47" s="29"/>
      <c r="RC47" s="29"/>
      <c r="RD47" s="29"/>
      <c r="RE47" s="29"/>
      <c r="RF47" s="29"/>
      <c r="RG47" s="29"/>
      <c r="RH47" s="29"/>
      <c r="RI47" s="29"/>
      <c r="RJ47" s="29"/>
      <c r="RK47" s="29"/>
      <c r="RL47" s="29"/>
      <c r="RM47" s="29"/>
      <c r="RN47" s="29"/>
      <c r="RO47" s="29"/>
      <c r="RP47" s="29"/>
      <c r="RQ47" s="29"/>
      <c r="RR47" s="29"/>
      <c r="RS47" s="29"/>
      <c r="RT47" s="29"/>
      <c r="RU47" s="29"/>
      <c r="RV47" s="29"/>
      <c r="RW47" s="29"/>
      <c r="RX47" s="29"/>
      <c r="RY47" s="29"/>
      <c r="RZ47" s="29"/>
      <c r="SA47" s="29"/>
      <c r="SB47" s="29"/>
      <c r="SC47" s="29"/>
      <c r="SD47" s="29"/>
      <c r="SE47" s="29"/>
      <c r="SF47" s="29"/>
      <c r="SG47" s="29"/>
      <c r="SH47" s="29"/>
      <c r="SI47" s="29"/>
      <c r="SJ47" s="29"/>
      <c r="SK47" s="29"/>
      <c r="SL47" s="17"/>
      <c r="SM47" s="17"/>
      <c r="SN47" s="17"/>
      <c r="SO47" s="17"/>
    </row>
    <row r="48" spans="1:509" s="91" customFormat="1">
      <c r="A48" s="72" t="s">
        <v>8</v>
      </c>
      <c r="B48" s="72">
        <v>27</v>
      </c>
      <c r="C48" s="72">
        <v>22</v>
      </c>
      <c r="D48" s="72">
        <v>43</v>
      </c>
      <c r="E48" s="72">
        <v>21</v>
      </c>
      <c r="F48" s="72">
        <v>31</v>
      </c>
      <c r="G48" s="72">
        <v>16</v>
      </c>
      <c r="H48" s="72">
        <v>28</v>
      </c>
      <c r="I48" s="72">
        <v>24</v>
      </c>
      <c r="J48" s="72">
        <v>51</v>
      </c>
      <c r="K48" s="72">
        <v>35</v>
      </c>
      <c r="L48" s="72">
        <v>26</v>
      </c>
      <c r="M48" s="72">
        <v>47</v>
      </c>
      <c r="N48" s="72">
        <v>40</v>
      </c>
      <c r="O48" s="72">
        <v>17</v>
      </c>
      <c r="P48" s="72">
        <v>29</v>
      </c>
      <c r="Q48" s="72">
        <v>42</v>
      </c>
      <c r="R48" s="72">
        <v>61</v>
      </c>
      <c r="S48" s="72">
        <v>51</v>
      </c>
      <c r="T48" s="72">
        <v>42</v>
      </c>
      <c r="U48" s="72">
        <v>91</v>
      </c>
      <c r="V48" s="72">
        <v>27</v>
      </c>
      <c r="W48" s="72">
        <v>45</v>
      </c>
      <c r="X48" s="72">
        <v>19</v>
      </c>
      <c r="Y48" s="72">
        <v>20</v>
      </c>
      <c r="Z48" s="72">
        <v>31</v>
      </c>
      <c r="AA48" s="72">
        <v>27</v>
      </c>
      <c r="AB48" s="72">
        <v>47</v>
      </c>
      <c r="AC48" s="72">
        <v>27</v>
      </c>
      <c r="AD48" s="72">
        <v>53</v>
      </c>
      <c r="AE48" s="72">
        <v>17</v>
      </c>
      <c r="AF48" s="72">
        <v>13</v>
      </c>
      <c r="AG48" s="72">
        <v>38</v>
      </c>
      <c r="AH48" s="72">
        <v>25</v>
      </c>
      <c r="AI48" s="72">
        <v>12</v>
      </c>
      <c r="AJ48" s="72">
        <v>39</v>
      </c>
      <c r="AK48" s="72">
        <v>17</v>
      </c>
      <c r="AL48" s="72">
        <v>14</v>
      </c>
      <c r="AM48" s="72">
        <v>15</v>
      </c>
      <c r="AN48" s="72">
        <v>12</v>
      </c>
      <c r="AO48" s="72">
        <v>49</v>
      </c>
      <c r="AP48" s="72">
        <v>39</v>
      </c>
      <c r="AQ48" s="72">
        <v>37</v>
      </c>
      <c r="AR48" s="72">
        <v>25</v>
      </c>
      <c r="AS48" s="72">
        <v>5</v>
      </c>
      <c r="AT48" s="72">
        <v>8</v>
      </c>
      <c r="AU48" s="72">
        <v>9</v>
      </c>
      <c r="AV48" s="72">
        <v>12</v>
      </c>
      <c r="AW48" s="72">
        <v>2</v>
      </c>
      <c r="AX48" s="72">
        <v>1</v>
      </c>
      <c r="AY48" s="72">
        <v>2</v>
      </c>
      <c r="AZ48" s="72">
        <v>29</v>
      </c>
      <c r="BA48" s="72">
        <v>34</v>
      </c>
      <c r="BB48" s="72">
        <v>69</v>
      </c>
      <c r="BC48" s="72">
        <v>65</v>
      </c>
      <c r="BD48" s="72">
        <v>108</v>
      </c>
      <c r="BE48" s="72">
        <v>99</v>
      </c>
      <c r="BF48" s="72">
        <v>117</v>
      </c>
      <c r="BG48" s="72">
        <v>53</v>
      </c>
      <c r="BH48" s="72">
        <v>49</v>
      </c>
      <c r="BI48" s="72">
        <v>63</v>
      </c>
      <c r="BJ48" s="72">
        <v>101</v>
      </c>
      <c r="BK48" s="72">
        <v>22</v>
      </c>
      <c r="BL48" s="72">
        <v>59</v>
      </c>
      <c r="BM48" s="72">
        <v>56</v>
      </c>
      <c r="BN48" s="72">
        <v>33</v>
      </c>
      <c r="BO48" s="72">
        <v>56</v>
      </c>
      <c r="BP48" s="72">
        <v>53</v>
      </c>
      <c r="BQ48" s="72">
        <v>27</v>
      </c>
      <c r="BR48" s="72">
        <v>54</v>
      </c>
      <c r="BS48" s="72">
        <v>34</v>
      </c>
      <c r="BT48" s="72">
        <v>39</v>
      </c>
      <c r="BU48" s="72">
        <v>148</v>
      </c>
      <c r="BV48" s="72">
        <v>64</v>
      </c>
      <c r="BW48" s="72">
        <v>60</v>
      </c>
      <c r="BX48" s="72">
        <v>16</v>
      </c>
      <c r="BY48" s="72">
        <v>45</v>
      </c>
      <c r="BZ48" s="72">
        <v>62</v>
      </c>
      <c r="CA48" s="72">
        <v>52</v>
      </c>
      <c r="CB48" s="72">
        <v>60</v>
      </c>
      <c r="CC48" s="72">
        <v>46</v>
      </c>
      <c r="CD48" s="72">
        <v>27</v>
      </c>
      <c r="CE48" s="72">
        <v>53</v>
      </c>
      <c r="CF48" s="72">
        <v>34</v>
      </c>
      <c r="CG48" s="72">
        <v>74</v>
      </c>
      <c r="CH48" s="72">
        <v>52</v>
      </c>
      <c r="CI48" s="72">
        <v>12</v>
      </c>
      <c r="CJ48" s="72">
        <v>38</v>
      </c>
      <c r="CK48" s="72">
        <v>24</v>
      </c>
      <c r="CL48" s="72">
        <v>36</v>
      </c>
      <c r="CM48" s="72">
        <v>44</v>
      </c>
      <c r="CN48" s="72">
        <v>34</v>
      </c>
      <c r="CO48" s="72">
        <v>83</v>
      </c>
      <c r="CP48" s="72">
        <v>55</v>
      </c>
      <c r="CQ48" s="72">
        <v>61</v>
      </c>
      <c r="CR48" s="72">
        <v>55</v>
      </c>
      <c r="CS48" s="72">
        <v>87</v>
      </c>
      <c r="CT48" s="72">
        <v>51</v>
      </c>
      <c r="CU48" s="72">
        <v>51</v>
      </c>
      <c r="CV48" s="72">
        <v>51</v>
      </c>
      <c r="CW48" s="72">
        <v>80</v>
      </c>
      <c r="CX48" s="72">
        <v>95</v>
      </c>
      <c r="CY48" s="72">
        <v>66</v>
      </c>
      <c r="CZ48" s="72">
        <v>38</v>
      </c>
      <c r="DA48" s="72">
        <v>31</v>
      </c>
      <c r="DB48" s="72">
        <v>25</v>
      </c>
      <c r="DC48" s="72">
        <v>51</v>
      </c>
      <c r="DD48" s="72">
        <v>140</v>
      </c>
      <c r="DE48" s="72">
        <v>77</v>
      </c>
      <c r="DF48" s="72">
        <v>41</v>
      </c>
      <c r="DG48" s="72">
        <v>47</v>
      </c>
      <c r="DH48" s="72">
        <v>52</v>
      </c>
      <c r="DI48" s="72">
        <v>98</v>
      </c>
      <c r="DJ48" s="72">
        <v>18</v>
      </c>
      <c r="DK48" s="72">
        <v>23</v>
      </c>
      <c r="DL48" s="72">
        <v>51</v>
      </c>
      <c r="DM48" s="72">
        <v>10</v>
      </c>
      <c r="DN48" s="72">
        <v>7</v>
      </c>
      <c r="DO48" s="72">
        <v>14</v>
      </c>
      <c r="DP48" s="72">
        <v>4</v>
      </c>
      <c r="DQ48" s="72">
        <v>7</v>
      </c>
      <c r="DR48" s="72">
        <v>10</v>
      </c>
      <c r="DS48" s="72">
        <v>15</v>
      </c>
      <c r="DT48" s="72">
        <v>5</v>
      </c>
      <c r="DU48" s="72">
        <v>8</v>
      </c>
      <c r="DV48" s="72">
        <v>42</v>
      </c>
      <c r="DW48" s="72">
        <v>156</v>
      </c>
      <c r="DX48" s="72">
        <v>61</v>
      </c>
      <c r="DY48" s="72">
        <v>72</v>
      </c>
      <c r="DZ48" s="72">
        <v>22</v>
      </c>
      <c r="EA48" s="72">
        <v>111</v>
      </c>
      <c r="EB48" s="72">
        <v>53</v>
      </c>
      <c r="EC48" s="72">
        <v>35</v>
      </c>
      <c r="ED48" s="72">
        <v>36</v>
      </c>
      <c r="EE48" s="72">
        <v>50</v>
      </c>
      <c r="EF48" s="72">
        <v>94</v>
      </c>
      <c r="EG48" s="72">
        <v>61</v>
      </c>
      <c r="EH48" s="72">
        <v>75</v>
      </c>
      <c r="EI48" s="72">
        <v>49</v>
      </c>
      <c r="EJ48" s="72">
        <v>6</v>
      </c>
      <c r="EK48" s="72">
        <v>3</v>
      </c>
      <c r="EL48" s="72">
        <v>5</v>
      </c>
      <c r="EM48" s="72">
        <v>4</v>
      </c>
      <c r="EN48" s="72">
        <v>4</v>
      </c>
      <c r="EO48" s="72">
        <v>12</v>
      </c>
      <c r="EP48" s="72">
        <v>14</v>
      </c>
      <c r="EQ48" s="72">
        <v>4</v>
      </c>
      <c r="ER48" s="72">
        <v>7</v>
      </c>
      <c r="ES48" s="72">
        <v>18</v>
      </c>
      <c r="ET48" s="72">
        <v>392</v>
      </c>
      <c r="EU48" s="72">
        <v>304</v>
      </c>
      <c r="EV48" s="72">
        <v>94</v>
      </c>
      <c r="EW48" s="72">
        <v>33</v>
      </c>
      <c r="EX48" s="72">
        <v>77</v>
      </c>
      <c r="EY48" s="72">
        <v>77</v>
      </c>
      <c r="EZ48" s="72">
        <v>165</v>
      </c>
      <c r="FA48" s="72">
        <v>25</v>
      </c>
      <c r="FB48" s="72">
        <v>79</v>
      </c>
      <c r="FC48" s="72">
        <v>57</v>
      </c>
      <c r="FD48" s="72">
        <v>19</v>
      </c>
      <c r="FE48" s="72">
        <v>100</v>
      </c>
      <c r="FF48" s="72">
        <v>59</v>
      </c>
      <c r="FG48" s="72">
        <v>35</v>
      </c>
      <c r="FH48" s="72">
        <v>42</v>
      </c>
      <c r="FI48" s="72">
        <v>38</v>
      </c>
      <c r="FJ48" s="72">
        <v>179</v>
      </c>
      <c r="FK48" s="72">
        <v>23</v>
      </c>
      <c r="FL48" s="72">
        <v>75</v>
      </c>
      <c r="FM48" s="72">
        <v>57</v>
      </c>
      <c r="FN48" s="72">
        <v>76</v>
      </c>
      <c r="FO48" s="72">
        <v>69</v>
      </c>
      <c r="FP48" s="72">
        <v>65</v>
      </c>
      <c r="FQ48" s="72">
        <v>45</v>
      </c>
      <c r="FR48" s="72">
        <v>41</v>
      </c>
      <c r="FS48" s="72">
        <v>64</v>
      </c>
      <c r="FT48" s="72">
        <v>13</v>
      </c>
      <c r="FU48" s="72">
        <v>21</v>
      </c>
      <c r="FV48" s="72">
        <v>43</v>
      </c>
      <c r="FW48" s="72">
        <v>43</v>
      </c>
      <c r="FX48" s="72">
        <v>34</v>
      </c>
      <c r="FY48" s="72">
        <v>13</v>
      </c>
      <c r="FZ48" s="72">
        <v>37</v>
      </c>
      <c r="GA48" s="72">
        <v>54</v>
      </c>
      <c r="GB48" s="72">
        <v>48</v>
      </c>
      <c r="GC48" s="72">
        <v>39</v>
      </c>
      <c r="GD48" s="72">
        <v>18</v>
      </c>
      <c r="GE48" s="72">
        <v>23</v>
      </c>
      <c r="GF48" s="72">
        <v>44</v>
      </c>
      <c r="GG48" s="72">
        <v>22</v>
      </c>
      <c r="GH48" s="72">
        <v>59</v>
      </c>
      <c r="GI48" s="72">
        <v>76</v>
      </c>
      <c r="GJ48" s="72">
        <v>45</v>
      </c>
      <c r="GK48" s="72">
        <v>86</v>
      </c>
      <c r="GL48" s="72">
        <v>31</v>
      </c>
      <c r="GM48" s="72">
        <v>30</v>
      </c>
      <c r="GN48" s="72">
        <v>30</v>
      </c>
      <c r="GO48" s="72">
        <v>65</v>
      </c>
      <c r="GP48" s="72">
        <v>43</v>
      </c>
      <c r="GQ48" s="72">
        <v>31</v>
      </c>
      <c r="GR48" s="72">
        <v>89</v>
      </c>
      <c r="GS48" s="72">
        <v>22</v>
      </c>
      <c r="GT48" s="72">
        <v>24</v>
      </c>
      <c r="GU48" s="72">
        <v>46</v>
      </c>
      <c r="GV48" s="72">
        <v>62</v>
      </c>
      <c r="GW48" s="72">
        <v>32</v>
      </c>
      <c r="GX48" s="72">
        <v>42</v>
      </c>
      <c r="GY48" s="72">
        <v>48</v>
      </c>
      <c r="GZ48" s="72">
        <v>19</v>
      </c>
      <c r="HA48" s="72">
        <v>59</v>
      </c>
      <c r="HB48" s="72">
        <v>56</v>
      </c>
      <c r="HC48" s="72">
        <v>49</v>
      </c>
      <c r="HD48" s="72">
        <v>51</v>
      </c>
      <c r="HE48" s="72">
        <v>57</v>
      </c>
      <c r="HF48" s="72">
        <v>66</v>
      </c>
      <c r="HG48" s="72">
        <v>93</v>
      </c>
      <c r="HH48" s="72">
        <v>44</v>
      </c>
      <c r="HI48" s="72">
        <v>125</v>
      </c>
      <c r="HJ48" s="72">
        <v>72</v>
      </c>
      <c r="HK48" s="72">
        <v>46</v>
      </c>
      <c r="HL48" s="72">
        <v>11</v>
      </c>
      <c r="HM48" s="72">
        <v>37</v>
      </c>
      <c r="HN48" s="72">
        <v>43</v>
      </c>
      <c r="HO48" s="72">
        <v>54</v>
      </c>
      <c r="HP48" s="72">
        <v>47</v>
      </c>
      <c r="HQ48" s="72">
        <v>17</v>
      </c>
      <c r="HR48" s="72">
        <v>29</v>
      </c>
      <c r="HS48" s="72">
        <v>34</v>
      </c>
      <c r="HT48" s="72">
        <v>32</v>
      </c>
      <c r="HU48" s="72">
        <v>41</v>
      </c>
      <c r="HV48" s="72">
        <v>25</v>
      </c>
      <c r="HW48" s="72">
        <v>23</v>
      </c>
      <c r="HX48" s="72">
        <v>55</v>
      </c>
      <c r="HY48" s="72">
        <v>20</v>
      </c>
      <c r="HZ48" s="72">
        <v>60</v>
      </c>
      <c r="IA48" s="72">
        <v>36</v>
      </c>
      <c r="IB48" s="72">
        <v>71</v>
      </c>
      <c r="IC48" s="72">
        <v>40</v>
      </c>
      <c r="ID48" s="72">
        <v>110</v>
      </c>
      <c r="IE48" s="72">
        <v>56</v>
      </c>
      <c r="IF48" s="72">
        <v>67</v>
      </c>
      <c r="IG48" s="72">
        <v>79</v>
      </c>
      <c r="IH48" s="72">
        <v>44</v>
      </c>
      <c r="II48" s="72">
        <v>27</v>
      </c>
      <c r="IJ48" s="72">
        <v>32</v>
      </c>
      <c r="IK48" s="72">
        <v>24</v>
      </c>
      <c r="IL48" s="72">
        <v>30</v>
      </c>
      <c r="IM48" s="72">
        <v>21</v>
      </c>
      <c r="IN48" s="72">
        <v>53</v>
      </c>
      <c r="IO48" s="72">
        <v>31</v>
      </c>
      <c r="IP48" s="72">
        <v>19</v>
      </c>
      <c r="IQ48" s="72">
        <v>55</v>
      </c>
      <c r="IR48" s="72">
        <v>40</v>
      </c>
      <c r="IS48" s="72">
        <v>34</v>
      </c>
      <c r="IT48" s="72">
        <v>29</v>
      </c>
      <c r="IU48" s="72">
        <v>43</v>
      </c>
      <c r="IV48" s="72">
        <v>49</v>
      </c>
      <c r="IW48" s="72">
        <v>46</v>
      </c>
      <c r="IX48" s="72">
        <v>91</v>
      </c>
      <c r="IY48" s="72">
        <v>54</v>
      </c>
      <c r="IZ48" s="72">
        <v>39</v>
      </c>
      <c r="JA48" s="72">
        <v>100</v>
      </c>
      <c r="JB48" s="72">
        <v>57</v>
      </c>
      <c r="JC48" s="72">
        <v>33</v>
      </c>
      <c r="JD48" s="72">
        <v>67</v>
      </c>
      <c r="JE48" s="72">
        <v>41</v>
      </c>
      <c r="JF48" s="72">
        <v>27</v>
      </c>
      <c r="JG48" s="72">
        <v>57</v>
      </c>
      <c r="JH48" s="72">
        <v>45</v>
      </c>
      <c r="JI48" s="72">
        <v>38</v>
      </c>
      <c r="JJ48" s="72">
        <v>27</v>
      </c>
      <c r="JK48" s="72">
        <v>29</v>
      </c>
      <c r="JL48" s="72">
        <v>52</v>
      </c>
      <c r="JM48" s="72">
        <v>65</v>
      </c>
      <c r="JN48" s="72">
        <v>29</v>
      </c>
      <c r="JO48" s="72">
        <v>42</v>
      </c>
      <c r="JP48" s="72">
        <v>20</v>
      </c>
      <c r="JQ48" s="72">
        <v>26</v>
      </c>
      <c r="JR48" s="72">
        <v>13</v>
      </c>
      <c r="JS48" s="72">
        <v>35</v>
      </c>
      <c r="JT48" s="72">
        <v>79</v>
      </c>
      <c r="JU48" s="72">
        <v>40</v>
      </c>
      <c r="JV48" s="72">
        <v>50</v>
      </c>
      <c r="JW48" s="72">
        <v>71</v>
      </c>
      <c r="JX48" s="72">
        <v>57</v>
      </c>
      <c r="JY48" s="72">
        <v>64</v>
      </c>
      <c r="JZ48" s="72">
        <v>41</v>
      </c>
      <c r="KA48" s="72">
        <v>47</v>
      </c>
      <c r="KB48" s="72">
        <v>31</v>
      </c>
      <c r="KC48" s="72">
        <v>47</v>
      </c>
      <c r="KD48" s="72">
        <v>32</v>
      </c>
      <c r="KE48" s="72">
        <v>19</v>
      </c>
      <c r="KF48" s="72">
        <v>45</v>
      </c>
      <c r="KG48" s="72">
        <v>43</v>
      </c>
      <c r="KH48" s="72">
        <v>45</v>
      </c>
      <c r="KI48" s="72">
        <v>41</v>
      </c>
      <c r="KJ48" s="72">
        <v>20</v>
      </c>
      <c r="KK48" s="72">
        <v>51</v>
      </c>
      <c r="KL48" s="72">
        <v>43</v>
      </c>
      <c r="KM48" s="72">
        <v>59</v>
      </c>
      <c r="KN48" s="72">
        <v>58</v>
      </c>
      <c r="KO48" s="72">
        <v>38</v>
      </c>
      <c r="KP48" s="72">
        <v>27</v>
      </c>
      <c r="KQ48" s="72">
        <v>39</v>
      </c>
      <c r="KR48" s="72">
        <v>40</v>
      </c>
      <c r="KS48" s="72">
        <v>73</v>
      </c>
      <c r="KT48" s="72">
        <v>42</v>
      </c>
      <c r="KU48" s="72">
        <v>56</v>
      </c>
      <c r="KV48" s="72">
        <v>43</v>
      </c>
      <c r="KW48" s="72">
        <v>69</v>
      </c>
      <c r="KX48" s="72">
        <v>21</v>
      </c>
      <c r="KY48" s="72">
        <v>51</v>
      </c>
      <c r="KZ48" s="72">
        <v>26</v>
      </c>
      <c r="LA48" s="72">
        <v>49</v>
      </c>
      <c r="LB48" s="72">
        <v>33</v>
      </c>
      <c r="LC48" s="72">
        <v>30</v>
      </c>
      <c r="LD48" s="72">
        <v>43</v>
      </c>
      <c r="LE48" s="72">
        <v>35</v>
      </c>
      <c r="LF48" s="72">
        <v>16</v>
      </c>
      <c r="LG48" s="72">
        <v>45</v>
      </c>
      <c r="LH48" s="72">
        <v>41</v>
      </c>
      <c r="LI48" s="72">
        <v>30</v>
      </c>
      <c r="LJ48" s="72">
        <v>40</v>
      </c>
      <c r="LK48" s="72">
        <v>15</v>
      </c>
      <c r="LL48" s="72">
        <v>16</v>
      </c>
      <c r="LM48" s="72">
        <v>16</v>
      </c>
      <c r="LN48" s="72">
        <v>27</v>
      </c>
      <c r="LO48" s="72">
        <v>32</v>
      </c>
      <c r="LP48" s="72">
        <v>10</v>
      </c>
      <c r="LQ48" s="72">
        <v>15</v>
      </c>
      <c r="LR48" s="72">
        <v>15</v>
      </c>
      <c r="LS48" s="72">
        <v>26</v>
      </c>
      <c r="LT48" s="72">
        <v>33</v>
      </c>
      <c r="LU48" s="72">
        <v>20</v>
      </c>
      <c r="LV48" s="72">
        <v>28</v>
      </c>
      <c r="LW48" s="72">
        <v>29</v>
      </c>
      <c r="LX48" s="72">
        <v>42</v>
      </c>
      <c r="LY48" s="72">
        <v>29</v>
      </c>
      <c r="LZ48" s="72">
        <v>38</v>
      </c>
      <c r="MA48" s="72">
        <v>59</v>
      </c>
      <c r="MB48" s="72">
        <v>35</v>
      </c>
      <c r="MC48" s="72">
        <v>27</v>
      </c>
      <c r="MD48" s="72">
        <v>44</v>
      </c>
      <c r="ME48" s="72">
        <v>34</v>
      </c>
      <c r="MF48" s="72">
        <v>22</v>
      </c>
      <c r="MG48" s="72">
        <v>22</v>
      </c>
      <c r="MH48" s="72">
        <v>40</v>
      </c>
      <c r="MI48" s="72">
        <v>33</v>
      </c>
      <c r="MJ48" s="72">
        <v>80</v>
      </c>
      <c r="MK48" s="72">
        <v>30</v>
      </c>
      <c r="ML48" s="72">
        <v>15</v>
      </c>
      <c r="MM48" s="72">
        <v>93</v>
      </c>
      <c r="MN48" s="72">
        <v>25</v>
      </c>
      <c r="MO48" s="72">
        <v>24</v>
      </c>
      <c r="MP48" s="72">
        <v>85</v>
      </c>
      <c r="MQ48" s="72">
        <v>41</v>
      </c>
      <c r="MR48" s="72">
        <v>29</v>
      </c>
      <c r="MS48" s="72">
        <v>20</v>
      </c>
      <c r="MT48" s="72">
        <v>21</v>
      </c>
      <c r="MU48" s="72">
        <v>34</v>
      </c>
      <c r="MV48" s="72">
        <v>33</v>
      </c>
      <c r="MW48" s="72">
        <v>29</v>
      </c>
      <c r="MX48" s="72">
        <v>26</v>
      </c>
      <c r="MY48" s="72">
        <v>52</v>
      </c>
      <c r="MZ48" s="72">
        <v>34</v>
      </c>
      <c r="NA48" s="72">
        <v>56</v>
      </c>
      <c r="NB48" s="72">
        <v>20</v>
      </c>
      <c r="NC48" s="72">
        <v>33</v>
      </c>
      <c r="ND48" s="72">
        <v>22</v>
      </c>
      <c r="NE48" s="72">
        <v>32</v>
      </c>
      <c r="NF48" s="72">
        <v>17</v>
      </c>
      <c r="NG48" s="72">
        <v>29</v>
      </c>
      <c r="NH48" s="72">
        <v>42</v>
      </c>
      <c r="NI48" s="72">
        <v>22</v>
      </c>
      <c r="NJ48" s="72">
        <v>34</v>
      </c>
      <c r="NK48" s="72">
        <v>15</v>
      </c>
      <c r="NL48" s="72">
        <v>31</v>
      </c>
      <c r="NM48" s="72">
        <v>41</v>
      </c>
      <c r="NN48" s="72">
        <v>31</v>
      </c>
      <c r="NO48" s="72">
        <v>50</v>
      </c>
      <c r="NP48" s="72">
        <v>18</v>
      </c>
      <c r="NQ48" s="72">
        <v>40</v>
      </c>
      <c r="NR48" s="72">
        <v>20</v>
      </c>
      <c r="NS48" s="72">
        <v>49</v>
      </c>
      <c r="NT48" s="72">
        <v>60</v>
      </c>
      <c r="NU48" s="72">
        <v>49</v>
      </c>
      <c r="NV48" s="72">
        <v>43</v>
      </c>
      <c r="NW48" s="72">
        <v>29</v>
      </c>
      <c r="NX48" s="72">
        <v>61</v>
      </c>
      <c r="NY48" s="72">
        <v>34</v>
      </c>
      <c r="NZ48" s="72">
        <v>30</v>
      </c>
      <c r="OA48" s="72">
        <v>50</v>
      </c>
      <c r="OB48" s="72">
        <v>33</v>
      </c>
      <c r="OC48" s="72">
        <v>39</v>
      </c>
      <c r="OD48" s="72">
        <v>30</v>
      </c>
      <c r="OE48" s="72">
        <v>46</v>
      </c>
      <c r="OF48" s="72">
        <v>25</v>
      </c>
      <c r="OG48" s="72">
        <v>30</v>
      </c>
      <c r="OH48" s="72">
        <v>12</v>
      </c>
      <c r="OI48" s="72">
        <v>24</v>
      </c>
      <c r="OJ48" s="72">
        <v>31</v>
      </c>
      <c r="OK48" s="72">
        <v>51</v>
      </c>
      <c r="OL48" s="72">
        <v>60</v>
      </c>
      <c r="OM48" s="72">
        <v>71</v>
      </c>
      <c r="ON48" s="72">
        <v>32</v>
      </c>
      <c r="OO48" s="72">
        <v>70</v>
      </c>
      <c r="OP48" s="72">
        <v>26</v>
      </c>
      <c r="OQ48" s="72">
        <v>36</v>
      </c>
      <c r="OR48" s="72">
        <v>43</v>
      </c>
      <c r="OS48" s="72">
        <v>19</v>
      </c>
      <c r="OT48" s="72">
        <v>36</v>
      </c>
      <c r="OU48" s="72">
        <v>43</v>
      </c>
      <c r="OV48" s="72">
        <v>33</v>
      </c>
      <c r="OW48" s="72">
        <v>25</v>
      </c>
      <c r="OX48" s="72">
        <v>13</v>
      </c>
      <c r="OY48" s="72">
        <v>23</v>
      </c>
      <c r="OZ48" s="72">
        <v>17</v>
      </c>
      <c r="PA48" s="72">
        <v>44</v>
      </c>
      <c r="PB48" s="72">
        <v>46</v>
      </c>
      <c r="PC48" s="72">
        <v>10</v>
      </c>
      <c r="PD48" s="72">
        <v>43</v>
      </c>
      <c r="PE48" s="72">
        <v>72</v>
      </c>
      <c r="PF48" s="72">
        <v>21</v>
      </c>
      <c r="PG48" s="72">
        <v>44</v>
      </c>
      <c r="PH48" s="72">
        <v>37</v>
      </c>
      <c r="PI48" s="72">
        <v>52</v>
      </c>
      <c r="PJ48" s="72">
        <v>30</v>
      </c>
      <c r="PK48" s="72">
        <v>18</v>
      </c>
      <c r="PL48" s="72">
        <v>23</v>
      </c>
      <c r="PM48" s="72">
        <v>41</v>
      </c>
      <c r="PN48" s="72">
        <v>49</v>
      </c>
      <c r="PO48" s="72">
        <v>20</v>
      </c>
      <c r="PP48" s="72">
        <v>13</v>
      </c>
      <c r="PQ48" s="72">
        <v>30</v>
      </c>
      <c r="PR48" s="72">
        <v>42</v>
      </c>
      <c r="PS48" s="72">
        <v>19</v>
      </c>
      <c r="PT48" s="72">
        <v>26</v>
      </c>
      <c r="PU48" s="72">
        <v>35</v>
      </c>
      <c r="PV48" s="72">
        <v>42</v>
      </c>
      <c r="PW48" s="72">
        <v>19</v>
      </c>
      <c r="PX48" s="72">
        <v>31</v>
      </c>
      <c r="PY48" s="72">
        <v>38</v>
      </c>
      <c r="PZ48" s="72">
        <v>34</v>
      </c>
      <c r="QA48" s="72">
        <v>29</v>
      </c>
      <c r="QB48" s="72">
        <v>49</v>
      </c>
      <c r="QC48" s="72">
        <v>27</v>
      </c>
      <c r="QD48" s="72">
        <v>22</v>
      </c>
      <c r="QE48" s="72">
        <v>44</v>
      </c>
      <c r="QF48" s="72">
        <v>34</v>
      </c>
      <c r="QG48" s="72">
        <v>42</v>
      </c>
      <c r="QH48" s="72">
        <v>30</v>
      </c>
      <c r="QI48" s="72">
        <v>31</v>
      </c>
      <c r="QJ48" s="72">
        <v>31</v>
      </c>
      <c r="QK48" s="72">
        <v>26</v>
      </c>
      <c r="QL48" s="72">
        <v>102</v>
      </c>
      <c r="QM48" s="72">
        <v>52</v>
      </c>
      <c r="QN48" s="72">
        <v>69</v>
      </c>
      <c r="QO48" s="72">
        <v>63</v>
      </c>
      <c r="QP48" s="72">
        <v>29</v>
      </c>
      <c r="QQ48" s="72">
        <v>21</v>
      </c>
      <c r="QR48" s="72">
        <v>27</v>
      </c>
      <c r="QS48" s="72">
        <v>28</v>
      </c>
      <c r="QT48" s="72">
        <v>54</v>
      </c>
      <c r="QU48" s="72">
        <v>28</v>
      </c>
      <c r="QV48" s="72">
        <v>94</v>
      </c>
      <c r="QW48" s="72">
        <v>13</v>
      </c>
      <c r="QX48" s="72">
        <v>23</v>
      </c>
      <c r="QY48" s="72">
        <v>37</v>
      </c>
      <c r="QZ48" s="72">
        <v>39</v>
      </c>
      <c r="RA48" s="72">
        <v>41</v>
      </c>
      <c r="RB48" s="72">
        <v>15</v>
      </c>
      <c r="RC48" s="72">
        <v>71</v>
      </c>
      <c r="RD48" s="72">
        <v>44</v>
      </c>
      <c r="RE48" s="72">
        <v>14</v>
      </c>
      <c r="RF48" s="72">
        <v>46</v>
      </c>
      <c r="RG48" s="72">
        <v>24</v>
      </c>
      <c r="RH48" s="72">
        <v>33</v>
      </c>
      <c r="RI48" s="72">
        <v>53</v>
      </c>
      <c r="RJ48" s="72">
        <v>38</v>
      </c>
      <c r="RK48" s="72">
        <v>25</v>
      </c>
      <c r="RL48" s="72">
        <v>37</v>
      </c>
      <c r="RM48" s="72">
        <v>15</v>
      </c>
      <c r="RN48" s="72">
        <v>39</v>
      </c>
      <c r="RO48" s="72">
        <v>18</v>
      </c>
      <c r="RP48" s="72">
        <v>25</v>
      </c>
      <c r="RQ48" s="72">
        <v>21</v>
      </c>
      <c r="RR48" s="72">
        <v>40</v>
      </c>
      <c r="RS48" s="72">
        <v>34</v>
      </c>
      <c r="RT48" s="72">
        <v>16</v>
      </c>
      <c r="RU48" s="72">
        <v>7</v>
      </c>
      <c r="RV48" s="72">
        <v>27</v>
      </c>
      <c r="RW48" s="72">
        <v>12</v>
      </c>
      <c r="RX48" s="72">
        <v>23</v>
      </c>
      <c r="RY48" s="72">
        <v>32</v>
      </c>
      <c r="RZ48" s="72">
        <v>31</v>
      </c>
      <c r="SA48" s="72">
        <v>6</v>
      </c>
      <c r="SB48" s="72">
        <v>32</v>
      </c>
      <c r="SC48" s="72">
        <v>16</v>
      </c>
      <c r="SD48" s="72">
        <v>33</v>
      </c>
      <c r="SE48" s="72">
        <v>36</v>
      </c>
      <c r="SF48" s="72">
        <v>13</v>
      </c>
      <c r="SG48" s="72">
        <v>41</v>
      </c>
      <c r="SH48" s="72">
        <v>27</v>
      </c>
      <c r="SI48" s="72">
        <v>32</v>
      </c>
      <c r="SJ48" s="72">
        <v>32</v>
      </c>
      <c r="SK48" s="72">
        <v>34</v>
      </c>
      <c r="SL48" s="72"/>
      <c r="SM48" s="72"/>
      <c r="SN48" s="72"/>
      <c r="SO48" s="72"/>
    </row>
    <row r="49" spans="1:509" s="91" customFormat="1">
      <c r="A49" s="73" t="s">
        <v>18</v>
      </c>
      <c r="B49" s="73">
        <v>27</v>
      </c>
      <c r="C49" s="73">
        <v>22</v>
      </c>
      <c r="D49" s="73">
        <v>43</v>
      </c>
      <c r="E49" s="73">
        <v>21</v>
      </c>
      <c r="F49" s="73">
        <v>31</v>
      </c>
      <c r="G49" s="73">
        <v>16</v>
      </c>
      <c r="H49" s="73">
        <v>28</v>
      </c>
      <c r="I49" s="73">
        <v>24</v>
      </c>
      <c r="J49" s="73">
        <v>51</v>
      </c>
      <c r="K49" s="73">
        <v>35</v>
      </c>
      <c r="L49" s="73">
        <v>26</v>
      </c>
      <c r="M49" s="73">
        <v>47</v>
      </c>
      <c r="N49" s="73">
        <v>39</v>
      </c>
      <c r="O49" s="73">
        <v>17</v>
      </c>
      <c r="P49" s="73">
        <v>29</v>
      </c>
      <c r="Q49" s="73">
        <v>42</v>
      </c>
      <c r="R49" s="73">
        <v>61</v>
      </c>
      <c r="S49" s="73">
        <v>51</v>
      </c>
      <c r="T49" s="73">
        <v>42</v>
      </c>
      <c r="U49" s="73">
        <v>91</v>
      </c>
      <c r="V49" s="73">
        <v>27</v>
      </c>
      <c r="W49" s="73">
        <v>44</v>
      </c>
      <c r="X49" s="73">
        <v>19</v>
      </c>
      <c r="Y49" s="73">
        <v>20</v>
      </c>
      <c r="Z49" s="73">
        <v>31</v>
      </c>
      <c r="AA49" s="73">
        <v>27</v>
      </c>
      <c r="AB49" s="73">
        <v>46</v>
      </c>
      <c r="AC49" s="73">
        <v>27</v>
      </c>
      <c r="AD49" s="73">
        <v>53</v>
      </c>
      <c r="AE49" s="73">
        <v>17</v>
      </c>
      <c r="AF49" s="73">
        <v>13</v>
      </c>
      <c r="AG49" s="73">
        <v>38</v>
      </c>
      <c r="AH49" s="73">
        <v>25</v>
      </c>
      <c r="AI49" s="73">
        <v>12</v>
      </c>
      <c r="AJ49" s="73">
        <v>38</v>
      </c>
      <c r="AK49" s="73">
        <v>17</v>
      </c>
      <c r="AL49" s="73">
        <v>14</v>
      </c>
      <c r="AM49" s="73">
        <v>15</v>
      </c>
      <c r="AN49" s="73">
        <v>12</v>
      </c>
      <c r="AO49" s="73">
        <v>49</v>
      </c>
      <c r="AP49" s="73">
        <v>40</v>
      </c>
      <c r="AQ49" s="73">
        <v>37</v>
      </c>
      <c r="AR49" s="73">
        <v>25</v>
      </c>
      <c r="AS49" s="73">
        <v>5</v>
      </c>
      <c r="AT49" s="73">
        <v>8</v>
      </c>
      <c r="AU49" s="73">
        <v>9</v>
      </c>
      <c r="AV49" s="73">
        <v>12</v>
      </c>
      <c r="AW49" s="73">
        <v>2</v>
      </c>
      <c r="AX49" s="73">
        <v>1</v>
      </c>
      <c r="AY49" s="73">
        <v>2</v>
      </c>
      <c r="AZ49" s="73">
        <v>29</v>
      </c>
      <c r="BA49" s="73">
        <v>34</v>
      </c>
      <c r="BB49" s="73">
        <v>68</v>
      </c>
      <c r="BC49" s="73">
        <v>66</v>
      </c>
      <c r="BD49" s="73">
        <v>108</v>
      </c>
      <c r="BE49" s="73">
        <v>97</v>
      </c>
      <c r="BF49" s="73">
        <v>116</v>
      </c>
      <c r="BG49" s="73">
        <v>53</v>
      </c>
      <c r="BH49" s="73">
        <v>47</v>
      </c>
      <c r="BI49" s="73">
        <v>63</v>
      </c>
      <c r="BJ49" s="73">
        <v>101</v>
      </c>
      <c r="BK49" s="73">
        <v>22</v>
      </c>
      <c r="BL49" s="73">
        <v>58</v>
      </c>
      <c r="BM49" s="73">
        <v>55</v>
      </c>
      <c r="BN49" s="73">
        <v>33</v>
      </c>
      <c r="BO49" s="73">
        <v>55</v>
      </c>
      <c r="BP49" s="73">
        <v>53</v>
      </c>
      <c r="BQ49" s="73">
        <v>27</v>
      </c>
      <c r="BR49" s="73">
        <v>54</v>
      </c>
      <c r="BS49" s="73">
        <v>34</v>
      </c>
      <c r="BT49" s="73">
        <v>40</v>
      </c>
      <c r="BU49" s="73">
        <v>148</v>
      </c>
      <c r="BV49" s="73">
        <v>64</v>
      </c>
      <c r="BW49" s="73">
        <v>59</v>
      </c>
      <c r="BX49" s="73">
        <v>15</v>
      </c>
      <c r="BY49" s="73">
        <v>45</v>
      </c>
      <c r="BZ49" s="73">
        <v>62</v>
      </c>
      <c r="CA49" s="73">
        <v>52</v>
      </c>
      <c r="CB49" s="73">
        <v>60</v>
      </c>
      <c r="CC49" s="73">
        <v>46</v>
      </c>
      <c r="CD49" s="73">
        <v>27</v>
      </c>
      <c r="CE49" s="73">
        <v>53</v>
      </c>
      <c r="CF49" s="73">
        <v>34</v>
      </c>
      <c r="CG49" s="73">
        <v>74</v>
      </c>
      <c r="CH49" s="73">
        <v>52</v>
      </c>
      <c r="CI49" s="73">
        <v>12</v>
      </c>
      <c r="CJ49" s="73">
        <v>37</v>
      </c>
      <c r="CK49" s="73">
        <v>24</v>
      </c>
      <c r="CL49" s="73">
        <v>36</v>
      </c>
      <c r="CM49" s="73">
        <v>44</v>
      </c>
      <c r="CN49" s="73">
        <v>34</v>
      </c>
      <c r="CO49" s="73">
        <v>83</v>
      </c>
      <c r="CP49" s="73">
        <v>54</v>
      </c>
      <c r="CQ49" s="73">
        <v>61</v>
      </c>
      <c r="CR49" s="73">
        <v>57</v>
      </c>
      <c r="CS49" s="73">
        <v>88</v>
      </c>
      <c r="CT49" s="73">
        <v>51</v>
      </c>
      <c r="CU49" s="73">
        <v>51</v>
      </c>
      <c r="CV49" s="73">
        <v>51</v>
      </c>
      <c r="CW49" s="73">
        <v>81</v>
      </c>
      <c r="CX49" s="73">
        <v>95</v>
      </c>
      <c r="CY49" s="73">
        <v>66</v>
      </c>
      <c r="CZ49" s="73">
        <v>38</v>
      </c>
      <c r="DA49" s="73">
        <v>31</v>
      </c>
      <c r="DB49" s="73">
        <v>25</v>
      </c>
      <c r="DC49" s="73">
        <v>50</v>
      </c>
      <c r="DD49" s="73">
        <v>141</v>
      </c>
      <c r="DE49" s="73">
        <v>77</v>
      </c>
      <c r="DF49" s="73">
        <v>41</v>
      </c>
      <c r="DG49" s="73">
        <v>47</v>
      </c>
      <c r="DH49" s="73">
        <v>52</v>
      </c>
      <c r="DI49" s="73">
        <v>98</v>
      </c>
      <c r="DJ49" s="73">
        <v>18</v>
      </c>
      <c r="DK49" s="73">
        <v>23</v>
      </c>
      <c r="DL49" s="73">
        <v>51</v>
      </c>
      <c r="DM49" s="73">
        <v>10</v>
      </c>
      <c r="DN49" s="73">
        <v>7</v>
      </c>
      <c r="DO49" s="73">
        <v>14</v>
      </c>
      <c r="DP49" s="73">
        <v>4</v>
      </c>
      <c r="DQ49" s="73">
        <v>7</v>
      </c>
      <c r="DR49" s="73">
        <v>10</v>
      </c>
      <c r="DS49" s="73">
        <v>15</v>
      </c>
      <c r="DT49" s="73">
        <v>5</v>
      </c>
      <c r="DU49" s="73">
        <v>8</v>
      </c>
      <c r="DV49" s="73">
        <v>42</v>
      </c>
      <c r="DW49" s="73">
        <v>156</v>
      </c>
      <c r="DX49" s="73">
        <v>61</v>
      </c>
      <c r="DY49" s="73">
        <v>72</v>
      </c>
      <c r="DZ49" s="73">
        <v>22</v>
      </c>
      <c r="EA49" s="73">
        <v>111</v>
      </c>
      <c r="EB49" s="73">
        <v>53</v>
      </c>
      <c r="EC49" s="73">
        <v>35</v>
      </c>
      <c r="ED49" s="73">
        <v>36</v>
      </c>
      <c r="EE49" s="73">
        <v>50</v>
      </c>
      <c r="EF49" s="73">
        <v>95</v>
      </c>
      <c r="EG49" s="73">
        <v>63</v>
      </c>
      <c r="EH49" s="73">
        <v>75</v>
      </c>
      <c r="EI49" s="73">
        <v>48</v>
      </c>
      <c r="EJ49" s="73">
        <v>6</v>
      </c>
      <c r="EK49" s="73">
        <v>3</v>
      </c>
      <c r="EL49" s="73">
        <v>5</v>
      </c>
      <c r="EM49" s="73">
        <v>4</v>
      </c>
      <c r="EN49" s="73">
        <v>4</v>
      </c>
      <c r="EO49" s="73">
        <v>12</v>
      </c>
      <c r="EP49" s="73">
        <v>14</v>
      </c>
      <c r="EQ49" s="73">
        <v>4</v>
      </c>
      <c r="ER49" s="73">
        <v>7</v>
      </c>
      <c r="ES49" s="73">
        <v>17</v>
      </c>
      <c r="ET49" s="73">
        <v>390</v>
      </c>
      <c r="EU49" s="73">
        <v>305</v>
      </c>
      <c r="EV49" s="73">
        <v>93</v>
      </c>
      <c r="EW49" s="73">
        <v>34</v>
      </c>
      <c r="EX49" s="73">
        <v>77</v>
      </c>
      <c r="EY49" s="73">
        <v>78</v>
      </c>
      <c r="EZ49" s="73">
        <v>165</v>
      </c>
      <c r="FA49" s="73">
        <v>25</v>
      </c>
      <c r="FB49" s="73">
        <v>80</v>
      </c>
      <c r="FC49" s="73">
        <v>58</v>
      </c>
      <c r="FD49" s="73">
        <v>19</v>
      </c>
      <c r="FE49" s="73">
        <v>98</v>
      </c>
      <c r="FF49" s="73">
        <v>59</v>
      </c>
      <c r="FG49" s="73">
        <v>35</v>
      </c>
      <c r="FH49" s="73">
        <v>42</v>
      </c>
      <c r="FI49" s="73">
        <v>38</v>
      </c>
      <c r="FJ49" s="73">
        <v>179</v>
      </c>
      <c r="FK49" s="73">
        <v>23</v>
      </c>
      <c r="FL49" s="73">
        <v>75</v>
      </c>
      <c r="FM49" s="73">
        <v>58</v>
      </c>
      <c r="FN49" s="73">
        <v>76</v>
      </c>
      <c r="FO49" s="73">
        <v>69</v>
      </c>
      <c r="FP49" s="73">
        <v>65</v>
      </c>
      <c r="FQ49" s="73">
        <v>45</v>
      </c>
      <c r="FR49" s="73">
        <v>41</v>
      </c>
      <c r="FS49" s="73">
        <v>64</v>
      </c>
      <c r="FT49" s="73">
        <v>13</v>
      </c>
      <c r="FU49" s="73">
        <v>20</v>
      </c>
      <c r="FV49" s="73">
        <v>42</v>
      </c>
      <c r="FW49" s="73">
        <v>43</v>
      </c>
      <c r="FX49" s="73">
        <v>33</v>
      </c>
      <c r="FY49" s="73">
        <v>13</v>
      </c>
      <c r="FZ49" s="73">
        <v>37</v>
      </c>
      <c r="GA49" s="73">
        <v>54</v>
      </c>
      <c r="GB49" s="73">
        <v>48</v>
      </c>
      <c r="GC49" s="73">
        <v>39</v>
      </c>
      <c r="GD49" s="73">
        <v>17</v>
      </c>
      <c r="GE49" s="73">
        <v>23</v>
      </c>
      <c r="GF49" s="73">
        <v>43</v>
      </c>
      <c r="GG49" s="73">
        <v>21</v>
      </c>
      <c r="GH49" s="73">
        <v>59</v>
      </c>
      <c r="GI49" s="73">
        <v>76</v>
      </c>
      <c r="GJ49" s="73">
        <v>45</v>
      </c>
      <c r="GK49" s="73">
        <v>86</v>
      </c>
      <c r="GL49" s="73">
        <v>30</v>
      </c>
      <c r="GM49" s="73">
        <v>30</v>
      </c>
      <c r="GN49" s="73">
        <v>30</v>
      </c>
      <c r="GO49" s="73">
        <v>67</v>
      </c>
      <c r="GP49" s="73">
        <v>43</v>
      </c>
      <c r="GQ49" s="73">
        <v>31</v>
      </c>
      <c r="GR49" s="73">
        <v>88</v>
      </c>
      <c r="GS49" s="73">
        <v>22</v>
      </c>
      <c r="GT49" s="73">
        <v>24</v>
      </c>
      <c r="GU49" s="73">
        <v>46</v>
      </c>
      <c r="GV49" s="73">
        <v>62</v>
      </c>
      <c r="GW49" s="73">
        <v>32</v>
      </c>
      <c r="GX49" s="73">
        <v>42</v>
      </c>
      <c r="GY49" s="73">
        <v>48</v>
      </c>
      <c r="GZ49" s="73">
        <v>19</v>
      </c>
      <c r="HA49" s="73">
        <v>60</v>
      </c>
      <c r="HB49" s="73">
        <v>57</v>
      </c>
      <c r="HC49" s="73">
        <v>49</v>
      </c>
      <c r="HD49" s="73">
        <v>51</v>
      </c>
      <c r="HE49" s="73">
        <v>57</v>
      </c>
      <c r="HF49" s="73">
        <v>66</v>
      </c>
      <c r="HG49" s="73">
        <v>93</v>
      </c>
      <c r="HH49" s="73">
        <v>44</v>
      </c>
      <c r="HI49" s="73">
        <v>125</v>
      </c>
      <c r="HJ49" s="73">
        <v>73</v>
      </c>
      <c r="HK49" s="73">
        <v>46</v>
      </c>
      <c r="HL49" s="73">
        <v>11</v>
      </c>
      <c r="HM49" s="73">
        <v>37</v>
      </c>
      <c r="HN49" s="73">
        <v>41</v>
      </c>
      <c r="HO49" s="73">
        <v>55</v>
      </c>
      <c r="HP49" s="73">
        <v>47</v>
      </c>
      <c r="HQ49" s="73">
        <v>17</v>
      </c>
      <c r="HR49" s="73">
        <v>29</v>
      </c>
      <c r="HS49" s="73">
        <v>34</v>
      </c>
      <c r="HT49" s="73">
        <v>32</v>
      </c>
      <c r="HU49" s="73">
        <v>41</v>
      </c>
      <c r="HV49" s="73">
        <v>25</v>
      </c>
      <c r="HW49" s="73">
        <v>23</v>
      </c>
      <c r="HX49" s="73">
        <v>55</v>
      </c>
      <c r="HY49" s="73">
        <v>20</v>
      </c>
      <c r="HZ49" s="73">
        <v>60</v>
      </c>
      <c r="IA49" s="73">
        <v>36</v>
      </c>
      <c r="IB49" s="73">
        <v>70</v>
      </c>
      <c r="IC49" s="73">
        <v>40</v>
      </c>
      <c r="ID49" s="73">
        <v>111</v>
      </c>
      <c r="IE49" s="73">
        <v>55</v>
      </c>
      <c r="IF49" s="73">
        <v>65</v>
      </c>
      <c r="IG49" s="73">
        <v>79</v>
      </c>
      <c r="IH49" s="73">
        <v>44</v>
      </c>
      <c r="II49" s="73">
        <v>27</v>
      </c>
      <c r="IJ49" s="73">
        <v>31</v>
      </c>
      <c r="IK49" s="73">
        <v>24</v>
      </c>
      <c r="IL49" s="73">
        <v>30</v>
      </c>
      <c r="IM49" s="73">
        <v>21</v>
      </c>
      <c r="IN49" s="73">
        <v>53</v>
      </c>
      <c r="IO49" s="73">
        <v>31</v>
      </c>
      <c r="IP49" s="73">
        <v>19</v>
      </c>
      <c r="IQ49" s="73">
        <v>55</v>
      </c>
      <c r="IR49" s="73">
        <v>39</v>
      </c>
      <c r="IS49" s="73">
        <v>34</v>
      </c>
      <c r="IT49" s="73">
        <v>29</v>
      </c>
      <c r="IU49" s="73">
        <v>43</v>
      </c>
      <c r="IV49" s="73">
        <v>49</v>
      </c>
      <c r="IW49" s="73">
        <v>46</v>
      </c>
      <c r="IX49" s="73">
        <v>91</v>
      </c>
      <c r="IY49" s="73">
        <v>53</v>
      </c>
      <c r="IZ49" s="73">
        <v>39</v>
      </c>
      <c r="JA49" s="73">
        <v>100</v>
      </c>
      <c r="JB49" s="73">
        <v>57</v>
      </c>
      <c r="JC49" s="73">
        <v>32</v>
      </c>
      <c r="JD49" s="73">
        <v>67</v>
      </c>
      <c r="JE49" s="73">
        <v>41</v>
      </c>
      <c r="JF49" s="73">
        <v>27</v>
      </c>
      <c r="JG49" s="73">
        <v>57</v>
      </c>
      <c r="JH49" s="73">
        <v>45</v>
      </c>
      <c r="JI49" s="73">
        <v>38</v>
      </c>
      <c r="JJ49" s="73">
        <v>27</v>
      </c>
      <c r="JK49" s="73">
        <v>29</v>
      </c>
      <c r="JL49" s="73">
        <v>52</v>
      </c>
      <c r="JM49" s="73">
        <v>65</v>
      </c>
      <c r="JN49" s="73">
        <v>29</v>
      </c>
      <c r="JO49" s="73">
        <v>42</v>
      </c>
      <c r="JP49" s="73">
        <v>20</v>
      </c>
      <c r="JQ49" s="73">
        <v>26</v>
      </c>
      <c r="JR49" s="73">
        <v>13</v>
      </c>
      <c r="JS49" s="73">
        <v>35</v>
      </c>
      <c r="JT49" s="73">
        <v>78</v>
      </c>
      <c r="JU49" s="73">
        <v>38</v>
      </c>
      <c r="JV49" s="73">
        <v>50</v>
      </c>
      <c r="JW49" s="73">
        <v>67</v>
      </c>
      <c r="JX49" s="73">
        <v>56</v>
      </c>
      <c r="JY49" s="73">
        <v>64</v>
      </c>
      <c r="JZ49" s="73">
        <v>40</v>
      </c>
      <c r="KA49" s="73">
        <v>47</v>
      </c>
      <c r="KB49" s="73">
        <v>31</v>
      </c>
      <c r="KC49" s="73">
        <v>47</v>
      </c>
      <c r="KD49" s="73">
        <v>31</v>
      </c>
      <c r="KE49" s="73">
        <v>19</v>
      </c>
      <c r="KF49" s="73">
        <v>45</v>
      </c>
      <c r="KG49" s="73">
        <v>43</v>
      </c>
      <c r="KH49" s="73">
        <v>45</v>
      </c>
      <c r="KI49" s="73">
        <v>41</v>
      </c>
      <c r="KJ49" s="73">
        <v>20</v>
      </c>
      <c r="KK49" s="73">
        <v>51</v>
      </c>
      <c r="KL49" s="73">
        <v>43</v>
      </c>
      <c r="KM49" s="73">
        <v>59</v>
      </c>
      <c r="KN49" s="73">
        <v>58</v>
      </c>
      <c r="KO49" s="73">
        <v>38</v>
      </c>
      <c r="KP49" s="73">
        <v>27</v>
      </c>
      <c r="KQ49" s="73">
        <v>39</v>
      </c>
      <c r="KR49" s="73">
        <v>40</v>
      </c>
      <c r="KS49" s="73">
        <v>72</v>
      </c>
      <c r="KT49" s="73">
        <v>42</v>
      </c>
      <c r="KU49" s="73">
        <v>54</v>
      </c>
      <c r="KV49" s="73">
        <v>42</v>
      </c>
      <c r="KW49" s="73">
        <v>69</v>
      </c>
      <c r="KX49" s="73">
        <v>21</v>
      </c>
      <c r="KY49" s="73">
        <v>51</v>
      </c>
      <c r="KZ49" s="73">
        <v>26</v>
      </c>
      <c r="LA49" s="73">
        <v>50</v>
      </c>
      <c r="LB49" s="73">
        <v>33</v>
      </c>
      <c r="LC49" s="73">
        <v>30</v>
      </c>
      <c r="LD49" s="73">
        <v>43</v>
      </c>
      <c r="LE49" s="73">
        <v>35</v>
      </c>
      <c r="LF49" s="73">
        <v>16</v>
      </c>
      <c r="LG49" s="73">
        <v>45</v>
      </c>
      <c r="LH49" s="73">
        <v>41</v>
      </c>
      <c r="LI49" s="73">
        <v>30</v>
      </c>
      <c r="LJ49" s="73">
        <v>40</v>
      </c>
      <c r="LK49" s="73">
        <v>15</v>
      </c>
      <c r="LL49" s="73">
        <v>16</v>
      </c>
      <c r="LM49" s="73">
        <v>16</v>
      </c>
      <c r="LN49" s="73">
        <v>26</v>
      </c>
      <c r="LO49" s="73">
        <v>31</v>
      </c>
      <c r="LP49" s="73">
        <v>10</v>
      </c>
      <c r="LQ49" s="73">
        <v>15</v>
      </c>
      <c r="LR49" s="73">
        <v>15</v>
      </c>
      <c r="LS49" s="73">
        <v>26</v>
      </c>
      <c r="LT49" s="73">
        <v>33</v>
      </c>
      <c r="LU49" s="73">
        <v>20</v>
      </c>
      <c r="LV49" s="73">
        <v>28</v>
      </c>
      <c r="LW49" s="73">
        <v>29</v>
      </c>
      <c r="LX49" s="73">
        <v>41</v>
      </c>
      <c r="LY49" s="73">
        <v>29</v>
      </c>
      <c r="LZ49" s="73">
        <v>38</v>
      </c>
      <c r="MA49" s="73">
        <v>59</v>
      </c>
      <c r="MB49" s="73">
        <v>35</v>
      </c>
      <c r="MC49" s="73">
        <v>27</v>
      </c>
      <c r="MD49" s="73">
        <v>44</v>
      </c>
      <c r="ME49" s="73">
        <v>34</v>
      </c>
      <c r="MF49" s="73">
        <v>22</v>
      </c>
      <c r="MG49" s="73">
        <v>22</v>
      </c>
      <c r="MH49" s="73">
        <v>41</v>
      </c>
      <c r="MI49" s="73">
        <v>33</v>
      </c>
      <c r="MJ49" s="73">
        <v>80</v>
      </c>
      <c r="MK49" s="73">
        <v>30</v>
      </c>
      <c r="ML49" s="73">
        <v>15</v>
      </c>
      <c r="MM49" s="73">
        <v>91</v>
      </c>
      <c r="MN49" s="73">
        <v>25</v>
      </c>
      <c r="MO49" s="73">
        <v>23</v>
      </c>
      <c r="MP49" s="73">
        <v>85</v>
      </c>
      <c r="MQ49" s="73">
        <v>40</v>
      </c>
      <c r="MR49" s="73">
        <v>29</v>
      </c>
      <c r="MS49" s="73">
        <v>20</v>
      </c>
      <c r="MT49" s="73">
        <v>21</v>
      </c>
      <c r="MU49" s="73">
        <v>34</v>
      </c>
      <c r="MV49" s="73">
        <v>32</v>
      </c>
      <c r="MW49" s="73">
        <v>27</v>
      </c>
      <c r="MX49" s="73">
        <v>26</v>
      </c>
      <c r="MY49" s="73">
        <v>52</v>
      </c>
      <c r="MZ49" s="73">
        <v>34</v>
      </c>
      <c r="NA49" s="73">
        <v>56</v>
      </c>
      <c r="NB49" s="73">
        <v>20</v>
      </c>
      <c r="NC49" s="73">
        <v>33</v>
      </c>
      <c r="ND49" s="73">
        <v>22</v>
      </c>
      <c r="NE49" s="73">
        <v>32</v>
      </c>
      <c r="NF49" s="73">
        <v>17</v>
      </c>
      <c r="NG49" s="73">
        <v>28</v>
      </c>
      <c r="NH49" s="73">
        <v>42</v>
      </c>
      <c r="NI49" s="73">
        <v>22</v>
      </c>
      <c r="NJ49" s="73">
        <v>34</v>
      </c>
      <c r="NK49" s="73">
        <v>15</v>
      </c>
      <c r="NL49" s="73">
        <v>31</v>
      </c>
      <c r="NM49" s="73">
        <v>41</v>
      </c>
      <c r="NN49" s="73">
        <v>32</v>
      </c>
      <c r="NO49" s="73">
        <v>50</v>
      </c>
      <c r="NP49" s="73">
        <v>18</v>
      </c>
      <c r="NQ49" s="73">
        <v>40</v>
      </c>
      <c r="NR49" s="73">
        <v>20</v>
      </c>
      <c r="NS49" s="73">
        <v>49</v>
      </c>
      <c r="NT49" s="73">
        <v>60</v>
      </c>
      <c r="NU49" s="73">
        <v>51</v>
      </c>
      <c r="NV49" s="73">
        <v>43</v>
      </c>
      <c r="NW49" s="73">
        <v>29</v>
      </c>
      <c r="NX49" s="73">
        <v>61</v>
      </c>
      <c r="NY49" s="73">
        <v>34</v>
      </c>
      <c r="NZ49" s="73">
        <v>31</v>
      </c>
      <c r="OA49" s="73">
        <v>49</v>
      </c>
      <c r="OB49" s="73">
        <v>32</v>
      </c>
      <c r="OC49" s="73">
        <v>39</v>
      </c>
      <c r="OD49" s="73">
        <v>29</v>
      </c>
      <c r="OE49" s="73">
        <v>46</v>
      </c>
      <c r="OF49" s="73">
        <v>25</v>
      </c>
      <c r="OG49" s="73">
        <v>30</v>
      </c>
      <c r="OH49" s="73">
        <v>12</v>
      </c>
      <c r="OI49" s="73">
        <v>24</v>
      </c>
      <c r="OJ49" s="73">
        <v>31</v>
      </c>
      <c r="OK49" s="73">
        <v>49</v>
      </c>
      <c r="OL49" s="73">
        <v>59</v>
      </c>
      <c r="OM49" s="73">
        <v>67</v>
      </c>
      <c r="ON49" s="73">
        <v>32</v>
      </c>
      <c r="OO49" s="73">
        <v>70</v>
      </c>
      <c r="OP49" s="73">
        <v>26</v>
      </c>
      <c r="OQ49" s="73">
        <v>36</v>
      </c>
      <c r="OR49" s="73">
        <v>43</v>
      </c>
      <c r="OS49" s="73">
        <v>19</v>
      </c>
      <c r="OT49" s="73">
        <v>35</v>
      </c>
      <c r="OU49" s="73">
        <v>43</v>
      </c>
      <c r="OV49" s="73">
        <v>33</v>
      </c>
      <c r="OW49" s="73">
        <v>25</v>
      </c>
      <c r="OX49" s="73">
        <v>13</v>
      </c>
      <c r="OY49" s="73">
        <v>23</v>
      </c>
      <c r="OZ49" s="73">
        <v>17</v>
      </c>
      <c r="PA49" s="73">
        <v>43</v>
      </c>
      <c r="PB49" s="73">
        <v>46</v>
      </c>
      <c r="PC49" s="73">
        <v>10</v>
      </c>
      <c r="PD49" s="73">
        <v>42</v>
      </c>
      <c r="PE49" s="73">
        <v>73</v>
      </c>
      <c r="PF49" s="73">
        <v>21</v>
      </c>
      <c r="PG49" s="73">
        <v>43</v>
      </c>
      <c r="PH49" s="73">
        <v>36</v>
      </c>
      <c r="PI49" s="73">
        <v>52</v>
      </c>
      <c r="PJ49" s="73">
        <v>30</v>
      </c>
      <c r="PK49" s="73">
        <v>18</v>
      </c>
      <c r="PL49" s="73">
        <v>23</v>
      </c>
      <c r="PM49" s="73">
        <v>40</v>
      </c>
      <c r="PN49" s="73">
        <v>48</v>
      </c>
      <c r="PO49" s="73">
        <v>20</v>
      </c>
      <c r="PP49" s="73">
        <v>13</v>
      </c>
      <c r="PQ49" s="73">
        <v>30</v>
      </c>
      <c r="PR49" s="73">
        <v>42</v>
      </c>
      <c r="PS49" s="73">
        <v>19</v>
      </c>
      <c r="PT49" s="73">
        <v>26</v>
      </c>
      <c r="PU49" s="73">
        <v>35</v>
      </c>
      <c r="PV49" s="73">
        <v>42</v>
      </c>
      <c r="PW49" s="73">
        <v>19</v>
      </c>
      <c r="PX49" s="73">
        <v>31</v>
      </c>
      <c r="PY49" s="73">
        <v>38</v>
      </c>
      <c r="PZ49" s="73">
        <v>34</v>
      </c>
      <c r="QA49" s="73">
        <v>29</v>
      </c>
      <c r="QB49" s="73">
        <v>49</v>
      </c>
      <c r="QC49" s="73">
        <v>27</v>
      </c>
      <c r="QD49" s="73">
        <v>22</v>
      </c>
      <c r="QE49" s="73">
        <v>44</v>
      </c>
      <c r="QF49" s="73">
        <v>34</v>
      </c>
      <c r="QG49" s="73">
        <v>42</v>
      </c>
      <c r="QH49" s="73">
        <v>29</v>
      </c>
      <c r="QI49" s="73">
        <v>31</v>
      </c>
      <c r="QJ49" s="73">
        <v>31</v>
      </c>
      <c r="QK49" s="73">
        <v>26</v>
      </c>
      <c r="QL49" s="73">
        <v>100</v>
      </c>
      <c r="QM49" s="73">
        <v>52</v>
      </c>
      <c r="QN49" s="73">
        <v>69</v>
      </c>
      <c r="QO49" s="73">
        <v>63</v>
      </c>
      <c r="QP49" s="73">
        <v>28</v>
      </c>
      <c r="QQ49" s="73">
        <v>21</v>
      </c>
      <c r="QR49" s="73">
        <v>27</v>
      </c>
      <c r="QS49" s="73">
        <v>28</v>
      </c>
      <c r="QT49" s="73">
        <v>54</v>
      </c>
      <c r="QU49" s="73">
        <v>28</v>
      </c>
      <c r="QV49" s="73">
        <v>95</v>
      </c>
      <c r="QW49" s="73">
        <v>13</v>
      </c>
      <c r="QX49" s="73">
        <v>23</v>
      </c>
      <c r="QY49" s="73">
        <v>37</v>
      </c>
      <c r="QZ49" s="73">
        <v>39</v>
      </c>
      <c r="RA49" s="73">
        <v>41</v>
      </c>
      <c r="RB49" s="73">
        <v>15</v>
      </c>
      <c r="RC49" s="73">
        <v>67</v>
      </c>
      <c r="RD49" s="73">
        <v>44</v>
      </c>
      <c r="RE49" s="73">
        <v>14</v>
      </c>
      <c r="RF49" s="73">
        <v>46</v>
      </c>
      <c r="RG49" s="73">
        <v>24</v>
      </c>
      <c r="RH49" s="73">
        <v>33</v>
      </c>
      <c r="RI49" s="73">
        <v>53</v>
      </c>
      <c r="RJ49" s="73">
        <v>38</v>
      </c>
      <c r="RK49" s="73">
        <v>25</v>
      </c>
      <c r="RL49" s="73">
        <v>37</v>
      </c>
      <c r="RM49" s="73">
        <v>15</v>
      </c>
      <c r="RN49" s="73">
        <v>39</v>
      </c>
      <c r="RO49" s="73">
        <v>18</v>
      </c>
      <c r="RP49" s="73">
        <v>25</v>
      </c>
      <c r="RQ49" s="73">
        <v>21</v>
      </c>
      <c r="RR49" s="73">
        <v>40</v>
      </c>
      <c r="RS49" s="73">
        <v>33</v>
      </c>
      <c r="RT49" s="73">
        <v>16</v>
      </c>
      <c r="RU49" s="73">
        <v>7</v>
      </c>
      <c r="RV49" s="73">
        <v>27</v>
      </c>
      <c r="RW49" s="73">
        <v>12</v>
      </c>
      <c r="RX49" s="73">
        <v>23</v>
      </c>
      <c r="RY49" s="73">
        <v>32</v>
      </c>
      <c r="RZ49" s="73">
        <v>31</v>
      </c>
      <c r="SA49" s="73">
        <v>6</v>
      </c>
      <c r="SB49" s="73">
        <v>32</v>
      </c>
      <c r="SC49" s="73">
        <v>16</v>
      </c>
      <c r="SD49" s="73">
        <v>33</v>
      </c>
      <c r="SE49" s="73">
        <v>36</v>
      </c>
      <c r="SF49" s="73">
        <v>13</v>
      </c>
      <c r="SG49" s="73">
        <v>41</v>
      </c>
      <c r="SH49" s="73">
        <v>28</v>
      </c>
      <c r="SI49" s="73">
        <v>33</v>
      </c>
      <c r="SJ49" s="73">
        <v>32</v>
      </c>
      <c r="SK49" s="73">
        <v>33</v>
      </c>
      <c r="SL49" s="72"/>
      <c r="SM49" s="72"/>
      <c r="SN49" s="72"/>
      <c r="SO49" s="72"/>
    </row>
    <row r="50" spans="1:509" s="91" customFormat="1">
      <c r="A50" s="60" t="s">
        <v>19</v>
      </c>
      <c r="B50" s="60">
        <v>27</v>
      </c>
      <c r="C50" s="60">
        <v>22</v>
      </c>
      <c r="D50" s="60">
        <v>43</v>
      </c>
      <c r="E50" s="60">
        <v>21</v>
      </c>
      <c r="F50" s="60">
        <v>31</v>
      </c>
      <c r="G50" s="60">
        <v>16</v>
      </c>
      <c r="H50" s="60">
        <v>28</v>
      </c>
      <c r="I50" s="60">
        <v>24</v>
      </c>
      <c r="J50" s="60">
        <v>51</v>
      </c>
      <c r="K50" s="60">
        <v>35</v>
      </c>
      <c r="L50" s="60">
        <v>24</v>
      </c>
      <c r="M50" s="60">
        <v>47</v>
      </c>
      <c r="N50" s="60">
        <v>38</v>
      </c>
      <c r="O50" s="60">
        <v>17</v>
      </c>
      <c r="P50" s="60">
        <v>29</v>
      </c>
      <c r="Q50" s="60">
        <v>42</v>
      </c>
      <c r="R50" s="60">
        <v>60</v>
      </c>
      <c r="S50" s="60">
        <v>52</v>
      </c>
      <c r="T50" s="60">
        <v>41</v>
      </c>
      <c r="U50" s="60">
        <v>91</v>
      </c>
      <c r="V50" s="60">
        <v>27</v>
      </c>
      <c r="W50" s="60">
        <v>43</v>
      </c>
      <c r="X50" s="60">
        <v>19</v>
      </c>
      <c r="Y50" s="60">
        <v>20</v>
      </c>
      <c r="Z50" s="60">
        <v>30</v>
      </c>
      <c r="AA50" s="60">
        <v>27</v>
      </c>
      <c r="AB50" s="60">
        <v>46</v>
      </c>
      <c r="AC50" s="60">
        <v>27</v>
      </c>
      <c r="AD50" s="60">
        <v>54</v>
      </c>
      <c r="AE50" s="60">
        <v>17</v>
      </c>
      <c r="AF50" s="60">
        <v>13</v>
      </c>
      <c r="AG50" s="60">
        <v>38</v>
      </c>
      <c r="AH50" s="60">
        <v>25</v>
      </c>
      <c r="AI50" s="60">
        <v>12</v>
      </c>
      <c r="AJ50" s="60">
        <v>38</v>
      </c>
      <c r="AK50" s="60">
        <v>17</v>
      </c>
      <c r="AL50" s="60">
        <v>14</v>
      </c>
      <c r="AM50" s="60">
        <v>15</v>
      </c>
      <c r="AN50" s="60">
        <v>12</v>
      </c>
      <c r="AO50" s="60">
        <v>49</v>
      </c>
      <c r="AP50" s="60">
        <v>39</v>
      </c>
      <c r="AQ50" s="60">
        <v>37</v>
      </c>
      <c r="AR50" s="60">
        <v>25</v>
      </c>
      <c r="AS50" s="60">
        <v>5</v>
      </c>
      <c r="AT50" s="60">
        <v>9</v>
      </c>
      <c r="AU50" s="60">
        <v>9</v>
      </c>
      <c r="AV50" s="60">
        <v>12</v>
      </c>
      <c r="AW50" s="60">
        <v>2</v>
      </c>
      <c r="AX50" s="60">
        <v>1</v>
      </c>
      <c r="AY50" s="60">
        <v>2</v>
      </c>
      <c r="AZ50" s="60">
        <v>29</v>
      </c>
      <c r="BA50" s="60">
        <v>34</v>
      </c>
      <c r="BB50" s="60">
        <v>68</v>
      </c>
      <c r="BC50" s="60">
        <v>65</v>
      </c>
      <c r="BD50" s="60">
        <v>109</v>
      </c>
      <c r="BE50" s="60">
        <v>97</v>
      </c>
      <c r="BF50" s="60">
        <v>116</v>
      </c>
      <c r="BG50" s="60">
        <v>54</v>
      </c>
      <c r="BH50" s="60">
        <v>48</v>
      </c>
      <c r="BI50" s="60">
        <v>64</v>
      </c>
      <c r="BJ50" s="60">
        <v>101</v>
      </c>
      <c r="BK50" s="60">
        <v>22</v>
      </c>
      <c r="BL50" s="60">
        <v>58</v>
      </c>
      <c r="BM50" s="60">
        <v>55</v>
      </c>
      <c r="BN50" s="60">
        <v>33</v>
      </c>
      <c r="BO50" s="60">
        <v>55</v>
      </c>
      <c r="BP50" s="60">
        <v>53</v>
      </c>
      <c r="BQ50" s="60">
        <v>28</v>
      </c>
      <c r="BR50" s="60">
        <v>54</v>
      </c>
      <c r="BS50" s="60">
        <v>34</v>
      </c>
      <c r="BT50" s="60">
        <v>40</v>
      </c>
      <c r="BU50" s="60">
        <v>147</v>
      </c>
      <c r="BV50" s="60">
        <v>64</v>
      </c>
      <c r="BW50" s="60">
        <v>58</v>
      </c>
      <c r="BX50" s="60">
        <v>16</v>
      </c>
      <c r="BY50" s="60">
        <v>45</v>
      </c>
      <c r="BZ50" s="60">
        <v>62</v>
      </c>
      <c r="CA50" s="60">
        <v>52</v>
      </c>
      <c r="CB50" s="60">
        <v>60</v>
      </c>
      <c r="CC50" s="60">
        <v>46</v>
      </c>
      <c r="CD50" s="60">
        <v>27</v>
      </c>
      <c r="CE50" s="60">
        <v>53</v>
      </c>
      <c r="CF50" s="60">
        <v>34</v>
      </c>
      <c r="CG50" s="60">
        <v>74</v>
      </c>
      <c r="CH50" s="60">
        <v>52</v>
      </c>
      <c r="CI50" s="60">
        <v>12</v>
      </c>
      <c r="CJ50" s="60">
        <v>37</v>
      </c>
      <c r="CK50" s="60">
        <v>24</v>
      </c>
      <c r="CL50" s="60">
        <v>36</v>
      </c>
      <c r="CM50" s="60">
        <v>44</v>
      </c>
      <c r="CN50" s="60">
        <v>34</v>
      </c>
      <c r="CO50" s="60">
        <v>83</v>
      </c>
      <c r="CP50" s="60">
        <v>54</v>
      </c>
      <c r="CQ50" s="60">
        <v>61</v>
      </c>
      <c r="CR50" s="60">
        <v>57</v>
      </c>
      <c r="CS50" s="60">
        <v>87</v>
      </c>
      <c r="CT50" s="60">
        <v>50</v>
      </c>
      <c r="CU50" s="60">
        <v>51</v>
      </c>
      <c r="CV50" s="60">
        <v>51</v>
      </c>
      <c r="CW50" s="60">
        <v>81</v>
      </c>
      <c r="CX50" s="60">
        <v>95</v>
      </c>
      <c r="CY50" s="60">
        <v>66</v>
      </c>
      <c r="CZ50" s="60">
        <v>38</v>
      </c>
      <c r="DA50" s="60">
        <v>31</v>
      </c>
      <c r="DB50" s="60">
        <v>25</v>
      </c>
      <c r="DC50" s="60">
        <v>50</v>
      </c>
      <c r="DD50" s="60">
        <v>141</v>
      </c>
      <c r="DE50" s="60">
        <v>77</v>
      </c>
      <c r="DF50" s="60">
        <v>41</v>
      </c>
      <c r="DG50" s="60">
        <v>47</v>
      </c>
      <c r="DH50" s="60">
        <v>52</v>
      </c>
      <c r="DI50" s="60">
        <v>98</v>
      </c>
      <c r="DJ50" s="60">
        <v>18</v>
      </c>
      <c r="DK50" s="60">
        <v>23</v>
      </c>
      <c r="DL50" s="60">
        <v>51</v>
      </c>
      <c r="DM50" s="60">
        <v>10</v>
      </c>
      <c r="DN50" s="60">
        <v>7</v>
      </c>
      <c r="DO50" s="60">
        <v>14</v>
      </c>
      <c r="DP50" s="60">
        <v>4</v>
      </c>
      <c r="DQ50" s="60">
        <v>7</v>
      </c>
      <c r="DR50" s="60">
        <v>10</v>
      </c>
      <c r="DS50" s="60">
        <v>15</v>
      </c>
      <c r="DT50" s="60">
        <v>5</v>
      </c>
      <c r="DU50" s="60">
        <v>8</v>
      </c>
      <c r="DV50" s="60">
        <v>42</v>
      </c>
      <c r="DW50" s="60">
        <v>157</v>
      </c>
      <c r="DX50" s="60">
        <v>61</v>
      </c>
      <c r="DY50" s="60">
        <v>73</v>
      </c>
      <c r="DZ50" s="60">
        <v>22</v>
      </c>
      <c r="EA50" s="60">
        <v>111</v>
      </c>
      <c r="EB50" s="60">
        <v>54</v>
      </c>
      <c r="EC50" s="60">
        <v>35</v>
      </c>
      <c r="ED50" s="60">
        <v>36</v>
      </c>
      <c r="EE50" s="60">
        <v>50</v>
      </c>
      <c r="EF50" s="60">
        <v>94</v>
      </c>
      <c r="EG50" s="60">
        <v>63</v>
      </c>
      <c r="EH50" s="60">
        <v>74</v>
      </c>
      <c r="EI50" s="60">
        <v>48</v>
      </c>
      <c r="EJ50" s="60">
        <v>5</v>
      </c>
      <c r="EK50" s="60">
        <v>3</v>
      </c>
      <c r="EL50" s="60">
        <v>5</v>
      </c>
      <c r="EM50" s="60">
        <v>4</v>
      </c>
      <c r="EN50" s="60">
        <v>4</v>
      </c>
      <c r="EO50" s="60">
        <v>12</v>
      </c>
      <c r="EP50" s="60">
        <v>14</v>
      </c>
      <c r="EQ50" s="60">
        <v>3</v>
      </c>
      <c r="ER50" s="60">
        <v>7</v>
      </c>
      <c r="ES50" s="60">
        <v>17</v>
      </c>
      <c r="ET50" s="60">
        <v>390</v>
      </c>
      <c r="EU50" s="60">
        <v>306</v>
      </c>
      <c r="EV50" s="60">
        <v>93</v>
      </c>
      <c r="EW50" s="60">
        <v>34</v>
      </c>
      <c r="EX50" s="60">
        <v>77</v>
      </c>
      <c r="EY50" s="60">
        <v>78</v>
      </c>
      <c r="EZ50" s="60">
        <v>167</v>
      </c>
      <c r="FA50" s="60">
        <v>25</v>
      </c>
      <c r="FB50" s="60">
        <v>80</v>
      </c>
      <c r="FC50" s="60">
        <v>58</v>
      </c>
      <c r="FD50" s="60">
        <v>19</v>
      </c>
      <c r="FE50" s="60">
        <v>98</v>
      </c>
      <c r="FF50" s="60">
        <v>60</v>
      </c>
      <c r="FG50" s="60">
        <v>35</v>
      </c>
      <c r="FH50" s="60">
        <v>42</v>
      </c>
      <c r="FI50" s="60">
        <v>38</v>
      </c>
      <c r="FJ50" s="60">
        <v>180</v>
      </c>
      <c r="FK50" s="60">
        <v>23</v>
      </c>
      <c r="FL50" s="60">
        <v>75</v>
      </c>
      <c r="FM50" s="60">
        <v>56</v>
      </c>
      <c r="FN50" s="60">
        <v>76</v>
      </c>
      <c r="FO50" s="60">
        <v>69</v>
      </c>
      <c r="FP50" s="60">
        <v>65</v>
      </c>
      <c r="FQ50" s="60">
        <v>44</v>
      </c>
      <c r="FR50" s="60">
        <v>40</v>
      </c>
      <c r="FS50" s="60">
        <v>64</v>
      </c>
      <c r="FT50" s="60">
        <v>13</v>
      </c>
      <c r="FU50" s="60">
        <v>20</v>
      </c>
      <c r="FV50" s="60">
        <v>42</v>
      </c>
      <c r="FW50" s="60">
        <v>43</v>
      </c>
      <c r="FX50" s="60">
        <v>33</v>
      </c>
      <c r="FY50" s="60">
        <v>13</v>
      </c>
      <c r="FZ50" s="60">
        <v>37</v>
      </c>
      <c r="GA50" s="60">
        <v>54</v>
      </c>
      <c r="GB50" s="60">
        <v>48</v>
      </c>
      <c r="GC50" s="60">
        <v>39</v>
      </c>
      <c r="GD50" s="60">
        <v>17</v>
      </c>
      <c r="GE50" s="60">
        <v>22</v>
      </c>
      <c r="GF50" s="60">
        <v>43</v>
      </c>
      <c r="GG50" s="60">
        <v>21</v>
      </c>
      <c r="GH50" s="60">
        <v>59</v>
      </c>
      <c r="GI50" s="60">
        <v>74</v>
      </c>
      <c r="GJ50" s="60">
        <v>44</v>
      </c>
      <c r="GK50" s="60">
        <v>86</v>
      </c>
      <c r="GL50" s="60">
        <v>30</v>
      </c>
      <c r="GM50" s="60">
        <v>30</v>
      </c>
      <c r="GN50" s="60">
        <v>30</v>
      </c>
      <c r="GO50" s="60">
        <v>68</v>
      </c>
      <c r="GP50" s="60">
        <v>43</v>
      </c>
      <c r="GQ50" s="60">
        <v>31</v>
      </c>
      <c r="GR50" s="60">
        <v>88</v>
      </c>
      <c r="GS50" s="60">
        <v>22</v>
      </c>
      <c r="GT50" s="60">
        <v>24</v>
      </c>
      <c r="GU50" s="60">
        <v>46</v>
      </c>
      <c r="GV50" s="60">
        <v>62</v>
      </c>
      <c r="GW50" s="60">
        <v>32</v>
      </c>
      <c r="GX50" s="60">
        <v>41</v>
      </c>
      <c r="GY50" s="60">
        <v>48</v>
      </c>
      <c r="GZ50" s="60">
        <v>19</v>
      </c>
      <c r="HA50" s="60">
        <v>60</v>
      </c>
      <c r="HB50" s="60">
        <v>57</v>
      </c>
      <c r="HC50" s="60">
        <v>49</v>
      </c>
      <c r="HD50" s="60">
        <v>52</v>
      </c>
      <c r="HE50" s="60">
        <v>57</v>
      </c>
      <c r="HF50" s="60">
        <v>66</v>
      </c>
      <c r="HG50" s="60">
        <v>93</v>
      </c>
      <c r="HH50" s="60">
        <v>44</v>
      </c>
      <c r="HI50" s="60">
        <v>126</v>
      </c>
      <c r="HJ50" s="60">
        <v>73</v>
      </c>
      <c r="HK50" s="60">
        <v>46</v>
      </c>
      <c r="HL50" s="60">
        <v>11</v>
      </c>
      <c r="HM50" s="60">
        <v>37</v>
      </c>
      <c r="HN50" s="60">
        <v>41</v>
      </c>
      <c r="HO50" s="60">
        <v>55</v>
      </c>
      <c r="HP50" s="60">
        <v>47</v>
      </c>
      <c r="HQ50" s="60">
        <v>17</v>
      </c>
      <c r="HR50" s="60">
        <v>29</v>
      </c>
      <c r="HS50" s="60">
        <v>34</v>
      </c>
      <c r="HT50" s="60">
        <v>32</v>
      </c>
      <c r="HU50" s="60">
        <v>40</v>
      </c>
      <c r="HV50" s="60">
        <v>25</v>
      </c>
      <c r="HW50" s="60">
        <v>23</v>
      </c>
      <c r="HX50" s="60">
        <v>55</v>
      </c>
      <c r="HY50" s="60">
        <v>20</v>
      </c>
      <c r="HZ50" s="60">
        <v>60</v>
      </c>
      <c r="IA50" s="60">
        <v>36</v>
      </c>
      <c r="IB50" s="60">
        <v>70</v>
      </c>
      <c r="IC50" s="60">
        <v>40</v>
      </c>
      <c r="ID50" s="60">
        <v>109</v>
      </c>
      <c r="IE50" s="60">
        <v>55</v>
      </c>
      <c r="IF50" s="60">
        <v>65</v>
      </c>
      <c r="IG50" s="60">
        <v>79</v>
      </c>
      <c r="IH50" s="60">
        <v>44</v>
      </c>
      <c r="II50" s="60">
        <v>27</v>
      </c>
      <c r="IJ50" s="60">
        <v>31</v>
      </c>
      <c r="IK50" s="60">
        <v>24</v>
      </c>
      <c r="IL50" s="60">
        <v>31</v>
      </c>
      <c r="IM50" s="60">
        <v>22</v>
      </c>
      <c r="IN50" s="60">
        <v>53</v>
      </c>
      <c r="IO50" s="60">
        <v>31</v>
      </c>
      <c r="IP50" s="60">
        <v>19</v>
      </c>
      <c r="IQ50" s="60">
        <v>54</v>
      </c>
      <c r="IR50" s="60">
        <v>38</v>
      </c>
      <c r="IS50" s="60">
        <v>34</v>
      </c>
      <c r="IT50" s="60">
        <v>29</v>
      </c>
      <c r="IU50" s="60">
        <v>43</v>
      </c>
      <c r="IV50" s="60">
        <v>49</v>
      </c>
      <c r="IW50" s="60">
        <v>47</v>
      </c>
      <c r="IX50" s="60">
        <v>92</v>
      </c>
      <c r="IY50" s="60">
        <v>53</v>
      </c>
      <c r="IZ50" s="60">
        <v>39</v>
      </c>
      <c r="JA50" s="60">
        <v>100</v>
      </c>
      <c r="JB50" s="60">
        <v>57</v>
      </c>
      <c r="JC50" s="60">
        <v>32</v>
      </c>
      <c r="JD50" s="60">
        <v>67</v>
      </c>
      <c r="JE50" s="60">
        <v>42</v>
      </c>
      <c r="JF50" s="60">
        <v>27</v>
      </c>
      <c r="JG50" s="60">
        <v>57</v>
      </c>
      <c r="JH50" s="60">
        <v>45</v>
      </c>
      <c r="JI50" s="60">
        <v>38</v>
      </c>
      <c r="JJ50" s="60">
        <v>27</v>
      </c>
      <c r="JK50" s="60">
        <v>29</v>
      </c>
      <c r="JL50" s="60">
        <v>52</v>
      </c>
      <c r="JM50" s="60">
        <v>64</v>
      </c>
      <c r="JN50" s="60">
        <v>29</v>
      </c>
      <c r="JO50" s="60">
        <v>42</v>
      </c>
      <c r="JP50" s="60">
        <v>20</v>
      </c>
      <c r="JQ50" s="60">
        <v>26</v>
      </c>
      <c r="JR50" s="60">
        <v>13</v>
      </c>
      <c r="JS50" s="60">
        <v>35</v>
      </c>
      <c r="JT50" s="60">
        <v>77</v>
      </c>
      <c r="JU50" s="60">
        <v>39</v>
      </c>
      <c r="JV50" s="60">
        <v>49</v>
      </c>
      <c r="JW50" s="60">
        <v>67</v>
      </c>
      <c r="JX50" s="60">
        <v>56</v>
      </c>
      <c r="JY50" s="60">
        <v>64</v>
      </c>
      <c r="JZ50" s="60">
        <v>40</v>
      </c>
      <c r="KA50" s="60">
        <v>47</v>
      </c>
      <c r="KB50" s="60">
        <v>31</v>
      </c>
      <c r="KC50" s="60">
        <v>47</v>
      </c>
      <c r="KD50" s="60">
        <v>31</v>
      </c>
      <c r="KE50" s="60">
        <v>19</v>
      </c>
      <c r="KF50" s="60">
        <v>46</v>
      </c>
      <c r="KG50" s="60">
        <v>43</v>
      </c>
      <c r="KH50" s="60">
        <v>45</v>
      </c>
      <c r="KI50" s="60">
        <v>41</v>
      </c>
      <c r="KJ50" s="60">
        <v>20</v>
      </c>
      <c r="KK50" s="60">
        <v>51</v>
      </c>
      <c r="KL50" s="60">
        <v>42</v>
      </c>
      <c r="KM50" s="60">
        <v>59</v>
      </c>
      <c r="KN50" s="60">
        <v>58</v>
      </c>
      <c r="KO50" s="60">
        <v>37</v>
      </c>
      <c r="KP50" s="60">
        <v>27</v>
      </c>
      <c r="KQ50" s="60">
        <v>39</v>
      </c>
      <c r="KR50" s="60">
        <v>40</v>
      </c>
      <c r="KS50" s="60">
        <v>72</v>
      </c>
      <c r="KT50" s="60">
        <v>42</v>
      </c>
      <c r="KU50" s="60">
        <v>54</v>
      </c>
      <c r="KV50" s="60">
        <v>42</v>
      </c>
      <c r="KW50" s="60">
        <v>68</v>
      </c>
      <c r="KX50" s="60">
        <v>21</v>
      </c>
      <c r="KY50" s="60">
        <v>51</v>
      </c>
      <c r="KZ50" s="60">
        <v>26</v>
      </c>
      <c r="LA50" s="60">
        <v>50</v>
      </c>
      <c r="LB50" s="60">
        <v>33</v>
      </c>
      <c r="LC50" s="60">
        <v>30</v>
      </c>
      <c r="LD50" s="60">
        <v>43</v>
      </c>
      <c r="LE50" s="60">
        <v>35</v>
      </c>
      <c r="LF50" s="60">
        <v>16</v>
      </c>
      <c r="LG50" s="60">
        <v>45</v>
      </c>
      <c r="LH50" s="60">
        <v>41</v>
      </c>
      <c r="LI50" s="60">
        <v>30</v>
      </c>
      <c r="LJ50" s="60">
        <v>40</v>
      </c>
      <c r="LK50" s="60">
        <v>15</v>
      </c>
      <c r="LL50" s="60">
        <v>16</v>
      </c>
      <c r="LM50" s="60">
        <v>16</v>
      </c>
      <c r="LN50" s="60">
        <v>25</v>
      </c>
      <c r="LO50" s="60">
        <v>31</v>
      </c>
      <c r="LP50" s="60">
        <v>10</v>
      </c>
      <c r="LQ50" s="60">
        <v>15</v>
      </c>
      <c r="LR50" s="60">
        <v>15</v>
      </c>
      <c r="LS50" s="60">
        <v>26</v>
      </c>
      <c r="LT50" s="60">
        <v>33</v>
      </c>
      <c r="LU50" s="60">
        <v>20</v>
      </c>
      <c r="LV50" s="60">
        <v>28</v>
      </c>
      <c r="LW50" s="60">
        <v>30</v>
      </c>
      <c r="LX50" s="60">
        <v>41</v>
      </c>
      <c r="LY50" s="60">
        <v>29</v>
      </c>
      <c r="LZ50" s="60">
        <v>38</v>
      </c>
      <c r="MA50" s="60">
        <v>59</v>
      </c>
      <c r="MB50" s="60">
        <v>35</v>
      </c>
      <c r="MC50" s="60">
        <v>27</v>
      </c>
      <c r="MD50" s="60">
        <v>44</v>
      </c>
      <c r="ME50" s="60">
        <v>34</v>
      </c>
      <c r="MF50" s="60">
        <v>22</v>
      </c>
      <c r="MG50" s="60">
        <v>22</v>
      </c>
      <c r="MH50" s="60">
        <v>40</v>
      </c>
      <c r="MI50" s="60">
        <v>33</v>
      </c>
      <c r="MJ50" s="60">
        <v>80</v>
      </c>
      <c r="MK50" s="60">
        <v>30</v>
      </c>
      <c r="ML50" s="60">
        <v>15</v>
      </c>
      <c r="MM50" s="60">
        <v>91</v>
      </c>
      <c r="MN50" s="60">
        <v>25</v>
      </c>
      <c r="MO50" s="60">
        <v>23</v>
      </c>
      <c r="MP50" s="60">
        <v>86</v>
      </c>
      <c r="MQ50" s="60">
        <v>40</v>
      </c>
      <c r="MR50" s="60">
        <v>29</v>
      </c>
      <c r="MS50" s="60">
        <v>20</v>
      </c>
      <c r="MT50" s="60">
        <v>21</v>
      </c>
      <c r="MU50" s="60">
        <v>34</v>
      </c>
      <c r="MV50" s="60">
        <v>33</v>
      </c>
      <c r="MW50" s="60">
        <v>27</v>
      </c>
      <c r="MX50" s="60">
        <v>26</v>
      </c>
      <c r="MY50" s="60">
        <v>51</v>
      </c>
      <c r="MZ50" s="60">
        <v>34</v>
      </c>
      <c r="NA50" s="60">
        <v>55</v>
      </c>
      <c r="NB50" s="60">
        <v>20</v>
      </c>
      <c r="NC50" s="60">
        <v>33</v>
      </c>
      <c r="ND50" s="60">
        <v>22</v>
      </c>
      <c r="NE50" s="60">
        <v>31</v>
      </c>
      <c r="NF50" s="60">
        <v>16</v>
      </c>
      <c r="NG50" s="60">
        <v>28</v>
      </c>
      <c r="NH50" s="60">
        <v>41</v>
      </c>
      <c r="NI50" s="60">
        <v>21</v>
      </c>
      <c r="NJ50" s="60">
        <v>34</v>
      </c>
      <c r="NK50" s="60">
        <v>15</v>
      </c>
      <c r="NL50" s="60">
        <v>31</v>
      </c>
      <c r="NM50" s="60">
        <v>41</v>
      </c>
      <c r="NN50" s="60">
        <v>32</v>
      </c>
      <c r="NO50" s="60">
        <v>50</v>
      </c>
      <c r="NP50" s="60">
        <v>18</v>
      </c>
      <c r="NQ50" s="60">
        <v>40</v>
      </c>
      <c r="NR50" s="60">
        <v>20</v>
      </c>
      <c r="NS50" s="60">
        <v>49</v>
      </c>
      <c r="NT50" s="60">
        <v>60</v>
      </c>
      <c r="NU50" s="60">
        <v>51</v>
      </c>
      <c r="NV50" s="60">
        <v>43</v>
      </c>
      <c r="NW50" s="60">
        <v>28</v>
      </c>
      <c r="NX50" s="60">
        <v>61</v>
      </c>
      <c r="NY50" s="60">
        <v>34</v>
      </c>
      <c r="NZ50" s="60">
        <v>31</v>
      </c>
      <c r="OA50" s="60">
        <v>49</v>
      </c>
      <c r="OB50" s="60">
        <v>32</v>
      </c>
      <c r="OC50" s="60">
        <v>39</v>
      </c>
      <c r="OD50" s="60">
        <v>29</v>
      </c>
      <c r="OE50" s="60">
        <v>45</v>
      </c>
      <c r="OF50" s="60">
        <v>25</v>
      </c>
      <c r="OG50" s="60">
        <v>30</v>
      </c>
      <c r="OH50" s="60">
        <v>12</v>
      </c>
      <c r="OI50" s="60">
        <v>24</v>
      </c>
      <c r="OJ50" s="60">
        <v>32</v>
      </c>
      <c r="OK50" s="60">
        <v>49</v>
      </c>
      <c r="OL50" s="60">
        <v>59</v>
      </c>
      <c r="OM50" s="60">
        <v>68</v>
      </c>
      <c r="ON50" s="60">
        <v>32</v>
      </c>
      <c r="OO50" s="60">
        <v>71</v>
      </c>
      <c r="OP50" s="60">
        <v>25</v>
      </c>
      <c r="OQ50" s="60">
        <v>36</v>
      </c>
      <c r="OR50" s="60">
        <v>43</v>
      </c>
      <c r="OS50" s="60">
        <v>19</v>
      </c>
      <c r="OT50" s="60">
        <v>35</v>
      </c>
      <c r="OU50" s="60">
        <v>43</v>
      </c>
      <c r="OV50" s="60">
        <v>33</v>
      </c>
      <c r="OW50" s="60">
        <v>25</v>
      </c>
      <c r="OX50" s="60">
        <v>13</v>
      </c>
      <c r="OY50" s="60">
        <v>23</v>
      </c>
      <c r="OZ50" s="60">
        <v>17</v>
      </c>
      <c r="PA50" s="60">
        <v>43</v>
      </c>
      <c r="PB50" s="60">
        <v>46</v>
      </c>
      <c r="PC50" s="60">
        <v>10</v>
      </c>
      <c r="PD50" s="60">
        <v>43</v>
      </c>
      <c r="PE50" s="60">
        <v>72</v>
      </c>
      <c r="PF50" s="60">
        <v>21</v>
      </c>
      <c r="PG50" s="60">
        <v>43</v>
      </c>
      <c r="PH50" s="60">
        <v>36</v>
      </c>
      <c r="PI50" s="60">
        <v>52</v>
      </c>
      <c r="PJ50" s="60">
        <v>30</v>
      </c>
      <c r="PK50" s="60">
        <v>18</v>
      </c>
      <c r="PL50" s="60">
        <v>23</v>
      </c>
      <c r="PM50" s="60">
        <v>40</v>
      </c>
      <c r="PN50" s="60">
        <v>48</v>
      </c>
      <c r="PO50" s="60">
        <v>20</v>
      </c>
      <c r="PP50" s="60">
        <v>13</v>
      </c>
      <c r="PQ50" s="60">
        <v>29</v>
      </c>
      <c r="PR50" s="60">
        <v>42</v>
      </c>
      <c r="PS50" s="60">
        <v>19</v>
      </c>
      <c r="PT50" s="60">
        <v>26</v>
      </c>
      <c r="PU50" s="60">
        <v>35</v>
      </c>
      <c r="PV50" s="60">
        <v>41</v>
      </c>
      <c r="PW50" s="60">
        <v>19</v>
      </c>
      <c r="PX50" s="60">
        <v>31</v>
      </c>
      <c r="PY50" s="60">
        <v>38</v>
      </c>
      <c r="PZ50" s="60">
        <v>33</v>
      </c>
      <c r="QA50" s="60">
        <v>29</v>
      </c>
      <c r="QB50" s="60">
        <v>49</v>
      </c>
      <c r="QC50" s="60">
        <v>26</v>
      </c>
      <c r="QD50" s="60">
        <v>22</v>
      </c>
      <c r="QE50" s="60">
        <v>44</v>
      </c>
      <c r="QF50" s="60">
        <v>34</v>
      </c>
      <c r="QG50" s="60">
        <v>42</v>
      </c>
      <c r="QH50" s="60">
        <v>29</v>
      </c>
      <c r="QI50" s="60">
        <v>31</v>
      </c>
      <c r="QJ50" s="60">
        <v>31</v>
      </c>
      <c r="QK50" s="60">
        <v>26</v>
      </c>
      <c r="QL50" s="60">
        <v>99</v>
      </c>
      <c r="QM50" s="60">
        <v>53</v>
      </c>
      <c r="QN50" s="60">
        <v>68</v>
      </c>
      <c r="QO50" s="60">
        <v>63</v>
      </c>
      <c r="QP50" s="60">
        <v>27</v>
      </c>
      <c r="QQ50" s="60">
        <v>21</v>
      </c>
      <c r="QR50" s="60">
        <v>27</v>
      </c>
      <c r="QS50" s="60">
        <v>28</v>
      </c>
      <c r="QT50" s="60">
        <v>54</v>
      </c>
      <c r="QU50" s="60">
        <v>28</v>
      </c>
      <c r="QV50" s="60">
        <v>98</v>
      </c>
      <c r="QW50" s="60">
        <v>13</v>
      </c>
      <c r="QX50" s="60">
        <v>23</v>
      </c>
      <c r="QY50" s="60">
        <v>37</v>
      </c>
      <c r="QZ50" s="60">
        <v>39</v>
      </c>
      <c r="RA50" s="60">
        <v>41</v>
      </c>
      <c r="RB50" s="60">
        <v>15</v>
      </c>
      <c r="RC50" s="60">
        <v>67</v>
      </c>
      <c r="RD50" s="60">
        <v>44</v>
      </c>
      <c r="RE50" s="60">
        <v>15</v>
      </c>
      <c r="RF50" s="60">
        <v>43</v>
      </c>
      <c r="RG50" s="60">
        <v>24</v>
      </c>
      <c r="RH50" s="60">
        <v>33</v>
      </c>
      <c r="RI50" s="60">
        <v>53</v>
      </c>
      <c r="RJ50" s="60">
        <v>38</v>
      </c>
      <c r="RK50" s="60">
        <v>25</v>
      </c>
      <c r="RL50" s="60">
        <v>37</v>
      </c>
      <c r="RM50" s="60">
        <v>15</v>
      </c>
      <c r="RN50" s="60">
        <v>39</v>
      </c>
      <c r="RO50" s="60">
        <v>19</v>
      </c>
      <c r="RP50" s="60">
        <v>25</v>
      </c>
      <c r="RQ50" s="60">
        <v>21</v>
      </c>
      <c r="RR50" s="60">
        <v>40</v>
      </c>
      <c r="RS50" s="60">
        <v>33</v>
      </c>
      <c r="RT50" s="60">
        <v>16</v>
      </c>
      <c r="RU50" s="60">
        <v>7</v>
      </c>
      <c r="RV50" s="60">
        <v>26</v>
      </c>
      <c r="RW50" s="60">
        <v>12</v>
      </c>
      <c r="RX50" s="60">
        <v>23</v>
      </c>
      <c r="RY50" s="60">
        <v>32</v>
      </c>
      <c r="RZ50" s="60">
        <v>31</v>
      </c>
      <c r="SA50" s="60">
        <v>6</v>
      </c>
      <c r="SB50" s="60">
        <v>31</v>
      </c>
      <c r="SC50" s="60">
        <v>16</v>
      </c>
      <c r="SD50" s="60">
        <v>32</v>
      </c>
      <c r="SE50" s="60">
        <v>36</v>
      </c>
      <c r="SF50" s="60">
        <v>13</v>
      </c>
      <c r="SG50" s="60">
        <v>41</v>
      </c>
      <c r="SH50" s="60">
        <v>28</v>
      </c>
      <c r="SI50" s="60">
        <v>34</v>
      </c>
      <c r="SJ50" s="60">
        <v>32</v>
      </c>
      <c r="SK50" s="60">
        <v>34</v>
      </c>
      <c r="SL50" s="72"/>
      <c r="SM50" s="72"/>
      <c r="SN50" s="72"/>
      <c r="SO50" s="72"/>
    </row>
    <row r="51" spans="1:509" s="91" customFormat="1">
      <c r="A51" s="109" t="s">
        <v>20</v>
      </c>
      <c r="B51" s="109">
        <v>27</v>
      </c>
      <c r="C51" s="109">
        <v>22</v>
      </c>
      <c r="D51" s="109">
        <v>43</v>
      </c>
      <c r="E51" s="109">
        <v>21</v>
      </c>
      <c r="F51" s="109">
        <v>31</v>
      </c>
      <c r="G51" s="109">
        <v>16</v>
      </c>
      <c r="H51" s="109">
        <v>28</v>
      </c>
      <c r="I51" s="109">
        <v>24</v>
      </c>
      <c r="J51" s="109">
        <v>51</v>
      </c>
      <c r="K51" s="109">
        <v>35</v>
      </c>
      <c r="L51" s="109">
        <v>24</v>
      </c>
      <c r="M51" s="109">
        <v>47</v>
      </c>
      <c r="N51" s="109">
        <v>38</v>
      </c>
      <c r="O51" s="109">
        <v>17</v>
      </c>
      <c r="P51" s="109">
        <v>29</v>
      </c>
      <c r="Q51" s="109">
        <v>42</v>
      </c>
      <c r="R51" s="109">
        <v>60</v>
      </c>
      <c r="S51" s="109">
        <v>53</v>
      </c>
      <c r="T51" s="109">
        <v>41</v>
      </c>
      <c r="U51" s="109">
        <v>91</v>
      </c>
      <c r="V51" s="109">
        <v>27</v>
      </c>
      <c r="W51" s="109">
        <v>43</v>
      </c>
      <c r="X51" s="109">
        <v>19</v>
      </c>
      <c r="Y51" s="109">
        <v>20</v>
      </c>
      <c r="Z51" s="109">
        <v>31</v>
      </c>
      <c r="AA51" s="109">
        <v>27</v>
      </c>
      <c r="AB51" s="109">
        <v>46</v>
      </c>
      <c r="AC51" s="109">
        <v>27</v>
      </c>
      <c r="AD51" s="109">
        <v>54</v>
      </c>
      <c r="AE51" s="109">
        <v>17</v>
      </c>
      <c r="AF51" s="109">
        <v>13</v>
      </c>
      <c r="AG51" s="109">
        <v>38</v>
      </c>
      <c r="AH51" s="109">
        <v>25</v>
      </c>
      <c r="AI51" s="109">
        <v>12</v>
      </c>
      <c r="AJ51" s="109">
        <v>38</v>
      </c>
      <c r="AK51" s="109">
        <v>16</v>
      </c>
      <c r="AL51" s="109">
        <v>14</v>
      </c>
      <c r="AM51" s="109">
        <v>15</v>
      </c>
      <c r="AN51" s="109">
        <v>12</v>
      </c>
      <c r="AO51" s="109">
        <v>49</v>
      </c>
      <c r="AP51" s="109">
        <v>39</v>
      </c>
      <c r="AQ51" s="109">
        <v>37</v>
      </c>
      <c r="AR51" s="109">
        <v>25</v>
      </c>
      <c r="AS51" s="109">
        <v>5</v>
      </c>
      <c r="AT51" s="109">
        <v>10</v>
      </c>
      <c r="AU51" s="109">
        <v>9</v>
      </c>
      <c r="AV51" s="109">
        <v>12</v>
      </c>
      <c r="AW51" s="109">
        <v>2</v>
      </c>
      <c r="AX51" s="109">
        <v>1</v>
      </c>
      <c r="AY51" s="109">
        <v>2</v>
      </c>
      <c r="AZ51" s="109">
        <v>29</v>
      </c>
      <c r="BA51" s="109">
        <v>34</v>
      </c>
      <c r="BB51" s="109">
        <v>68</v>
      </c>
      <c r="BC51" s="109">
        <v>65</v>
      </c>
      <c r="BD51" s="109">
        <v>107</v>
      </c>
      <c r="BE51" s="109">
        <v>97</v>
      </c>
      <c r="BF51" s="109">
        <v>116</v>
      </c>
      <c r="BG51" s="109">
        <v>54</v>
      </c>
      <c r="BH51" s="109">
        <v>47</v>
      </c>
      <c r="BI51" s="109">
        <v>64</v>
      </c>
      <c r="BJ51" s="109">
        <v>101</v>
      </c>
      <c r="BK51" s="109">
        <v>22</v>
      </c>
      <c r="BL51" s="109">
        <v>58</v>
      </c>
      <c r="BM51" s="109">
        <v>55</v>
      </c>
      <c r="BN51" s="109">
        <v>33</v>
      </c>
      <c r="BO51" s="109">
        <v>55</v>
      </c>
      <c r="BP51" s="109">
        <v>53</v>
      </c>
      <c r="BQ51" s="109">
        <v>28</v>
      </c>
      <c r="BR51" s="109">
        <v>54</v>
      </c>
      <c r="BS51" s="109">
        <v>34</v>
      </c>
      <c r="BT51" s="109">
        <v>40</v>
      </c>
      <c r="BU51" s="109">
        <v>148</v>
      </c>
      <c r="BV51" s="109">
        <v>65</v>
      </c>
      <c r="BW51" s="109">
        <v>58</v>
      </c>
      <c r="BX51" s="109">
        <v>16</v>
      </c>
      <c r="BY51" s="109">
        <v>45</v>
      </c>
      <c r="BZ51" s="109">
        <v>63</v>
      </c>
      <c r="CA51" s="109">
        <v>52</v>
      </c>
      <c r="CB51" s="109">
        <v>60</v>
      </c>
      <c r="CC51" s="109">
        <v>46</v>
      </c>
      <c r="CD51" s="109">
        <v>27</v>
      </c>
      <c r="CE51" s="109">
        <v>53</v>
      </c>
      <c r="CF51" s="109">
        <v>34</v>
      </c>
      <c r="CG51" s="109">
        <v>73</v>
      </c>
      <c r="CH51" s="109">
        <v>53</v>
      </c>
      <c r="CI51" s="109">
        <v>12</v>
      </c>
      <c r="CJ51" s="109">
        <v>37</v>
      </c>
      <c r="CK51" s="109">
        <v>24</v>
      </c>
      <c r="CL51" s="109">
        <v>36</v>
      </c>
      <c r="CM51" s="109">
        <v>43</v>
      </c>
      <c r="CN51" s="109">
        <v>34</v>
      </c>
      <c r="CO51" s="109">
        <v>83</v>
      </c>
      <c r="CP51" s="109">
        <v>54</v>
      </c>
      <c r="CQ51" s="109">
        <v>62</v>
      </c>
      <c r="CR51" s="109">
        <v>57</v>
      </c>
      <c r="CS51" s="109">
        <v>87</v>
      </c>
      <c r="CT51" s="109">
        <v>50</v>
      </c>
      <c r="CU51" s="109">
        <v>51</v>
      </c>
      <c r="CV51" s="109">
        <v>52</v>
      </c>
      <c r="CW51" s="109">
        <v>81</v>
      </c>
      <c r="CX51" s="109">
        <v>95</v>
      </c>
      <c r="CY51" s="109">
        <v>67</v>
      </c>
      <c r="CZ51" s="109">
        <v>38</v>
      </c>
      <c r="DA51" s="109">
        <v>32</v>
      </c>
      <c r="DB51" s="109">
        <v>25</v>
      </c>
      <c r="DC51" s="109">
        <v>50</v>
      </c>
      <c r="DD51" s="109">
        <v>142</v>
      </c>
      <c r="DE51" s="109">
        <v>77</v>
      </c>
      <c r="DF51" s="109">
        <v>41</v>
      </c>
      <c r="DG51" s="109">
        <v>47</v>
      </c>
      <c r="DH51" s="109">
        <v>52</v>
      </c>
      <c r="DI51" s="109">
        <v>98</v>
      </c>
      <c r="DJ51" s="109">
        <v>18</v>
      </c>
      <c r="DK51" s="109">
        <v>23</v>
      </c>
      <c r="DL51" s="109">
        <v>51</v>
      </c>
      <c r="DM51" s="109">
        <v>11</v>
      </c>
      <c r="DN51" s="109">
        <v>7</v>
      </c>
      <c r="DO51" s="109">
        <v>14</v>
      </c>
      <c r="DP51" s="109">
        <v>4</v>
      </c>
      <c r="DQ51" s="109">
        <v>7</v>
      </c>
      <c r="DR51" s="109">
        <v>10</v>
      </c>
      <c r="DS51" s="109">
        <v>15</v>
      </c>
      <c r="DT51" s="109">
        <v>5</v>
      </c>
      <c r="DU51" s="109">
        <v>8</v>
      </c>
      <c r="DV51" s="109">
        <v>42</v>
      </c>
      <c r="DW51" s="109">
        <v>158</v>
      </c>
      <c r="DX51" s="109">
        <v>61</v>
      </c>
      <c r="DY51" s="109">
        <v>73</v>
      </c>
      <c r="DZ51" s="109">
        <v>22</v>
      </c>
      <c r="EA51" s="109">
        <v>111</v>
      </c>
      <c r="EB51" s="109">
        <v>54</v>
      </c>
      <c r="EC51" s="109">
        <v>35</v>
      </c>
      <c r="ED51" s="109">
        <v>36</v>
      </c>
      <c r="EE51" s="109">
        <v>50</v>
      </c>
      <c r="EF51" s="109">
        <v>94</v>
      </c>
      <c r="EG51" s="109">
        <v>64</v>
      </c>
      <c r="EH51" s="109">
        <v>74</v>
      </c>
      <c r="EI51" s="109">
        <v>48</v>
      </c>
      <c r="EJ51" s="109">
        <v>5</v>
      </c>
      <c r="EK51" s="109">
        <v>3</v>
      </c>
      <c r="EL51" s="109">
        <v>4</v>
      </c>
      <c r="EM51" s="109">
        <v>4</v>
      </c>
      <c r="EN51" s="109">
        <v>4</v>
      </c>
      <c r="EO51" s="109">
        <v>12</v>
      </c>
      <c r="EP51" s="109">
        <v>14</v>
      </c>
      <c r="EQ51" s="109">
        <v>3</v>
      </c>
      <c r="ER51" s="109">
        <v>7</v>
      </c>
      <c r="ES51" s="109">
        <v>17</v>
      </c>
      <c r="ET51" s="109">
        <v>390</v>
      </c>
      <c r="EU51" s="109">
        <v>303</v>
      </c>
      <c r="EV51" s="109">
        <v>93</v>
      </c>
      <c r="EW51" s="109">
        <v>34</v>
      </c>
      <c r="EX51" s="109">
        <v>77</v>
      </c>
      <c r="EY51" s="109">
        <v>78</v>
      </c>
      <c r="EZ51" s="109">
        <v>166</v>
      </c>
      <c r="FA51" s="109">
        <v>25</v>
      </c>
      <c r="FB51" s="109">
        <v>80</v>
      </c>
      <c r="FC51" s="109">
        <v>57</v>
      </c>
      <c r="FD51" s="109">
        <v>19</v>
      </c>
      <c r="FE51" s="109">
        <v>98</v>
      </c>
      <c r="FF51" s="109">
        <v>59</v>
      </c>
      <c r="FG51" s="109">
        <v>36</v>
      </c>
      <c r="FH51" s="109">
        <v>43</v>
      </c>
      <c r="FI51" s="109">
        <v>38</v>
      </c>
      <c r="FJ51" s="109">
        <v>180</v>
      </c>
      <c r="FK51" s="109">
        <v>23</v>
      </c>
      <c r="FL51" s="109">
        <v>75</v>
      </c>
      <c r="FM51" s="109">
        <v>56</v>
      </c>
      <c r="FN51" s="109">
        <v>75</v>
      </c>
      <c r="FO51" s="109">
        <v>70</v>
      </c>
      <c r="FP51" s="109">
        <v>64</v>
      </c>
      <c r="FQ51" s="109">
        <v>44</v>
      </c>
      <c r="FR51" s="109">
        <v>40</v>
      </c>
      <c r="FS51" s="109">
        <v>64</v>
      </c>
      <c r="FT51" s="109">
        <v>13</v>
      </c>
      <c r="FU51" s="109">
        <v>20</v>
      </c>
      <c r="FV51" s="109">
        <v>42</v>
      </c>
      <c r="FW51" s="109">
        <v>43</v>
      </c>
      <c r="FX51" s="109">
        <v>33</v>
      </c>
      <c r="FY51" s="109">
        <v>13</v>
      </c>
      <c r="FZ51" s="109">
        <v>36</v>
      </c>
      <c r="GA51" s="109">
        <v>54</v>
      </c>
      <c r="GB51" s="109">
        <v>48</v>
      </c>
      <c r="GC51" s="109">
        <v>39</v>
      </c>
      <c r="GD51" s="109">
        <v>17</v>
      </c>
      <c r="GE51" s="109">
        <v>22</v>
      </c>
      <c r="GF51" s="109">
        <v>43</v>
      </c>
      <c r="GG51" s="109">
        <v>21</v>
      </c>
      <c r="GH51" s="109">
        <v>59</v>
      </c>
      <c r="GI51" s="109">
        <v>74</v>
      </c>
      <c r="GJ51" s="109">
        <v>45</v>
      </c>
      <c r="GK51" s="109">
        <v>86</v>
      </c>
      <c r="GL51" s="109">
        <v>30</v>
      </c>
      <c r="GM51" s="109">
        <v>30</v>
      </c>
      <c r="GN51" s="109">
        <v>30</v>
      </c>
      <c r="GO51" s="109">
        <v>68</v>
      </c>
      <c r="GP51" s="109">
        <v>43</v>
      </c>
      <c r="GQ51" s="109">
        <v>31</v>
      </c>
      <c r="GR51" s="109">
        <v>88</v>
      </c>
      <c r="GS51" s="109">
        <v>22</v>
      </c>
      <c r="GT51" s="109">
        <v>24</v>
      </c>
      <c r="GU51" s="109">
        <v>46</v>
      </c>
      <c r="GV51" s="109">
        <v>62</v>
      </c>
      <c r="GW51" s="109">
        <v>32</v>
      </c>
      <c r="GX51" s="109">
        <v>41</v>
      </c>
      <c r="GY51" s="109">
        <v>48</v>
      </c>
      <c r="GZ51" s="109">
        <v>19</v>
      </c>
      <c r="HA51" s="109">
        <v>60</v>
      </c>
      <c r="HB51" s="109">
        <v>57</v>
      </c>
      <c r="HC51" s="109">
        <v>50</v>
      </c>
      <c r="HD51" s="109">
        <v>52</v>
      </c>
      <c r="HE51" s="109">
        <v>57</v>
      </c>
      <c r="HF51" s="109">
        <v>67</v>
      </c>
      <c r="HG51" s="109">
        <v>93</v>
      </c>
      <c r="HH51" s="109">
        <v>43</v>
      </c>
      <c r="HI51" s="109">
        <v>127</v>
      </c>
      <c r="HJ51" s="109">
        <v>73</v>
      </c>
      <c r="HK51" s="109">
        <v>46</v>
      </c>
      <c r="HL51" s="109">
        <v>11</v>
      </c>
      <c r="HM51" s="109">
        <v>37</v>
      </c>
      <c r="HN51" s="109">
        <v>41</v>
      </c>
      <c r="HO51" s="109">
        <v>55</v>
      </c>
      <c r="HP51" s="109">
        <v>47</v>
      </c>
      <c r="HQ51" s="109">
        <v>17</v>
      </c>
      <c r="HR51" s="109">
        <v>29</v>
      </c>
      <c r="HS51" s="109">
        <v>34</v>
      </c>
      <c r="HT51" s="109">
        <v>32</v>
      </c>
      <c r="HU51" s="109">
        <v>40</v>
      </c>
      <c r="HV51" s="109">
        <v>25</v>
      </c>
      <c r="HW51" s="109">
        <v>23</v>
      </c>
      <c r="HX51" s="109">
        <v>55</v>
      </c>
      <c r="HY51" s="109">
        <v>20</v>
      </c>
      <c r="HZ51" s="109">
        <v>60</v>
      </c>
      <c r="IA51" s="109">
        <v>36</v>
      </c>
      <c r="IB51" s="109">
        <v>69</v>
      </c>
      <c r="IC51" s="109">
        <v>40</v>
      </c>
      <c r="ID51" s="109">
        <v>110</v>
      </c>
      <c r="IE51" s="109">
        <v>55</v>
      </c>
      <c r="IF51" s="109">
        <v>65</v>
      </c>
      <c r="IG51" s="109">
        <v>79</v>
      </c>
      <c r="IH51" s="109">
        <v>44</v>
      </c>
      <c r="II51" s="109">
        <v>27</v>
      </c>
      <c r="IJ51" s="109">
        <v>31</v>
      </c>
      <c r="IK51" s="109">
        <v>24</v>
      </c>
      <c r="IL51" s="109">
        <v>32</v>
      </c>
      <c r="IM51" s="109">
        <v>22</v>
      </c>
      <c r="IN51" s="109">
        <v>53</v>
      </c>
      <c r="IO51" s="109">
        <v>31</v>
      </c>
      <c r="IP51" s="109">
        <v>19</v>
      </c>
      <c r="IQ51" s="109">
        <v>54</v>
      </c>
      <c r="IR51" s="109">
        <v>38</v>
      </c>
      <c r="IS51" s="109">
        <v>34</v>
      </c>
      <c r="IT51" s="109">
        <v>29</v>
      </c>
      <c r="IU51" s="109">
        <v>43</v>
      </c>
      <c r="IV51" s="109">
        <v>48</v>
      </c>
      <c r="IW51" s="109">
        <v>47</v>
      </c>
      <c r="IX51" s="109">
        <v>92</v>
      </c>
      <c r="IY51" s="109">
        <v>53</v>
      </c>
      <c r="IZ51" s="109">
        <v>39</v>
      </c>
      <c r="JA51" s="109">
        <v>100</v>
      </c>
      <c r="JB51" s="109">
        <v>57</v>
      </c>
      <c r="JC51" s="109">
        <v>32</v>
      </c>
      <c r="JD51" s="109">
        <v>66</v>
      </c>
      <c r="JE51" s="109">
        <v>42</v>
      </c>
      <c r="JF51" s="109">
        <v>27</v>
      </c>
      <c r="JG51" s="109">
        <v>57</v>
      </c>
      <c r="JH51" s="109">
        <v>45</v>
      </c>
      <c r="JI51" s="109">
        <v>38</v>
      </c>
      <c r="JJ51" s="109">
        <v>28</v>
      </c>
      <c r="JK51" s="109">
        <v>29</v>
      </c>
      <c r="JL51" s="109">
        <v>52</v>
      </c>
      <c r="JM51" s="109">
        <v>64</v>
      </c>
      <c r="JN51" s="109">
        <v>29</v>
      </c>
      <c r="JO51" s="109">
        <v>42</v>
      </c>
      <c r="JP51" s="109">
        <v>20</v>
      </c>
      <c r="JQ51" s="109">
        <v>26</v>
      </c>
      <c r="JR51" s="109">
        <v>13</v>
      </c>
      <c r="JS51" s="109">
        <v>35</v>
      </c>
      <c r="JT51" s="109">
        <v>77</v>
      </c>
      <c r="JU51" s="109">
        <v>39</v>
      </c>
      <c r="JV51" s="109">
        <v>49</v>
      </c>
      <c r="JW51" s="109">
        <v>67</v>
      </c>
      <c r="JX51" s="109">
        <v>56</v>
      </c>
      <c r="JY51" s="109">
        <v>64</v>
      </c>
      <c r="JZ51" s="109">
        <v>40</v>
      </c>
      <c r="KA51" s="109">
        <v>46</v>
      </c>
      <c r="KB51" s="109">
        <v>31</v>
      </c>
      <c r="KC51" s="109">
        <v>48</v>
      </c>
      <c r="KD51" s="109">
        <v>31</v>
      </c>
      <c r="KE51" s="109">
        <v>19</v>
      </c>
      <c r="KF51" s="109">
        <v>46</v>
      </c>
      <c r="KG51" s="109">
        <v>43</v>
      </c>
      <c r="KH51" s="109">
        <v>45</v>
      </c>
      <c r="KI51" s="109">
        <v>41</v>
      </c>
      <c r="KJ51" s="109">
        <v>20</v>
      </c>
      <c r="KK51" s="109">
        <v>51</v>
      </c>
      <c r="KL51" s="109">
        <v>42</v>
      </c>
      <c r="KM51" s="109">
        <v>60</v>
      </c>
      <c r="KN51" s="109">
        <v>58</v>
      </c>
      <c r="KO51" s="109">
        <v>37</v>
      </c>
      <c r="KP51" s="109">
        <v>27</v>
      </c>
      <c r="KQ51" s="109">
        <v>40</v>
      </c>
      <c r="KR51" s="109">
        <v>40</v>
      </c>
      <c r="KS51" s="109">
        <v>71</v>
      </c>
      <c r="KT51" s="109">
        <v>41</v>
      </c>
      <c r="KU51" s="109">
        <v>54</v>
      </c>
      <c r="KV51" s="109">
        <v>42</v>
      </c>
      <c r="KW51" s="109">
        <v>68</v>
      </c>
      <c r="KX51" s="109">
        <v>21</v>
      </c>
      <c r="KY51" s="109">
        <v>51</v>
      </c>
      <c r="KZ51" s="109">
        <v>26</v>
      </c>
      <c r="LA51" s="109">
        <v>50</v>
      </c>
      <c r="LB51" s="109">
        <v>33</v>
      </c>
      <c r="LC51" s="109">
        <v>30</v>
      </c>
      <c r="LD51" s="109">
        <v>43</v>
      </c>
      <c r="LE51" s="109">
        <v>35</v>
      </c>
      <c r="LF51" s="109">
        <v>17</v>
      </c>
      <c r="LG51" s="109">
        <v>45</v>
      </c>
      <c r="LH51" s="109">
        <v>41</v>
      </c>
      <c r="LI51" s="109">
        <v>28</v>
      </c>
      <c r="LJ51" s="109">
        <v>40</v>
      </c>
      <c r="LK51" s="109">
        <v>15</v>
      </c>
      <c r="LL51" s="109">
        <v>16</v>
      </c>
      <c r="LM51" s="109">
        <v>16</v>
      </c>
      <c r="LN51" s="109">
        <v>25</v>
      </c>
      <c r="LO51" s="109">
        <v>31</v>
      </c>
      <c r="LP51" s="109">
        <v>10</v>
      </c>
      <c r="LQ51" s="109">
        <v>15</v>
      </c>
      <c r="LR51" s="109">
        <v>15</v>
      </c>
      <c r="LS51" s="109">
        <v>26</v>
      </c>
      <c r="LT51" s="109">
        <v>33</v>
      </c>
      <c r="LU51" s="109">
        <v>20</v>
      </c>
      <c r="LV51" s="109">
        <v>28</v>
      </c>
      <c r="LW51" s="109">
        <v>30</v>
      </c>
      <c r="LX51" s="109">
        <v>41</v>
      </c>
      <c r="LY51" s="109">
        <v>29</v>
      </c>
      <c r="LZ51" s="109">
        <v>38</v>
      </c>
      <c r="MA51" s="109">
        <v>59</v>
      </c>
      <c r="MB51" s="109">
        <v>35</v>
      </c>
      <c r="MC51" s="109">
        <v>27</v>
      </c>
      <c r="MD51" s="109">
        <v>45</v>
      </c>
      <c r="ME51" s="109">
        <v>34</v>
      </c>
      <c r="MF51" s="109">
        <v>22</v>
      </c>
      <c r="MG51" s="109">
        <v>21</v>
      </c>
      <c r="MH51" s="109">
        <v>39</v>
      </c>
      <c r="MI51" s="109">
        <v>33</v>
      </c>
      <c r="MJ51" s="109">
        <v>80</v>
      </c>
      <c r="MK51" s="109">
        <v>30</v>
      </c>
      <c r="ML51" s="109">
        <v>15</v>
      </c>
      <c r="MM51" s="109">
        <v>91</v>
      </c>
      <c r="MN51" s="109">
        <v>25</v>
      </c>
      <c r="MO51" s="109">
        <v>23</v>
      </c>
      <c r="MP51" s="109">
        <v>86</v>
      </c>
      <c r="MQ51" s="109">
        <v>40</v>
      </c>
      <c r="MR51" s="109">
        <v>29</v>
      </c>
      <c r="MS51" s="109">
        <v>20</v>
      </c>
      <c r="MT51" s="109">
        <v>21</v>
      </c>
      <c r="MU51" s="109">
        <v>34</v>
      </c>
      <c r="MV51" s="109">
        <v>33</v>
      </c>
      <c r="MW51" s="109">
        <v>27</v>
      </c>
      <c r="MX51" s="109">
        <v>26</v>
      </c>
      <c r="MY51" s="109">
        <v>51</v>
      </c>
      <c r="MZ51" s="109">
        <v>34</v>
      </c>
      <c r="NA51" s="109">
        <v>55</v>
      </c>
      <c r="NB51" s="109">
        <v>20</v>
      </c>
      <c r="NC51" s="109">
        <v>33</v>
      </c>
      <c r="ND51" s="109">
        <v>22</v>
      </c>
      <c r="NE51" s="109">
        <v>31</v>
      </c>
      <c r="NF51" s="109">
        <v>16</v>
      </c>
      <c r="NG51" s="109">
        <v>29</v>
      </c>
      <c r="NH51" s="109">
        <v>41</v>
      </c>
      <c r="NI51" s="109">
        <v>21</v>
      </c>
      <c r="NJ51" s="109">
        <v>34</v>
      </c>
      <c r="NK51" s="109">
        <v>15</v>
      </c>
      <c r="NL51" s="109">
        <v>31</v>
      </c>
      <c r="NM51" s="109">
        <v>42</v>
      </c>
      <c r="NN51" s="109">
        <v>33</v>
      </c>
      <c r="NO51" s="109">
        <v>51</v>
      </c>
      <c r="NP51" s="109">
        <v>19</v>
      </c>
      <c r="NQ51" s="109">
        <v>40</v>
      </c>
      <c r="NR51" s="109">
        <v>20</v>
      </c>
      <c r="NS51" s="109">
        <v>48</v>
      </c>
      <c r="NT51" s="109">
        <v>60</v>
      </c>
      <c r="NU51" s="109">
        <v>51</v>
      </c>
      <c r="NV51" s="109">
        <v>43</v>
      </c>
      <c r="NW51" s="109">
        <v>28</v>
      </c>
      <c r="NX51" s="109">
        <v>61</v>
      </c>
      <c r="NY51" s="109">
        <v>33</v>
      </c>
      <c r="NZ51" s="109">
        <v>31</v>
      </c>
      <c r="OA51" s="109">
        <v>49</v>
      </c>
      <c r="OB51" s="109">
        <v>32</v>
      </c>
      <c r="OC51" s="109">
        <v>39</v>
      </c>
      <c r="OD51" s="109">
        <v>29</v>
      </c>
      <c r="OE51" s="109">
        <v>45</v>
      </c>
      <c r="OF51" s="109">
        <v>25</v>
      </c>
      <c r="OG51" s="109">
        <v>30</v>
      </c>
      <c r="OH51" s="109">
        <v>12</v>
      </c>
      <c r="OI51" s="109">
        <v>24</v>
      </c>
      <c r="OJ51" s="109">
        <v>31</v>
      </c>
      <c r="OK51" s="109">
        <v>49</v>
      </c>
      <c r="OL51" s="109">
        <v>59</v>
      </c>
      <c r="OM51" s="109">
        <v>68</v>
      </c>
      <c r="ON51" s="109">
        <v>32</v>
      </c>
      <c r="OO51" s="109">
        <v>71</v>
      </c>
      <c r="OP51" s="109">
        <v>25</v>
      </c>
      <c r="OQ51" s="109">
        <v>36</v>
      </c>
      <c r="OR51" s="109">
        <v>42</v>
      </c>
      <c r="OS51" s="109">
        <v>19</v>
      </c>
      <c r="OT51" s="109">
        <v>35</v>
      </c>
      <c r="OU51" s="109">
        <v>43</v>
      </c>
      <c r="OV51" s="109">
        <v>33</v>
      </c>
      <c r="OW51" s="109">
        <v>25</v>
      </c>
      <c r="OX51" s="109">
        <v>13</v>
      </c>
      <c r="OY51" s="109">
        <v>23</v>
      </c>
      <c r="OZ51" s="109">
        <v>17</v>
      </c>
      <c r="PA51" s="109">
        <v>43</v>
      </c>
      <c r="PB51" s="109">
        <v>46</v>
      </c>
      <c r="PC51" s="109">
        <v>10</v>
      </c>
      <c r="PD51" s="109">
        <v>43</v>
      </c>
      <c r="PE51" s="109">
        <v>72</v>
      </c>
      <c r="PF51" s="109">
        <v>21</v>
      </c>
      <c r="PG51" s="109">
        <v>43</v>
      </c>
      <c r="PH51" s="109">
        <v>36</v>
      </c>
      <c r="PI51" s="109">
        <v>52</v>
      </c>
      <c r="PJ51" s="109">
        <v>30</v>
      </c>
      <c r="PK51" s="109">
        <v>18</v>
      </c>
      <c r="PL51" s="109">
        <v>23</v>
      </c>
      <c r="PM51" s="109">
        <v>40</v>
      </c>
      <c r="PN51" s="109">
        <v>48</v>
      </c>
      <c r="PO51" s="109">
        <v>20</v>
      </c>
      <c r="PP51" s="109">
        <v>13</v>
      </c>
      <c r="PQ51" s="109">
        <v>31</v>
      </c>
      <c r="PR51" s="109">
        <v>42</v>
      </c>
      <c r="PS51" s="109">
        <v>19</v>
      </c>
      <c r="PT51" s="109">
        <v>26</v>
      </c>
      <c r="PU51" s="109">
        <v>35</v>
      </c>
      <c r="PV51" s="109">
        <v>41</v>
      </c>
      <c r="PW51" s="109">
        <v>19</v>
      </c>
      <c r="PX51" s="109">
        <v>31</v>
      </c>
      <c r="PY51" s="109">
        <v>38</v>
      </c>
      <c r="PZ51" s="109">
        <v>33</v>
      </c>
      <c r="QA51" s="109">
        <v>29</v>
      </c>
      <c r="QB51" s="109">
        <v>50</v>
      </c>
      <c r="QC51" s="109">
        <v>26</v>
      </c>
      <c r="QD51" s="109">
        <v>22</v>
      </c>
      <c r="QE51" s="109">
        <v>44</v>
      </c>
      <c r="QF51" s="109">
        <v>34</v>
      </c>
      <c r="QG51" s="109">
        <v>42</v>
      </c>
      <c r="QH51" s="109">
        <v>29</v>
      </c>
      <c r="QI51" s="109">
        <v>31</v>
      </c>
      <c r="QJ51" s="109">
        <v>31</v>
      </c>
      <c r="QK51" s="109">
        <v>26</v>
      </c>
      <c r="QL51" s="109">
        <v>99</v>
      </c>
      <c r="QM51" s="109">
        <v>51</v>
      </c>
      <c r="QN51" s="109">
        <v>68</v>
      </c>
      <c r="QO51" s="109">
        <v>63</v>
      </c>
      <c r="QP51" s="109">
        <v>28</v>
      </c>
      <c r="QQ51" s="109">
        <v>21</v>
      </c>
      <c r="QR51" s="109">
        <v>27</v>
      </c>
      <c r="QS51" s="109">
        <v>28</v>
      </c>
      <c r="QT51" s="109">
        <v>54</v>
      </c>
      <c r="QU51" s="109">
        <v>28</v>
      </c>
      <c r="QV51" s="109">
        <v>98</v>
      </c>
      <c r="QW51" s="109">
        <v>13</v>
      </c>
      <c r="QX51" s="109">
        <v>23</v>
      </c>
      <c r="QY51" s="109">
        <v>37</v>
      </c>
      <c r="QZ51" s="109">
        <v>39</v>
      </c>
      <c r="RA51" s="109">
        <v>40</v>
      </c>
      <c r="RB51" s="109">
        <v>15</v>
      </c>
      <c r="RC51" s="109">
        <v>67</v>
      </c>
      <c r="RD51" s="109">
        <v>43</v>
      </c>
      <c r="RE51" s="109">
        <v>15</v>
      </c>
      <c r="RF51" s="109">
        <v>43</v>
      </c>
      <c r="RG51" s="109">
        <v>24</v>
      </c>
      <c r="RH51" s="109">
        <v>33</v>
      </c>
      <c r="RI51" s="109">
        <v>53</v>
      </c>
      <c r="RJ51" s="109">
        <v>38</v>
      </c>
      <c r="RK51" s="109">
        <v>25</v>
      </c>
      <c r="RL51" s="109">
        <v>37</v>
      </c>
      <c r="RM51" s="109">
        <v>15</v>
      </c>
      <c r="RN51" s="109">
        <v>39</v>
      </c>
      <c r="RO51" s="109">
        <v>19</v>
      </c>
      <c r="RP51" s="109">
        <v>25</v>
      </c>
      <c r="RQ51" s="109">
        <v>21</v>
      </c>
      <c r="RR51" s="109">
        <v>40</v>
      </c>
      <c r="RS51" s="109">
        <v>33</v>
      </c>
      <c r="RT51" s="109">
        <v>16</v>
      </c>
      <c r="RU51" s="109">
        <v>7</v>
      </c>
      <c r="RV51" s="109">
        <v>26</v>
      </c>
      <c r="RW51" s="109">
        <v>12</v>
      </c>
      <c r="RX51" s="109">
        <v>23</v>
      </c>
      <c r="RY51" s="109">
        <v>32</v>
      </c>
      <c r="RZ51" s="109">
        <v>31</v>
      </c>
      <c r="SA51" s="109">
        <v>6</v>
      </c>
      <c r="SB51" s="109">
        <v>31</v>
      </c>
      <c r="SC51" s="109">
        <v>16</v>
      </c>
      <c r="SD51" s="109">
        <v>32</v>
      </c>
      <c r="SE51" s="109">
        <v>36</v>
      </c>
      <c r="SF51" s="109">
        <v>13</v>
      </c>
      <c r="SG51" s="109">
        <v>41</v>
      </c>
      <c r="SH51" s="109">
        <v>28</v>
      </c>
      <c r="SI51" s="109">
        <v>34</v>
      </c>
      <c r="SJ51" s="109">
        <v>32</v>
      </c>
      <c r="SK51" s="109">
        <v>34</v>
      </c>
      <c r="SL51" s="72"/>
      <c r="SM51" s="72"/>
      <c r="SN51" s="72"/>
      <c r="SO51" s="72"/>
    </row>
    <row r="52" spans="1:509">
      <c r="A52" s="17"/>
      <c r="B52" s="17" t="s">
        <v>746</v>
      </c>
      <c r="C52" s="17"/>
      <c r="D52" s="17"/>
      <c r="E52" s="23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 t="s">
        <v>757</v>
      </c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  <c r="KM52" s="17"/>
      <c r="KN52" s="17"/>
      <c r="KO52" s="17"/>
      <c r="KP52" s="17"/>
      <c r="KQ52" s="17"/>
      <c r="KR52" s="17"/>
      <c r="KS52" s="17"/>
      <c r="KT52" s="17"/>
      <c r="KU52" s="17"/>
      <c r="KV52" s="17"/>
      <c r="KW52" s="17"/>
      <c r="KX52" s="17"/>
      <c r="KY52" s="17"/>
      <c r="KZ52" s="17"/>
      <c r="LA52" s="17"/>
      <c r="LB52" s="17"/>
      <c r="LC52" s="17"/>
      <c r="LD52" s="17"/>
      <c r="LE52" s="17"/>
      <c r="LF52" s="17"/>
      <c r="LG52" s="17"/>
      <c r="LH52" s="17"/>
      <c r="LI52" s="17"/>
      <c r="LJ52" s="17"/>
      <c r="LK52" s="17"/>
      <c r="LL52" s="17"/>
      <c r="LM52" s="17"/>
      <c r="LN52" s="17"/>
      <c r="LO52" s="17"/>
      <c r="LP52" s="17"/>
      <c r="LQ52" s="17"/>
      <c r="LR52" s="17"/>
      <c r="LS52" s="17"/>
      <c r="LT52" s="17"/>
      <c r="LU52" s="17"/>
      <c r="LV52" s="17"/>
      <c r="LW52" s="17"/>
      <c r="LX52" s="17"/>
      <c r="LY52" s="17"/>
      <c r="LZ52" s="17"/>
      <c r="MA52" s="17"/>
      <c r="MB52" s="17"/>
      <c r="MC52" s="17"/>
      <c r="MD52" s="17"/>
      <c r="ME52" s="17"/>
      <c r="MF52" s="17"/>
      <c r="MG52" s="17"/>
      <c r="MH52" s="17"/>
      <c r="MI52" s="17"/>
      <c r="MJ52" s="17"/>
      <c r="MK52" s="17"/>
      <c r="ML52" s="17"/>
      <c r="MM52" s="17"/>
      <c r="MN52" s="17"/>
      <c r="MO52" s="17"/>
      <c r="MP52" s="17"/>
      <c r="MQ52" s="17"/>
      <c r="MR52" s="17"/>
      <c r="MS52" s="17"/>
      <c r="MT52" s="17"/>
      <c r="MU52" s="17"/>
      <c r="MV52" s="17"/>
      <c r="MW52" s="17"/>
      <c r="MX52" s="17"/>
      <c r="MY52" s="17"/>
      <c r="MZ52" s="17"/>
      <c r="NA52" s="17"/>
      <c r="NB52" s="17"/>
      <c r="NC52" s="17"/>
      <c r="ND52" s="17"/>
      <c r="NE52" s="17"/>
      <c r="NF52" s="17"/>
      <c r="NG52" s="17"/>
      <c r="NH52" s="17"/>
      <c r="NI52" s="17"/>
      <c r="NJ52" s="17"/>
      <c r="NK52" s="17"/>
      <c r="NL52" s="17"/>
      <c r="NM52" s="17"/>
      <c r="NN52" s="17"/>
      <c r="NO52" s="17"/>
      <c r="NP52" s="17"/>
      <c r="NQ52" s="17"/>
      <c r="NR52" s="17"/>
      <c r="NS52" s="17"/>
      <c r="NT52" s="17"/>
      <c r="NU52" s="17"/>
      <c r="NV52" s="17"/>
      <c r="NW52" s="17"/>
      <c r="NX52" s="17"/>
      <c r="NY52" s="17"/>
      <c r="NZ52" s="17"/>
      <c r="OA52" s="17"/>
      <c r="OB52" s="17"/>
      <c r="OC52" s="17"/>
      <c r="OD52" s="17"/>
      <c r="OE52" s="17"/>
      <c r="OF52" s="17"/>
      <c r="OG52" s="17"/>
      <c r="OH52" s="17"/>
      <c r="OI52" s="17"/>
      <c r="OJ52" s="17"/>
      <c r="OK52" s="17"/>
      <c r="OL52" s="17"/>
      <c r="OM52" s="17"/>
      <c r="ON52" s="17"/>
      <c r="OO52" s="17"/>
      <c r="OP52" s="17"/>
      <c r="OQ52" s="17"/>
      <c r="OR52" s="17"/>
      <c r="OS52" s="17"/>
      <c r="OT52" s="17"/>
      <c r="OU52" s="17"/>
      <c r="OV52" s="17"/>
      <c r="OW52" s="17"/>
      <c r="OX52" s="17"/>
      <c r="OY52" s="17"/>
      <c r="OZ52" s="17"/>
      <c r="PA52" s="17"/>
      <c r="PB52" s="17"/>
      <c r="PC52" s="17"/>
      <c r="PD52" s="17"/>
      <c r="PE52" s="17"/>
      <c r="PF52" s="17"/>
      <c r="PG52" s="17"/>
      <c r="PH52" s="17"/>
      <c r="PI52" s="17"/>
      <c r="PJ52" s="17"/>
      <c r="PK52" s="17"/>
      <c r="PL52" s="17"/>
      <c r="PM52" s="17"/>
      <c r="PN52" s="17"/>
      <c r="PO52" s="17"/>
      <c r="PP52" s="17"/>
      <c r="PQ52" s="17"/>
      <c r="PR52" s="17"/>
      <c r="PS52" s="17"/>
      <c r="PT52" s="17"/>
      <c r="PU52" s="17"/>
      <c r="PV52" s="17"/>
      <c r="PW52" s="17"/>
      <c r="PX52" s="17"/>
      <c r="PY52" s="17"/>
      <c r="PZ52" s="17"/>
      <c r="QA52" s="17"/>
      <c r="QB52" s="17"/>
      <c r="QC52" s="17"/>
      <c r="QD52" s="17"/>
      <c r="QE52" s="17"/>
      <c r="QF52" s="17"/>
      <c r="QG52" s="17"/>
      <c r="QH52" s="17"/>
      <c r="QI52" s="17"/>
      <c r="QJ52" s="17"/>
      <c r="QK52" s="17"/>
      <c r="QL52" s="17"/>
      <c r="QM52" s="17"/>
      <c r="QN52" s="17"/>
      <c r="QO52" s="17"/>
      <c r="QP52" s="17"/>
      <c r="QQ52" s="17"/>
      <c r="QR52" s="17"/>
      <c r="QS52" s="17"/>
      <c r="QT52" s="17"/>
      <c r="QU52" s="17"/>
      <c r="QV52" s="17"/>
      <c r="QW52" s="17"/>
      <c r="QX52" s="17"/>
      <c r="QY52" s="17"/>
      <c r="QZ52" s="17"/>
      <c r="RA52" s="17"/>
      <c r="RB52" s="17"/>
      <c r="RC52" s="17"/>
      <c r="RD52" s="17"/>
      <c r="RE52" s="17"/>
      <c r="RF52" s="17"/>
      <c r="RG52" s="17"/>
      <c r="RH52" s="17"/>
      <c r="RI52" s="17"/>
      <c r="RJ52" s="17"/>
      <c r="RK52" s="17"/>
      <c r="RL52" s="17"/>
      <c r="RM52" s="17"/>
      <c r="RN52" s="17"/>
      <c r="RO52" s="17"/>
      <c r="RP52" s="17"/>
      <c r="RQ52" s="17"/>
      <c r="RR52" s="17"/>
      <c r="RS52" s="17"/>
      <c r="RT52" s="17"/>
      <c r="RU52" s="17"/>
      <c r="RV52" s="17"/>
      <c r="RW52" s="17"/>
      <c r="RX52" s="17"/>
      <c r="RY52" s="17"/>
      <c r="RZ52" s="17"/>
      <c r="SA52" s="17"/>
      <c r="SB52" s="17"/>
      <c r="SC52" s="17"/>
      <c r="SD52" s="17"/>
      <c r="SE52" s="17"/>
      <c r="SF52" s="17"/>
      <c r="SG52" s="17"/>
      <c r="SH52" s="17"/>
      <c r="SI52" s="17"/>
      <c r="SJ52" s="17"/>
      <c r="SK52" s="17"/>
      <c r="SL52" s="17"/>
      <c r="SM52" s="17"/>
      <c r="SN52" s="17"/>
      <c r="SO52" s="17"/>
    </row>
    <row r="53" spans="1:509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7"/>
      <c r="NI53" s="17"/>
      <c r="NJ53" s="17"/>
      <c r="NK53" s="17"/>
      <c r="NL53" s="17"/>
      <c r="NM53" s="17"/>
      <c r="NN53" s="17"/>
      <c r="NO53" s="17"/>
      <c r="NP53" s="17"/>
      <c r="NQ53" s="17"/>
      <c r="NR53" s="17"/>
      <c r="NS53" s="17"/>
      <c r="NT53" s="17"/>
      <c r="NU53" s="17"/>
      <c r="NV53" s="17"/>
      <c r="NW53" s="17"/>
      <c r="NX53" s="17"/>
      <c r="NY53" s="17"/>
      <c r="NZ53" s="17"/>
      <c r="OA53" s="17"/>
      <c r="OB53" s="17"/>
      <c r="OC53" s="17"/>
      <c r="OD53" s="17"/>
      <c r="OE53" s="17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7"/>
      <c r="SC53" s="17"/>
      <c r="SD53" s="17"/>
      <c r="SE53" s="17"/>
      <c r="SF53" s="17"/>
      <c r="SG53" s="17"/>
      <c r="SH53" s="17"/>
      <c r="SI53" s="17"/>
      <c r="SJ53" s="17"/>
      <c r="SK53" s="17"/>
      <c r="SL53" s="17"/>
      <c r="SM53" s="17"/>
      <c r="SN53" s="17"/>
      <c r="SO53" s="17"/>
    </row>
    <row r="54" spans="1:509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  <c r="KM54" s="17"/>
      <c r="KN54" s="17"/>
      <c r="KO54" s="17"/>
      <c r="KP54" s="17"/>
      <c r="KQ54" s="17"/>
      <c r="KR54" s="17"/>
      <c r="KS54" s="17"/>
      <c r="KT54" s="17"/>
      <c r="KU54" s="17"/>
      <c r="KV54" s="17"/>
      <c r="KW54" s="17"/>
      <c r="KX54" s="17"/>
      <c r="KY54" s="17"/>
      <c r="KZ54" s="17"/>
      <c r="LA54" s="17"/>
      <c r="LB54" s="17"/>
      <c r="LC54" s="17"/>
      <c r="LD54" s="17"/>
      <c r="LE54" s="17"/>
      <c r="LF54" s="17"/>
      <c r="LG54" s="17"/>
      <c r="LH54" s="17"/>
      <c r="LI54" s="17"/>
      <c r="LJ54" s="17"/>
      <c r="LK54" s="17"/>
      <c r="LL54" s="17"/>
      <c r="LM54" s="17"/>
      <c r="LN54" s="17"/>
      <c r="LO54" s="17"/>
      <c r="LP54" s="17"/>
      <c r="LQ54" s="17"/>
      <c r="LR54" s="17"/>
      <c r="LS54" s="17"/>
      <c r="LT54" s="17"/>
      <c r="LU54" s="17"/>
      <c r="LV54" s="17"/>
      <c r="LW54" s="17"/>
      <c r="LX54" s="17"/>
      <c r="LY54" s="17"/>
      <c r="LZ54" s="17"/>
      <c r="MA54" s="17"/>
      <c r="MB54" s="17"/>
      <c r="MC54" s="17"/>
      <c r="MD54" s="17"/>
      <c r="ME54" s="17"/>
      <c r="MF54" s="17"/>
      <c r="MG54" s="17"/>
      <c r="MH54" s="17"/>
      <c r="MI54" s="17"/>
      <c r="MJ54" s="17"/>
      <c r="MK54" s="17"/>
      <c r="ML54" s="17"/>
      <c r="MM54" s="17"/>
      <c r="MN54" s="17"/>
      <c r="MO54" s="17"/>
      <c r="MP54" s="17"/>
      <c r="MQ54" s="17"/>
      <c r="MR54" s="17"/>
      <c r="MS54" s="17"/>
      <c r="MT54" s="17"/>
      <c r="MU54" s="17"/>
      <c r="MV54" s="17"/>
      <c r="MW54" s="17"/>
      <c r="MX54" s="17"/>
      <c r="MY54" s="17"/>
      <c r="MZ54" s="17"/>
      <c r="NA54" s="17"/>
      <c r="NB54" s="17"/>
      <c r="NC54" s="17"/>
      <c r="ND54" s="17"/>
      <c r="NE54" s="17"/>
      <c r="NF54" s="17"/>
      <c r="NG54" s="17"/>
      <c r="NH54" s="17"/>
      <c r="NI54" s="17"/>
      <c r="NJ54" s="17"/>
      <c r="NK54" s="17"/>
      <c r="NL54" s="17"/>
      <c r="NM54" s="17"/>
      <c r="NN54" s="17"/>
      <c r="NO54" s="17"/>
      <c r="NP54" s="17"/>
      <c r="NQ54" s="17"/>
      <c r="NR54" s="17"/>
      <c r="NS54" s="17"/>
      <c r="NT54" s="17"/>
      <c r="NU54" s="17"/>
      <c r="NV54" s="17"/>
      <c r="NW54" s="17"/>
      <c r="NX54" s="17"/>
      <c r="NY54" s="17"/>
      <c r="NZ54" s="17"/>
      <c r="OA54" s="17"/>
      <c r="OB54" s="17"/>
      <c r="OC54" s="17"/>
      <c r="OD54" s="17"/>
      <c r="OE54" s="17"/>
      <c r="OF54" s="17"/>
      <c r="OG54" s="17"/>
      <c r="OH54" s="17"/>
      <c r="OI54" s="17"/>
      <c r="OJ54" s="17"/>
      <c r="OK54" s="17"/>
      <c r="OL54" s="17"/>
      <c r="OM54" s="17"/>
      <c r="ON54" s="17"/>
      <c r="OO54" s="17"/>
      <c r="OP54" s="17"/>
      <c r="OQ54" s="17"/>
      <c r="OR54" s="17"/>
      <c r="OS54" s="17"/>
      <c r="OT54" s="17"/>
      <c r="OU54" s="17"/>
      <c r="OV54" s="17"/>
      <c r="OW54" s="17"/>
      <c r="OX54" s="17"/>
      <c r="OY54" s="17"/>
      <c r="OZ54" s="17"/>
      <c r="PA54" s="17"/>
      <c r="PB54" s="17"/>
      <c r="PC54" s="17"/>
      <c r="PD54" s="17"/>
      <c r="PE54" s="17"/>
      <c r="PF54" s="17"/>
      <c r="PG54" s="17"/>
      <c r="PH54" s="17"/>
      <c r="PI54" s="17"/>
      <c r="PJ54" s="17"/>
      <c r="PK54" s="17"/>
      <c r="PL54" s="17"/>
      <c r="PM54" s="17"/>
      <c r="PN54" s="17"/>
      <c r="PO54" s="17"/>
      <c r="PP54" s="17"/>
      <c r="PQ54" s="17"/>
      <c r="PR54" s="17"/>
      <c r="PS54" s="17"/>
      <c r="PT54" s="17"/>
      <c r="PU54" s="17"/>
      <c r="PV54" s="17"/>
      <c r="PW54" s="17"/>
      <c r="PX54" s="17"/>
      <c r="PY54" s="17"/>
      <c r="PZ54" s="17"/>
      <c r="QA54" s="17"/>
      <c r="QB54" s="17"/>
      <c r="QC54" s="17"/>
      <c r="QD54" s="17"/>
      <c r="QE54" s="17"/>
      <c r="QF54" s="17"/>
      <c r="QG54" s="17"/>
      <c r="QH54" s="17"/>
      <c r="QI54" s="17"/>
      <c r="QJ54" s="17"/>
      <c r="QK54" s="17"/>
      <c r="QL54" s="17"/>
      <c r="QM54" s="17"/>
      <c r="QN54" s="17"/>
      <c r="QO54" s="17"/>
      <c r="QP54" s="17"/>
      <c r="QQ54" s="17"/>
      <c r="QR54" s="17"/>
      <c r="QS54" s="17"/>
      <c r="QT54" s="17"/>
      <c r="QU54" s="17"/>
      <c r="QV54" s="17"/>
      <c r="QW54" s="17"/>
      <c r="QX54" s="17"/>
      <c r="QY54" s="17"/>
      <c r="QZ54" s="17"/>
      <c r="RA54" s="17"/>
      <c r="RB54" s="17"/>
      <c r="RC54" s="17"/>
      <c r="RD54" s="17"/>
      <c r="RE54" s="17"/>
      <c r="RF54" s="17"/>
      <c r="RG54" s="17"/>
      <c r="RH54" s="17"/>
      <c r="RI54" s="17"/>
      <c r="RJ54" s="17"/>
      <c r="RK54" s="17"/>
      <c r="RL54" s="17"/>
      <c r="RM54" s="17"/>
      <c r="RN54" s="17"/>
      <c r="RO54" s="17"/>
      <c r="RP54" s="17"/>
      <c r="RQ54" s="17"/>
      <c r="RR54" s="17"/>
      <c r="RS54" s="17"/>
      <c r="RT54" s="17"/>
      <c r="RU54" s="17"/>
      <c r="RV54" s="17"/>
      <c r="RW54" s="17"/>
      <c r="RX54" s="17"/>
      <c r="RY54" s="17"/>
      <c r="RZ54" s="17"/>
      <c r="SA54" s="17"/>
      <c r="SB54" s="17"/>
      <c r="SC54" s="17"/>
      <c r="SD54" s="17"/>
      <c r="SE54" s="17"/>
      <c r="SF54" s="17"/>
      <c r="SG54" s="17"/>
      <c r="SH54" s="17"/>
      <c r="SI54" s="17"/>
      <c r="SJ54" s="17"/>
      <c r="SK54" s="17"/>
      <c r="SL54" s="17"/>
      <c r="SM54" s="17"/>
      <c r="SN54" s="17"/>
      <c r="SO54" s="17"/>
    </row>
  </sheetData>
  <mergeCells count="82">
    <mergeCell ref="BI3:BP3"/>
    <mergeCell ref="BQ3:CF3"/>
    <mergeCell ref="DV3:DZ3"/>
    <mergeCell ref="IQ3:IT3"/>
    <mergeCell ref="IU3:JB3"/>
    <mergeCell ref="GH3:GK3"/>
    <mergeCell ref="GL3:GR3"/>
    <mergeCell ref="GS3:GX3"/>
    <mergeCell ref="GY3:HD3"/>
    <mergeCell ref="HE3:HJ3"/>
    <mergeCell ref="EJ3:ES3"/>
    <mergeCell ref="ET3:EZ3"/>
    <mergeCell ref="FA3:FI3"/>
    <mergeCell ref="FJ3:FO3"/>
    <mergeCell ref="FP3:FT3"/>
    <mergeCell ref="CG3:CN3"/>
    <mergeCell ref="QW2:SK2"/>
    <mergeCell ref="AS2:ES2"/>
    <mergeCell ref="ET2:IG2"/>
    <mergeCell ref="IH2:KO2"/>
    <mergeCell ref="KP2:LY2"/>
    <mergeCell ref="LZ2:OO2"/>
    <mergeCell ref="OP2:QV2"/>
    <mergeCell ref="NG3:NM3"/>
    <mergeCell ref="NN3:NV3"/>
    <mergeCell ref="NW3:OF3"/>
    <mergeCell ref="QI3:QQ3"/>
    <mergeCell ref="QR3:QV3"/>
    <mergeCell ref="OP3:PB3"/>
    <mergeCell ref="PC3:PI3"/>
    <mergeCell ref="PJ3:PR3"/>
    <mergeCell ref="PS3:PW3"/>
    <mergeCell ref="PX3:QC3"/>
    <mergeCell ref="QD3:QH3"/>
    <mergeCell ref="LK3:LT3"/>
    <mergeCell ref="LU3:LY3"/>
    <mergeCell ref="LZ3:MK3"/>
    <mergeCell ref="MQ3:MU3"/>
    <mergeCell ref="MV3:NF3"/>
    <mergeCell ref="EA3:EI3"/>
    <mergeCell ref="QW3:RE3"/>
    <mergeCell ref="KF3:KH3"/>
    <mergeCell ref="HK3:HO3"/>
    <mergeCell ref="HP3:HU3"/>
    <mergeCell ref="HV3:IG3"/>
    <mergeCell ref="IH3:IP3"/>
    <mergeCell ref="JC3:JH3"/>
    <mergeCell ref="JI3:JR3"/>
    <mergeCell ref="JS3:JX3"/>
    <mergeCell ref="JY3:KB3"/>
    <mergeCell ref="KC3:KE3"/>
    <mergeCell ref="OG3:OO3"/>
    <mergeCell ref="KI3:KO3"/>
    <mergeCell ref="KP3:KV3"/>
    <mergeCell ref="KW3:LJ3"/>
    <mergeCell ref="RF3:RL3"/>
    <mergeCell ref="RM3:RW3"/>
    <mergeCell ref="RX3:SK3"/>
    <mergeCell ref="B2:AR2"/>
    <mergeCell ref="B3:G3"/>
    <mergeCell ref="H3:R3"/>
    <mergeCell ref="S3:Y3"/>
    <mergeCell ref="Z3:AC3"/>
    <mergeCell ref="AD3:AK3"/>
    <mergeCell ref="AL3:AR3"/>
    <mergeCell ref="AS3:AY3"/>
    <mergeCell ref="AZ3:BH3"/>
    <mergeCell ref="FU3:GG3"/>
    <mergeCell ref="CO3:DF3"/>
    <mergeCell ref="DG3:DL3"/>
    <mergeCell ref="DM3:DU3"/>
    <mergeCell ref="B1:AU1"/>
    <mergeCell ref="AV1:CO1"/>
    <mergeCell ref="CP1:EI1"/>
    <mergeCell ref="EJ1:GC1"/>
    <mergeCell ref="GD1:HW1"/>
    <mergeCell ref="QT1:SK1"/>
    <mergeCell ref="HX1:JQ1"/>
    <mergeCell ref="JR1:LK1"/>
    <mergeCell ref="LL1:NE1"/>
    <mergeCell ref="NF1:OY1"/>
    <mergeCell ref="OZ1:QS1"/>
  </mergeCells>
  <pageMargins left="0.2" right="0.17" top="0.75" bottom="0.75" header="0.3" footer="0.3"/>
  <pageSetup paperSize="5" scale="92" orientation="landscape" r:id="rId1"/>
  <headerFooter>
    <oddFooter>&amp;L&amp;"Times New Roman,Regular"&amp;10Source: Agent Banking Statistics Division, Statistics Department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47"/>
  <sheetViews>
    <sheetView workbookViewId="0">
      <pane ySplit="4" topLeftCell="A23" activePane="bottomLeft" state="frozen"/>
      <selection pane="bottomLeft" activeCell="T37" sqref="T37"/>
    </sheetView>
  </sheetViews>
  <sheetFormatPr defaultRowHeight="15"/>
  <cols>
    <col min="1" max="1" width="10.7109375" style="17" customWidth="1"/>
    <col min="2" max="2" width="7" style="17" bestFit="1" customWidth="1"/>
    <col min="3" max="7" width="9.140625" style="17"/>
    <col min="8" max="8" width="7" style="17" bestFit="1" customWidth="1"/>
    <col min="9" max="9" width="8" style="17" bestFit="1" customWidth="1"/>
    <col min="10" max="10" width="7" style="17" bestFit="1" customWidth="1"/>
    <col min="11" max="11" width="8" style="17" bestFit="1" customWidth="1"/>
    <col min="12" max="12" width="7" style="17" bestFit="1" customWidth="1"/>
    <col min="13" max="13" width="8" style="17" bestFit="1" customWidth="1"/>
    <col min="14" max="14" width="7" style="17" bestFit="1" customWidth="1"/>
    <col min="15" max="15" width="8" style="17" bestFit="1" customWidth="1"/>
    <col min="16" max="16" width="7" style="17" bestFit="1" customWidth="1"/>
    <col min="17" max="17" width="8" style="17" bestFit="1" customWidth="1"/>
    <col min="18" max="19" width="9.140625" style="17"/>
    <col min="20" max="20" width="10.42578125" style="17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719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/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9">
        <f>B14</f>
        <v>102323</v>
      </c>
      <c r="C5" s="29">
        <f t="shared" ref="C5:T5" si="0">C14</f>
        <v>908757</v>
      </c>
      <c r="D5" s="29">
        <f t="shared" si="0"/>
        <v>322165</v>
      </c>
      <c r="E5" s="29">
        <f t="shared" si="0"/>
        <v>3278050</v>
      </c>
      <c r="F5" s="29">
        <f t="shared" si="0"/>
        <v>1120207</v>
      </c>
      <c r="G5" s="29">
        <f t="shared" si="0"/>
        <v>2984490</v>
      </c>
      <c r="H5" s="29">
        <f t="shared" si="0"/>
        <v>211646</v>
      </c>
      <c r="I5" s="29">
        <f t="shared" si="0"/>
        <v>2442400</v>
      </c>
      <c r="J5" s="29">
        <f t="shared" si="0"/>
        <v>102769</v>
      </c>
      <c r="K5" s="29">
        <f t="shared" si="0"/>
        <v>735173</v>
      </c>
      <c r="L5" s="29">
        <f t="shared" si="0"/>
        <v>282703</v>
      </c>
      <c r="M5" s="29">
        <f t="shared" si="0"/>
        <v>2057771</v>
      </c>
      <c r="N5" s="29">
        <f t="shared" si="0"/>
        <v>200980</v>
      </c>
      <c r="O5" s="29">
        <f t="shared" si="0"/>
        <v>1674465</v>
      </c>
      <c r="P5" s="29">
        <f t="shared" si="0"/>
        <v>98798</v>
      </c>
      <c r="Q5" s="29">
        <f t="shared" si="0"/>
        <v>919788</v>
      </c>
      <c r="R5" s="29">
        <f t="shared" si="0"/>
        <v>2441591</v>
      </c>
      <c r="S5" s="29">
        <f t="shared" si="0"/>
        <v>15000894</v>
      </c>
      <c r="T5" s="29">
        <f t="shared" si="0"/>
        <v>17442485</v>
      </c>
    </row>
    <row r="6" spans="1:20">
      <c r="A6" s="17" t="s">
        <v>20</v>
      </c>
      <c r="B6" s="17">
        <v>91570</v>
      </c>
      <c r="C6" s="17">
        <v>796157</v>
      </c>
      <c r="D6" s="17">
        <v>278787</v>
      </c>
      <c r="E6" s="17">
        <v>2876222</v>
      </c>
      <c r="F6" s="17">
        <v>964523</v>
      </c>
      <c r="G6" s="17">
        <v>2627173</v>
      </c>
      <c r="H6" s="17">
        <v>185929</v>
      </c>
      <c r="I6" s="17">
        <v>2191040</v>
      </c>
      <c r="J6" s="17">
        <v>96260</v>
      </c>
      <c r="K6" s="17">
        <v>669393</v>
      </c>
      <c r="L6" s="17">
        <v>249180</v>
      </c>
      <c r="M6" s="17">
        <v>1852367</v>
      </c>
      <c r="N6" s="17">
        <v>162896</v>
      </c>
      <c r="O6" s="17">
        <v>1509086</v>
      </c>
      <c r="P6" s="17">
        <v>92429</v>
      </c>
      <c r="Q6" s="17">
        <v>811723</v>
      </c>
      <c r="R6" s="17">
        <v>2121574</v>
      </c>
      <c r="S6" s="17">
        <v>13333161</v>
      </c>
      <c r="T6" s="17">
        <f>R6+S6</f>
        <v>15454735</v>
      </c>
    </row>
    <row r="7" spans="1:20">
      <c r="A7" s="24" t="s">
        <v>22</v>
      </c>
      <c r="B7" s="24">
        <v>92089</v>
      </c>
      <c r="C7" s="24">
        <v>810618</v>
      </c>
      <c r="D7" s="24">
        <v>288006</v>
      </c>
      <c r="E7" s="24">
        <v>2915266</v>
      </c>
      <c r="F7" s="24">
        <v>990353</v>
      </c>
      <c r="G7" s="24">
        <v>2654431</v>
      </c>
      <c r="H7" s="24">
        <v>193562</v>
      </c>
      <c r="I7" s="24">
        <v>2204702</v>
      </c>
      <c r="J7" s="24">
        <v>95572</v>
      </c>
      <c r="K7" s="24">
        <v>677779</v>
      </c>
      <c r="L7" s="24">
        <v>249975</v>
      </c>
      <c r="M7" s="24">
        <v>1875271</v>
      </c>
      <c r="N7" s="24">
        <v>168213</v>
      </c>
      <c r="O7" s="24">
        <v>1523988</v>
      </c>
      <c r="P7" s="24">
        <v>92924</v>
      </c>
      <c r="Q7" s="24">
        <v>830647</v>
      </c>
      <c r="R7" s="24">
        <v>2170694</v>
      </c>
      <c r="S7" s="24">
        <v>13492702</v>
      </c>
      <c r="T7" s="24">
        <f>R7+S7</f>
        <v>15663396</v>
      </c>
    </row>
    <row r="8" spans="1:20" s="2" customFormat="1">
      <c r="A8" s="26" t="s">
        <v>23</v>
      </c>
      <c r="B8" s="26">
        <v>91828</v>
      </c>
      <c r="C8" s="26">
        <v>826664</v>
      </c>
      <c r="D8" s="26">
        <v>289970</v>
      </c>
      <c r="E8" s="26">
        <v>2981547</v>
      </c>
      <c r="F8" s="26">
        <v>1003110</v>
      </c>
      <c r="G8" s="26">
        <v>2718800</v>
      </c>
      <c r="H8" s="26">
        <v>193509</v>
      </c>
      <c r="I8" s="26">
        <v>2269200</v>
      </c>
      <c r="J8" s="26">
        <v>97344</v>
      </c>
      <c r="K8" s="26">
        <v>687651</v>
      </c>
      <c r="L8" s="26">
        <v>254864</v>
      </c>
      <c r="M8" s="26">
        <v>1911025</v>
      </c>
      <c r="N8" s="26">
        <v>167615</v>
      </c>
      <c r="O8" s="26">
        <v>1552563</v>
      </c>
      <c r="P8" s="26">
        <v>93093</v>
      </c>
      <c r="Q8" s="26">
        <v>850589</v>
      </c>
      <c r="R8" s="26">
        <v>2191333</v>
      </c>
      <c r="S8" s="26">
        <v>13798039</v>
      </c>
      <c r="T8" s="26">
        <f t="shared" ref="T8:T12" si="1">R8+S8</f>
        <v>15989372</v>
      </c>
    </row>
    <row r="9" spans="1:20">
      <c r="A9" s="24" t="s">
        <v>24</v>
      </c>
      <c r="B9" s="24">
        <v>92230</v>
      </c>
      <c r="C9" s="24">
        <v>840760</v>
      </c>
      <c r="D9" s="24">
        <v>309862</v>
      </c>
      <c r="E9" s="24">
        <v>3028786</v>
      </c>
      <c r="F9" s="24">
        <v>1020241</v>
      </c>
      <c r="G9" s="24">
        <v>2808826</v>
      </c>
      <c r="H9" s="24">
        <v>184837</v>
      </c>
      <c r="I9" s="24">
        <v>2269842</v>
      </c>
      <c r="J9" s="24">
        <v>98603</v>
      </c>
      <c r="K9" s="24">
        <v>674543</v>
      </c>
      <c r="L9" s="24">
        <v>262092</v>
      </c>
      <c r="M9" s="24">
        <v>1955755</v>
      </c>
      <c r="N9" s="24">
        <v>179278</v>
      </c>
      <c r="O9" s="24">
        <v>1560891</v>
      </c>
      <c r="P9" s="24">
        <v>91173</v>
      </c>
      <c r="Q9" s="24">
        <v>868721</v>
      </c>
      <c r="R9" s="24">
        <v>2238316</v>
      </c>
      <c r="S9" s="24">
        <v>14008124</v>
      </c>
      <c r="T9" s="24">
        <f t="shared" si="1"/>
        <v>16246440</v>
      </c>
    </row>
    <row r="10" spans="1:20" s="2" customFormat="1">
      <c r="A10" s="26" t="s">
        <v>3</v>
      </c>
      <c r="B10" s="26">
        <v>96995</v>
      </c>
      <c r="C10" s="26">
        <v>860064</v>
      </c>
      <c r="D10" s="26">
        <v>301138</v>
      </c>
      <c r="E10" s="26">
        <v>3092504</v>
      </c>
      <c r="F10" s="26">
        <v>1043808</v>
      </c>
      <c r="G10" s="26">
        <v>2806322</v>
      </c>
      <c r="H10" s="26">
        <v>199789</v>
      </c>
      <c r="I10" s="26">
        <v>2336852</v>
      </c>
      <c r="J10" s="26">
        <v>100104</v>
      </c>
      <c r="K10" s="26">
        <v>702024</v>
      </c>
      <c r="L10" s="26">
        <v>263143</v>
      </c>
      <c r="M10" s="26">
        <v>1953533</v>
      </c>
      <c r="N10" s="26">
        <v>183453</v>
      </c>
      <c r="O10" s="26">
        <v>1586833</v>
      </c>
      <c r="P10" s="26">
        <v>95043</v>
      </c>
      <c r="Q10" s="26">
        <v>873934</v>
      </c>
      <c r="R10" s="26">
        <v>2283473</v>
      </c>
      <c r="S10" s="26">
        <v>14212066</v>
      </c>
      <c r="T10" s="26">
        <f t="shared" si="1"/>
        <v>16495539</v>
      </c>
    </row>
    <row r="11" spans="1:20">
      <c r="A11" s="24" t="s">
        <v>4</v>
      </c>
      <c r="B11" s="24">
        <v>98793</v>
      </c>
      <c r="C11" s="24">
        <v>873466</v>
      </c>
      <c r="D11" s="24">
        <v>307109</v>
      </c>
      <c r="E11" s="24">
        <v>3139014</v>
      </c>
      <c r="F11" s="24">
        <v>1074340</v>
      </c>
      <c r="G11" s="24">
        <v>2854165</v>
      </c>
      <c r="H11" s="24">
        <v>201994</v>
      </c>
      <c r="I11" s="24">
        <v>2364571</v>
      </c>
      <c r="J11" s="24">
        <v>100688</v>
      </c>
      <c r="K11" s="24">
        <v>709917</v>
      </c>
      <c r="L11" s="24">
        <v>270141</v>
      </c>
      <c r="M11" s="24">
        <v>1981382</v>
      </c>
      <c r="N11" s="24">
        <v>189129</v>
      </c>
      <c r="O11" s="24">
        <v>1607962</v>
      </c>
      <c r="P11" s="24">
        <v>95864</v>
      </c>
      <c r="Q11" s="24">
        <v>885406</v>
      </c>
      <c r="R11" s="24">
        <v>2338058</v>
      </c>
      <c r="S11" s="24">
        <v>14415883</v>
      </c>
      <c r="T11" s="24">
        <f t="shared" si="1"/>
        <v>16753941</v>
      </c>
    </row>
    <row r="12" spans="1:20" s="2" customFormat="1">
      <c r="A12" s="26" t="s">
        <v>5</v>
      </c>
      <c r="B12" s="26">
        <v>99543</v>
      </c>
      <c r="C12" s="26">
        <v>887680</v>
      </c>
      <c r="D12" s="26">
        <v>314429</v>
      </c>
      <c r="E12" s="26">
        <v>3197889</v>
      </c>
      <c r="F12" s="26">
        <v>1081014</v>
      </c>
      <c r="G12" s="26">
        <v>2895977</v>
      </c>
      <c r="H12" s="26">
        <v>211842</v>
      </c>
      <c r="I12" s="26">
        <v>2398088</v>
      </c>
      <c r="J12" s="26">
        <v>99768</v>
      </c>
      <c r="K12" s="26">
        <v>719136</v>
      </c>
      <c r="L12" s="26">
        <v>274141</v>
      </c>
      <c r="M12" s="26">
        <v>1998267</v>
      </c>
      <c r="N12" s="26">
        <v>191131</v>
      </c>
      <c r="O12" s="26">
        <v>1630051</v>
      </c>
      <c r="P12" s="26">
        <v>96718</v>
      </c>
      <c r="Q12" s="26">
        <v>904517</v>
      </c>
      <c r="R12" s="26">
        <v>2368586</v>
      </c>
      <c r="S12" s="26">
        <v>14631605</v>
      </c>
      <c r="T12" s="26">
        <f t="shared" si="1"/>
        <v>17000191</v>
      </c>
    </row>
    <row r="13" spans="1:20">
      <c r="A13" s="24" t="s">
        <v>6</v>
      </c>
      <c r="B13" s="24">
        <v>100891</v>
      </c>
      <c r="C13" s="24">
        <v>897918</v>
      </c>
      <c r="D13" s="24">
        <v>329401</v>
      </c>
      <c r="E13" s="24">
        <v>3569875</v>
      </c>
      <c r="F13" s="24">
        <v>1097332</v>
      </c>
      <c r="G13" s="24">
        <v>2938123</v>
      </c>
      <c r="H13" s="24">
        <v>195131</v>
      </c>
      <c r="I13" s="24">
        <v>2089617</v>
      </c>
      <c r="J13" s="24">
        <v>101568</v>
      </c>
      <c r="K13" s="24">
        <v>725336</v>
      </c>
      <c r="L13" s="24">
        <v>278051</v>
      </c>
      <c r="M13" s="24">
        <v>2031113</v>
      </c>
      <c r="N13" s="24">
        <v>196394</v>
      </c>
      <c r="O13" s="24">
        <v>1647708</v>
      </c>
      <c r="P13" s="24">
        <v>97395</v>
      </c>
      <c r="Q13" s="24">
        <v>913243</v>
      </c>
      <c r="R13" s="24">
        <v>2396163</v>
      </c>
      <c r="S13" s="24">
        <v>14812933</v>
      </c>
      <c r="T13" s="24">
        <v>17209096</v>
      </c>
    </row>
    <row r="14" spans="1:20" s="2" customFormat="1">
      <c r="A14" s="26" t="s">
        <v>7</v>
      </c>
      <c r="B14" s="26">
        <v>102323</v>
      </c>
      <c r="C14" s="26">
        <v>908757</v>
      </c>
      <c r="D14" s="26">
        <v>322165</v>
      </c>
      <c r="E14" s="26">
        <v>3278050</v>
      </c>
      <c r="F14" s="26">
        <v>1120207</v>
      </c>
      <c r="G14" s="26">
        <v>2984490</v>
      </c>
      <c r="H14" s="26">
        <v>211646</v>
      </c>
      <c r="I14" s="26">
        <v>2442400</v>
      </c>
      <c r="J14" s="26">
        <v>102769</v>
      </c>
      <c r="K14" s="26">
        <v>735173</v>
      </c>
      <c r="L14" s="26">
        <v>282703</v>
      </c>
      <c r="M14" s="26">
        <v>2057771</v>
      </c>
      <c r="N14" s="26">
        <v>200980</v>
      </c>
      <c r="O14" s="26">
        <v>1674465</v>
      </c>
      <c r="P14" s="26">
        <v>98798</v>
      </c>
      <c r="Q14" s="26">
        <v>919788</v>
      </c>
      <c r="R14" s="26">
        <v>2441591</v>
      </c>
      <c r="S14" s="26">
        <v>15000894</v>
      </c>
      <c r="T14" s="26">
        <v>17442485</v>
      </c>
    </row>
    <row r="15" spans="1:20">
      <c r="A15" s="21">
        <v>2023</v>
      </c>
      <c r="B15" s="29">
        <f>B27</f>
        <v>123988</v>
      </c>
      <c r="C15" s="29">
        <f t="shared" ref="C15:T15" si="2">C27</f>
        <v>1155584</v>
      </c>
      <c r="D15" s="29">
        <f t="shared" si="2"/>
        <v>394296</v>
      </c>
      <c r="E15" s="29">
        <f t="shared" si="2"/>
        <v>4011585</v>
      </c>
      <c r="F15" s="29">
        <f t="shared" si="2"/>
        <v>1382750</v>
      </c>
      <c r="G15" s="29">
        <f t="shared" si="2"/>
        <v>3673765</v>
      </c>
      <c r="H15" s="29">
        <f t="shared" si="2"/>
        <v>234183</v>
      </c>
      <c r="I15" s="29">
        <f t="shared" si="2"/>
        <v>2981305</v>
      </c>
      <c r="J15" s="29">
        <f t="shared" si="2"/>
        <v>122219</v>
      </c>
      <c r="K15" s="29">
        <f t="shared" si="2"/>
        <v>918481</v>
      </c>
      <c r="L15" s="29">
        <f t="shared" si="2"/>
        <v>355638</v>
      </c>
      <c r="M15" s="29">
        <f t="shared" si="2"/>
        <v>2522953</v>
      </c>
      <c r="N15" s="29">
        <f t="shared" si="2"/>
        <v>250368</v>
      </c>
      <c r="O15" s="29">
        <f t="shared" si="2"/>
        <v>2060393</v>
      </c>
      <c r="P15" s="29">
        <f t="shared" si="2"/>
        <v>120947</v>
      </c>
      <c r="Q15" s="29">
        <f t="shared" si="2"/>
        <v>1109919</v>
      </c>
      <c r="R15" s="29">
        <f t="shared" si="2"/>
        <v>2984389</v>
      </c>
      <c r="S15" s="29">
        <f t="shared" si="2"/>
        <v>18433985</v>
      </c>
      <c r="T15" s="29">
        <f t="shared" si="2"/>
        <v>21418374</v>
      </c>
    </row>
    <row r="16" spans="1:20">
      <c r="A16" s="17" t="s">
        <v>8</v>
      </c>
      <c r="B16" s="17">
        <v>104037</v>
      </c>
      <c r="C16" s="17">
        <v>924850</v>
      </c>
      <c r="D16" s="17">
        <v>325059</v>
      </c>
      <c r="E16" s="17">
        <v>3331116</v>
      </c>
      <c r="F16" s="17">
        <v>1135657</v>
      </c>
      <c r="G16" s="17">
        <v>3036878</v>
      </c>
      <c r="H16" s="17">
        <v>214404</v>
      </c>
      <c r="I16" s="17">
        <v>2487048</v>
      </c>
      <c r="J16" s="17">
        <v>104338</v>
      </c>
      <c r="K16" s="17">
        <v>742279</v>
      </c>
      <c r="L16" s="17">
        <v>288099</v>
      </c>
      <c r="M16" s="17">
        <v>2090469</v>
      </c>
      <c r="N16" s="17">
        <v>202846</v>
      </c>
      <c r="O16" s="17">
        <v>1686359</v>
      </c>
      <c r="P16" s="17">
        <v>101427</v>
      </c>
      <c r="Q16" s="17">
        <v>940908</v>
      </c>
      <c r="R16" s="17">
        <v>2475867</v>
      </c>
      <c r="S16" s="17">
        <v>15239907</v>
      </c>
      <c r="T16" s="17">
        <v>17715774</v>
      </c>
    </row>
    <row r="17" spans="1:20">
      <c r="A17" s="24" t="s">
        <v>18</v>
      </c>
      <c r="B17" s="24">
        <v>106604</v>
      </c>
      <c r="C17" s="24">
        <v>958274</v>
      </c>
      <c r="D17" s="24">
        <v>332703</v>
      </c>
      <c r="E17" s="24">
        <v>3447676</v>
      </c>
      <c r="F17" s="24">
        <v>1167917</v>
      </c>
      <c r="G17" s="24">
        <v>3140748</v>
      </c>
      <c r="H17" s="24">
        <v>219237</v>
      </c>
      <c r="I17" s="24">
        <v>2570973</v>
      </c>
      <c r="J17" s="24">
        <v>106861</v>
      </c>
      <c r="K17" s="24">
        <v>783426</v>
      </c>
      <c r="L17" s="24">
        <v>299228</v>
      </c>
      <c r="M17" s="24">
        <v>2176758</v>
      </c>
      <c r="N17" s="24">
        <v>209511</v>
      </c>
      <c r="O17" s="24">
        <v>1737622</v>
      </c>
      <c r="P17" s="24">
        <v>103488</v>
      </c>
      <c r="Q17" s="24">
        <v>967130</v>
      </c>
      <c r="R17" s="24">
        <v>2545549</v>
      </c>
      <c r="S17" s="24">
        <v>15782607</v>
      </c>
      <c r="T17" s="24">
        <v>18328156</v>
      </c>
    </row>
    <row r="18" spans="1:20" s="2" customFormat="1">
      <c r="A18" s="26" t="s">
        <v>19</v>
      </c>
      <c r="B18" s="26">
        <v>108973</v>
      </c>
      <c r="C18" s="26">
        <v>995865</v>
      </c>
      <c r="D18" s="26">
        <v>340560</v>
      </c>
      <c r="E18" s="26">
        <v>3554325</v>
      </c>
      <c r="F18" s="26">
        <v>1191252</v>
      </c>
      <c r="G18" s="26">
        <v>3237348</v>
      </c>
      <c r="H18" s="26">
        <v>223106</v>
      </c>
      <c r="I18" s="26">
        <v>2656912</v>
      </c>
      <c r="J18" s="26">
        <v>109294</v>
      </c>
      <c r="K18" s="26">
        <v>809073</v>
      </c>
      <c r="L18" s="26">
        <v>308444</v>
      </c>
      <c r="M18" s="26">
        <v>2247387</v>
      </c>
      <c r="N18" s="26">
        <v>214890</v>
      </c>
      <c r="O18" s="26">
        <v>1798388</v>
      </c>
      <c r="P18" s="26">
        <v>105995</v>
      </c>
      <c r="Q18" s="26">
        <v>995086</v>
      </c>
      <c r="R18" s="26">
        <v>2602514</v>
      </c>
      <c r="S18" s="26">
        <v>16294384</v>
      </c>
      <c r="T18" s="26">
        <v>18896898</v>
      </c>
    </row>
    <row r="19" spans="1:20">
      <c r="A19" s="24" t="s">
        <v>20</v>
      </c>
      <c r="B19" s="24">
        <v>110725</v>
      </c>
      <c r="C19" s="24">
        <v>1016087</v>
      </c>
      <c r="D19" s="24">
        <v>343263</v>
      </c>
      <c r="E19" s="24">
        <v>3606501</v>
      </c>
      <c r="F19" s="24">
        <v>1203685</v>
      </c>
      <c r="G19" s="24">
        <v>3292041</v>
      </c>
      <c r="H19" s="24">
        <v>224633</v>
      </c>
      <c r="I19" s="24">
        <v>2698431</v>
      </c>
      <c r="J19" s="24">
        <v>110417</v>
      </c>
      <c r="K19" s="24">
        <v>823892</v>
      </c>
      <c r="L19" s="24">
        <v>313936</v>
      </c>
      <c r="M19" s="24">
        <v>2283250</v>
      </c>
      <c r="N19" s="24">
        <v>219411</v>
      </c>
      <c r="O19" s="24">
        <v>1836246</v>
      </c>
      <c r="P19" s="24">
        <v>107666</v>
      </c>
      <c r="Q19" s="24">
        <v>1007659</v>
      </c>
      <c r="R19" s="24">
        <v>2633736</v>
      </c>
      <c r="S19" s="24">
        <v>16564107</v>
      </c>
      <c r="T19" s="24">
        <v>19197843</v>
      </c>
    </row>
    <row r="20" spans="1:20" s="2" customFormat="1">
      <c r="A20" s="26" t="s">
        <v>22</v>
      </c>
      <c r="B20" s="26">
        <v>112392</v>
      </c>
      <c r="C20" s="26">
        <v>1039725</v>
      </c>
      <c r="D20" s="26">
        <v>349101</v>
      </c>
      <c r="E20" s="26">
        <v>3670113</v>
      </c>
      <c r="F20" s="26">
        <v>1223442</v>
      </c>
      <c r="G20" s="26">
        <v>3356074</v>
      </c>
      <c r="H20" s="26">
        <v>229155</v>
      </c>
      <c r="I20" s="26">
        <v>2746102</v>
      </c>
      <c r="J20" s="26">
        <v>111949</v>
      </c>
      <c r="K20" s="26">
        <v>839653</v>
      </c>
      <c r="L20" s="26">
        <v>319937</v>
      </c>
      <c r="M20" s="26">
        <v>2327746</v>
      </c>
      <c r="N20" s="26">
        <v>225273</v>
      </c>
      <c r="O20" s="26">
        <v>1875416</v>
      </c>
      <c r="P20" s="26">
        <v>109522</v>
      </c>
      <c r="Q20" s="26">
        <v>1034852</v>
      </c>
      <c r="R20" s="26">
        <v>2680771</v>
      </c>
      <c r="S20" s="26">
        <v>16889681</v>
      </c>
      <c r="T20" s="26">
        <v>19570452</v>
      </c>
    </row>
    <row r="21" spans="1:20">
      <c r="A21" s="24" t="s">
        <v>23</v>
      </c>
      <c r="B21" s="24">
        <v>117247</v>
      </c>
      <c r="C21" s="24">
        <v>1053334</v>
      </c>
      <c r="D21" s="24">
        <v>352134</v>
      </c>
      <c r="E21" s="24">
        <v>3708837</v>
      </c>
      <c r="F21" s="24">
        <v>1241181</v>
      </c>
      <c r="G21" s="24">
        <v>3398510</v>
      </c>
      <c r="H21" s="24">
        <v>268780</v>
      </c>
      <c r="I21" s="24">
        <v>2742934</v>
      </c>
      <c r="J21" s="24">
        <v>112134</v>
      </c>
      <c r="K21" s="24">
        <v>850974</v>
      </c>
      <c r="L21" s="24">
        <v>325463</v>
      </c>
      <c r="M21" s="24">
        <v>2355132</v>
      </c>
      <c r="N21" s="24">
        <v>226517</v>
      </c>
      <c r="O21" s="24">
        <v>1904099</v>
      </c>
      <c r="P21" s="24">
        <v>112289</v>
      </c>
      <c r="Q21" s="24">
        <v>1044057</v>
      </c>
      <c r="R21" s="24">
        <v>2755745</v>
      </c>
      <c r="S21" s="24">
        <v>17057877</v>
      </c>
      <c r="T21" s="24">
        <v>19813622</v>
      </c>
    </row>
    <row r="22" spans="1:20" s="2" customFormat="1">
      <c r="A22" s="26" t="s">
        <v>24</v>
      </c>
      <c r="B22" s="26">
        <v>116575</v>
      </c>
      <c r="C22" s="26">
        <v>1076650</v>
      </c>
      <c r="D22" s="26">
        <v>358216</v>
      </c>
      <c r="E22" s="26">
        <v>3767760</v>
      </c>
      <c r="F22" s="26">
        <v>1289707</v>
      </c>
      <c r="G22" s="26">
        <v>3446197</v>
      </c>
      <c r="H22" s="26">
        <v>236023</v>
      </c>
      <c r="I22" s="26">
        <v>2810982</v>
      </c>
      <c r="J22" s="26">
        <v>113624</v>
      </c>
      <c r="K22" s="26">
        <v>865861</v>
      </c>
      <c r="L22" s="26">
        <v>331476</v>
      </c>
      <c r="M22" s="26">
        <v>2392368</v>
      </c>
      <c r="N22" s="26">
        <v>232569</v>
      </c>
      <c r="O22" s="26">
        <v>1936625</v>
      </c>
      <c r="P22" s="26">
        <v>113381</v>
      </c>
      <c r="Q22" s="26">
        <v>1056519</v>
      </c>
      <c r="R22" s="26">
        <v>2791571</v>
      </c>
      <c r="S22" s="26">
        <v>17352962</v>
      </c>
      <c r="T22" s="26">
        <v>20144533</v>
      </c>
    </row>
    <row r="23" spans="1:20">
      <c r="A23" s="24" t="s">
        <v>3</v>
      </c>
      <c r="B23" s="24">
        <v>119228</v>
      </c>
      <c r="C23" s="24">
        <v>1097737</v>
      </c>
      <c r="D23" s="24">
        <v>363757</v>
      </c>
      <c r="E23" s="24">
        <v>3827848</v>
      </c>
      <c r="F23" s="24">
        <v>1309156</v>
      </c>
      <c r="G23" s="24">
        <v>3501698</v>
      </c>
      <c r="H23" s="24">
        <v>236181</v>
      </c>
      <c r="I23" s="24">
        <v>2849471</v>
      </c>
      <c r="J23" s="24">
        <v>114873</v>
      </c>
      <c r="K23" s="24">
        <v>879393</v>
      </c>
      <c r="L23" s="24">
        <v>335425</v>
      </c>
      <c r="M23" s="24">
        <v>2429510</v>
      </c>
      <c r="N23" s="24">
        <v>235654</v>
      </c>
      <c r="O23" s="24">
        <v>1963417</v>
      </c>
      <c r="P23" s="24">
        <v>114897</v>
      </c>
      <c r="Q23" s="24">
        <v>1070622</v>
      </c>
      <c r="R23" s="24">
        <v>2829171</v>
      </c>
      <c r="S23" s="24">
        <v>17619696</v>
      </c>
      <c r="T23" s="24">
        <v>20448867</v>
      </c>
    </row>
    <row r="24" spans="1:20" s="2" customFormat="1">
      <c r="A24" s="26" t="s">
        <v>4</v>
      </c>
      <c r="B24" s="26">
        <v>122620</v>
      </c>
      <c r="C24" s="26">
        <v>1108998</v>
      </c>
      <c r="D24" s="26">
        <v>379983</v>
      </c>
      <c r="E24" s="26">
        <v>3865273</v>
      </c>
      <c r="F24" s="26">
        <v>1326122</v>
      </c>
      <c r="G24" s="26">
        <v>3543381</v>
      </c>
      <c r="H24" s="26">
        <v>239826</v>
      </c>
      <c r="I24" s="26">
        <v>2874185</v>
      </c>
      <c r="J24" s="26">
        <v>116623</v>
      </c>
      <c r="K24" s="26">
        <v>888863</v>
      </c>
      <c r="L24" s="26">
        <v>342193</v>
      </c>
      <c r="M24" s="26">
        <v>2449643</v>
      </c>
      <c r="N24" s="26">
        <v>236281</v>
      </c>
      <c r="O24" s="26">
        <v>1987647</v>
      </c>
      <c r="P24" s="26">
        <v>117089</v>
      </c>
      <c r="Q24" s="26">
        <v>1080239</v>
      </c>
      <c r="R24" s="26">
        <v>2880737</v>
      </c>
      <c r="S24" s="26">
        <v>17798229</v>
      </c>
      <c r="T24" s="26">
        <v>20678966</v>
      </c>
    </row>
    <row r="25" spans="1:20">
      <c r="A25" s="24" t="s">
        <v>5</v>
      </c>
      <c r="B25" s="24">
        <v>120913</v>
      </c>
      <c r="C25" s="24">
        <v>1125718</v>
      </c>
      <c r="D25" s="24">
        <v>384729</v>
      </c>
      <c r="E25" s="24">
        <v>3914927</v>
      </c>
      <c r="F25" s="24">
        <v>1345309</v>
      </c>
      <c r="G25" s="24">
        <v>3587826</v>
      </c>
      <c r="H25" s="24">
        <v>230545</v>
      </c>
      <c r="I25" s="24">
        <v>2919766</v>
      </c>
      <c r="J25" s="24">
        <v>118570</v>
      </c>
      <c r="K25" s="24">
        <v>899426</v>
      </c>
      <c r="L25" s="24">
        <v>348030</v>
      </c>
      <c r="M25" s="24">
        <v>2473755</v>
      </c>
      <c r="N25" s="24">
        <v>240324</v>
      </c>
      <c r="O25" s="24">
        <v>2011489</v>
      </c>
      <c r="P25" s="24">
        <v>118733</v>
      </c>
      <c r="Q25" s="24">
        <v>1090025</v>
      </c>
      <c r="R25" s="24">
        <v>2907153</v>
      </c>
      <c r="S25" s="24">
        <v>18022932</v>
      </c>
      <c r="T25" s="24">
        <v>20930085</v>
      </c>
    </row>
    <row r="26" spans="1:20" s="2" customFormat="1">
      <c r="A26" s="26" t="s">
        <v>6</v>
      </c>
      <c r="B26" s="26">
        <v>122205</v>
      </c>
      <c r="C26" s="26">
        <v>1142850</v>
      </c>
      <c r="D26" s="26">
        <v>388350</v>
      </c>
      <c r="E26" s="26">
        <v>3969181</v>
      </c>
      <c r="F26" s="26">
        <v>1366249</v>
      </c>
      <c r="G26" s="26">
        <v>3632687</v>
      </c>
      <c r="H26" s="26">
        <v>232155</v>
      </c>
      <c r="I26" s="26">
        <v>2953507</v>
      </c>
      <c r="J26" s="26">
        <v>119990</v>
      </c>
      <c r="K26" s="26">
        <v>910965</v>
      </c>
      <c r="L26" s="26">
        <v>352148</v>
      </c>
      <c r="M26" s="26">
        <v>2498562</v>
      </c>
      <c r="N26" s="26">
        <v>244390</v>
      </c>
      <c r="O26" s="26">
        <v>2040128</v>
      </c>
      <c r="P26" s="26">
        <v>119705</v>
      </c>
      <c r="Q26" s="26">
        <v>1101675</v>
      </c>
      <c r="R26" s="26">
        <v>2945192</v>
      </c>
      <c r="S26" s="26">
        <v>18249555</v>
      </c>
      <c r="T26" s="26">
        <v>21194747</v>
      </c>
    </row>
    <row r="27" spans="1:20">
      <c r="A27" s="24" t="s">
        <v>7</v>
      </c>
      <c r="B27" s="24">
        <v>123988</v>
      </c>
      <c r="C27" s="24">
        <v>1155584</v>
      </c>
      <c r="D27" s="24">
        <v>394296</v>
      </c>
      <c r="E27" s="24">
        <v>4011585</v>
      </c>
      <c r="F27" s="24">
        <v>1382750</v>
      </c>
      <c r="G27" s="24">
        <v>3673765</v>
      </c>
      <c r="H27" s="24">
        <v>234183</v>
      </c>
      <c r="I27" s="24">
        <v>2981305</v>
      </c>
      <c r="J27" s="24">
        <v>122219</v>
      </c>
      <c r="K27" s="24">
        <v>918481</v>
      </c>
      <c r="L27" s="24">
        <v>355638</v>
      </c>
      <c r="M27" s="24">
        <v>2522953</v>
      </c>
      <c r="N27" s="24">
        <v>250368</v>
      </c>
      <c r="O27" s="24">
        <v>2060393</v>
      </c>
      <c r="P27" s="24">
        <v>120947</v>
      </c>
      <c r="Q27" s="24">
        <v>1109919</v>
      </c>
      <c r="R27" s="24">
        <v>2984389</v>
      </c>
      <c r="S27" s="24">
        <v>18433985</v>
      </c>
      <c r="T27" s="24">
        <v>21418374</v>
      </c>
    </row>
    <row r="28" spans="1:20">
      <c r="A28" s="21">
        <v>2024</v>
      </c>
      <c r="B28" s="29">
        <f>B40</f>
        <v>162460</v>
      </c>
      <c r="C28" s="29">
        <f t="shared" ref="C28:T28" si="3">C40</f>
        <v>1270537</v>
      </c>
      <c r="D28" s="29">
        <f t="shared" si="3"/>
        <v>464923</v>
      </c>
      <c r="E28" s="29">
        <f t="shared" si="3"/>
        <v>4487742</v>
      </c>
      <c r="F28" s="29">
        <f t="shared" si="3"/>
        <v>1585971</v>
      </c>
      <c r="G28" s="29">
        <f t="shared" si="3"/>
        <v>4145336</v>
      </c>
      <c r="H28" s="29">
        <f t="shared" si="3"/>
        <v>267199</v>
      </c>
      <c r="I28" s="29">
        <f t="shared" si="3"/>
        <v>3314962</v>
      </c>
      <c r="J28" s="29">
        <f t="shared" si="3"/>
        <v>147601</v>
      </c>
      <c r="K28" s="29">
        <f t="shared" si="3"/>
        <v>1011209</v>
      </c>
      <c r="L28" s="29">
        <f t="shared" si="3"/>
        <v>426817</v>
      </c>
      <c r="M28" s="29">
        <f t="shared" si="3"/>
        <v>2838949</v>
      </c>
      <c r="N28" s="29">
        <f t="shared" si="3"/>
        <v>296289</v>
      </c>
      <c r="O28" s="29">
        <f t="shared" si="3"/>
        <v>2268683</v>
      </c>
      <c r="P28" s="29">
        <f t="shared" si="3"/>
        <v>137746</v>
      </c>
      <c r="Q28" s="29">
        <f t="shared" si="3"/>
        <v>1247441</v>
      </c>
      <c r="R28" s="29">
        <f t="shared" si="3"/>
        <v>3489006</v>
      </c>
      <c r="S28" s="29">
        <f t="shared" si="3"/>
        <v>20584859</v>
      </c>
      <c r="T28" s="29">
        <f t="shared" si="3"/>
        <v>24073865</v>
      </c>
    </row>
    <row r="29" spans="1:20">
      <c r="A29" s="17" t="s">
        <v>8</v>
      </c>
      <c r="B29" s="17">
        <v>129650</v>
      </c>
      <c r="C29" s="17">
        <v>1164746</v>
      </c>
      <c r="D29" s="17">
        <v>411633</v>
      </c>
      <c r="E29" s="17">
        <v>4051870</v>
      </c>
      <c r="F29" s="17">
        <v>1401653</v>
      </c>
      <c r="G29" s="17">
        <v>3727193</v>
      </c>
      <c r="H29" s="17">
        <v>244843</v>
      </c>
      <c r="I29" s="17">
        <v>3009097</v>
      </c>
      <c r="J29" s="17">
        <v>122931</v>
      </c>
      <c r="K29" s="17">
        <v>928045</v>
      </c>
      <c r="L29" s="17">
        <v>366693</v>
      </c>
      <c r="M29" s="17">
        <v>2555583</v>
      </c>
      <c r="N29" s="17">
        <v>254086</v>
      </c>
      <c r="O29" s="17">
        <v>2077262</v>
      </c>
      <c r="P29" s="17">
        <v>125472</v>
      </c>
      <c r="Q29" s="17">
        <v>1123408</v>
      </c>
      <c r="R29" s="17">
        <v>3056961</v>
      </c>
      <c r="S29" s="17">
        <v>18637204</v>
      </c>
      <c r="T29" s="17">
        <v>21694165</v>
      </c>
    </row>
    <row r="30" spans="1:20">
      <c r="A30" s="24" t="s">
        <v>18</v>
      </c>
      <c r="B30" s="24">
        <v>128828</v>
      </c>
      <c r="C30" s="24">
        <v>1180900</v>
      </c>
      <c r="D30" s="24">
        <v>411115</v>
      </c>
      <c r="E30" s="24">
        <v>4103779</v>
      </c>
      <c r="F30" s="24">
        <v>1418211</v>
      </c>
      <c r="G30" s="24">
        <v>3769163</v>
      </c>
      <c r="H30" s="24">
        <v>245881</v>
      </c>
      <c r="I30" s="24">
        <v>3041937</v>
      </c>
      <c r="J30" s="24">
        <v>124644</v>
      </c>
      <c r="K30" s="24">
        <v>937391</v>
      </c>
      <c r="L30" s="24">
        <v>369737</v>
      </c>
      <c r="M30" s="24">
        <v>2585261</v>
      </c>
      <c r="N30" s="24">
        <v>257296</v>
      </c>
      <c r="O30" s="24">
        <v>2096284</v>
      </c>
      <c r="P30" s="24">
        <v>126750</v>
      </c>
      <c r="Q30" s="24">
        <v>1131719</v>
      </c>
      <c r="R30" s="24">
        <v>3082462</v>
      </c>
      <c r="S30" s="24">
        <v>18846434</v>
      </c>
      <c r="T30" s="24">
        <v>21928896</v>
      </c>
    </row>
    <row r="31" spans="1:20" s="2" customFormat="1">
      <c r="A31" s="26" t="s">
        <v>19</v>
      </c>
      <c r="B31" s="26">
        <v>131603</v>
      </c>
      <c r="C31" s="26">
        <v>1184136</v>
      </c>
      <c r="D31" s="26">
        <v>422509</v>
      </c>
      <c r="E31" s="26">
        <v>4091764</v>
      </c>
      <c r="F31" s="26">
        <v>1430154</v>
      </c>
      <c r="G31" s="26">
        <v>3789361</v>
      </c>
      <c r="H31" s="26">
        <v>247817</v>
      </c>
      <c r="I31" s="26">
        <v>3085952</v>
      </c>
      <c r="J31" s="26">
        <v>124719</v>
      </c>
      <c r="K31" s="26">
        <v>937947</v>
      </c>
      <c r="L31" s="26">
        <v>372948</v>
      </c>
      <c r="M31" s="26">
        <v>2621291</v>
      </c>
      <c r="N31" s="26">
        <v>255799</v>
      </c>
      <c r="O31" s="26">
        <v>2071602</v>
      </c>
      <c r="P31" s="26">
        <v>127120</v>
      </c>
      <c r="Q31" s="26">
        <v>1119888</v>
      </c>
      <c r="R31" s="26">
        <v>3112669</v>
      </c>
      <c r="S31" s="26">
        <v>18901941</v>
      </c>
      <c r="T31" s="26">
        <v>22014610</v>
      </c>
    </row>
    <row r="32" spans="1:20">
      <c r="A32" s="24" t="s">
        <v>20</v>
      </c>
      <c r="B32" s="24">
        <v>131423</v>
      </c>
      <c r="C32" s="24">
        <v>1207812</v>
      </c>
      <c r="D32" s="24">
        <v>419011</v>
      </c>
      <c r="E32" s="24">
        <v>4202413</v>
      </c>
      <c r="F32" s="24">
        <v>1448193</v>
      </c>
      <c r="G32" s="24">
        <v>3872676</v>
      </c>
      <c r="H32" s="24">
        <v>251422</v>
      </c>
      <c r="I32" s="24">
        <v>3134863</v>
      </c>
      <c r="J32" s="24">
        <v>125568</v>
      </c>
      <c r="K32" s="24">
        <v>958056</v>
      </c>
      <c r="L32" s="24">
        <v>380780</v>
      </c>
      <c r="M32" s="24">
        <v>2686522</v>
      </c>
      <c r="N32" s="24">
        <v>263681</v>
      </c>
      <c r="O32" s="24">
        <v>2147451</v>
      </c>
      <c r="P32" s="24">
        <v>130062</v>
      </c>
      <c r="Q32" s="24">
        <v>1171142</v>
      </c>
      <c r="R32" s="24">
        <v>3150140</v>
      </c>
      <c r="S32" s="24">
        <v>19380935</v>
      </c>
      <c r="T32" s="24">
        <v>22531075</v>
      </c>
    </row>
    <row r="33" spans="1:20" s="2" customFormat="1">
      <c r="A33" s="26" t="s">
        <v>22</v>
      </c>
      <c r="B33" s="26">
        <v>134420</v>
      </c>
      <c r="C33" s="26">
        <v>1219298</v>
      </c>
      <c r="D33" s="26">
        <v>431173</v>
      </c>
      <c r="E33" s="26">
        <v>4244787</v>
      </c>
      <c r="F33" s="26">
        <v>1464648</v>
      </c>
      <c r="G33" s="26">
        <v>3933552</v>
      </c>
      <c r="H33" s="26">
        <v>254461</v>
      </c>
      <c r="I33" s="26">
        <v>3168118</v>
      </c>
      <c r="J33" s="26">
        <v>127116</v>
      </c>
      <c r="K33" s="26">
        <v>969644</v>
      </c>
      <c r="L33" s="26">
        <v>385389</v>
      </c>
      <c r="M33" s="26">
        <v>2726941</v>
      </c>
      <c r="N33" s="26">
        <v>266435</v>
      </c>
      <c r="O33" s="26">
        <v>2169977</v>
      </c>
      <c r="P33" s="26">
        <v>133661</v>
      </c>
      <c r="Q33" s="26">
        <v>1196621</v>
      </c>
      <c r="R33" s="26">
        <v>3197303</v>
      </c>
      <c r="S33" s="26">
        <v>19628938</v>
      </c>
      <c r="T33" s="26">
        <v>22826241</v>
      </c>
    </row>
    <row r="34" spans="1:20">
      <c r="A34" s="24" t="s">
        <v>23</v>
      </c>
      <c r="B34" s="24">
        <v>133980</v>
      </c>
      <c r="C34" s="24">
        <v>1232904</v>
      </c>
      <c r="D34" s="24">
        <v>427640</v>
      </c>
      <c r="E34" s="24">
        <v>4294657</v>
      </c>
      <c r="F34" s="24">
        <v>1480691</v>
      </c>
      <c r="G34" s="24">
        <v>3971027</v>
      </c>
      <c r="H34" s="24">
        <v>256388</v>
      </c>
      <c r="I34" s="24">
        <v>3193334</v>
      </c>
      <c r="J34" s="24">
        <v>127893</v>
      </c>
      <c r="K34" s="24">
        <v>976759</v>
      </c>
      <c r="L34" s="24">
        <v>388766</v>
      </c>
      <c r="M34" s="24">
        <v>2749519</v>
      </c>
      <c r="N34" s="24">
        <v>269844</v>
      </c>
      <c r="O34" s="24">
        <v>2186002</v>
      </c>
      <c r="P34" s="24">
        <v>134518</v>
      </c>
      <c r="Q34" s="24">
        <v>1208093</v>
      </c>
      <c r="R34" s="24">
        <v>3219720</v>
      </c>
      <c r="S34" s="24">
        <v>19812295</v>
      </c>
      <c r="T34" s="24">
        <v>23032015</v>
      </c>
    </row>
    <row r="35" spans="1:20" s="2" customFormat="1">
      <c r="A35" s="26" t="s">
        <v>24</v>
      </c>
      <c r="B35" s="26">
        <v>135600</v>
      </c>
      <c r="C35" s="26">
        <v>1248352</v>
      </c>
      <c r="D35" s="26">
        <v>433482</v>
      </c>
      <c r="E35" s="26">
        <v>4323007</v>
      </c>
      <c r="F35" s="26">
        <v>1491858</v>
      </c>
      <c r="G35" s="26">
        <v>3995973</v>
      </c>
      <c r="H35" s="26">
        <v>254112</v>
      </c>
      <c r="I35" s="26">
        <v>3217887</v>
      </c>
      <c r="J35" s="26">
        <v>129315</v>
      </c>
      <c r="K35" s="26">
        <v>983460</v>
      </c>
      <c r="L35" s="26">
        <v>392100</v>
      </c>
      <c r="M35" s="26">
        <v>2759651</v>
      </c>
      <c r="N35" s="26">
        <v>273989</v>
      </c>
      <c r="O35" s="26">
        <v>2201777</v>
      </c>
      <c r="P35" s="26">
        <v>132531</v>
      </c>
      <c r="Q35" s="26">
        <v>1216980</v>
      </c>
      <c r="R35" s="26">
        <v>3242987</v>
      </c>
      <c r="S35" s="26">
        <v>19947087</v>
      </c>
      <c r="T35" s="26">
        <v>23190074</v>
      </c>
    </row>
    <row r="36" spans="1:20">
      <c r="A36" s="24" t="s">
        <v>3</v>
      </c>
      <c r="B36" s="24">
        <v>147131</v>
      </c>
      <c r="C36" s="24">
        <v>1238974</v>
      </c>
      <c r="D36" s="24">
        <v>446528</v>
      </c>
      <c r="E36" s="24">
        <v>4339659</v>
      </c>
      <c r="F36" s="24">
        <v>1517625</v>
      </c>
      <c r="G36" s="24">
        <v>4003670</v>
      </c>
      <c r="H36" s="24">
        <v>265759</v>
      </c>
      <c r="I36" s="24">
        <v>3219658</v>
      </c>
      <c r="J36" s="24">
        <v>138363</v>
      </c>
      <c r="K36" s="24">
        <v>978569</v>
      </c>
      <c r="L36" s="24">
        <v>404010</v>
      </c>
      <c r="M36" s="24">
        <v>2766569</v>
      </c>
      <c r="N36" s="24">
        <v>284239</v>
      </c>
      <c r="O36" s="24">
        <v>2210212</v>
      </c>
      <c r="P36" s="24">
        <v>141965</v>
      </c>
      <c r="Q36" s="24">
        <v>1207398</v>
      </c>
      <c r="R36" s="24">
        <v>3345620</v>
      </c>
      <c r="S36" s="24">
        <v>19964709</v>
      </c>
      <c r="T36" s="24">
        <v>23310329</v>
      </c>
    </row>
    <row r="37" spans="1:20" s="2" customFormat="1">
      <c r="A37" s="26" t="s">
        <v>4</v>
      </c>
      <c r="B37" s="26">
        <v>152946</v>
      </c>
      <c r="C37" s="26">
        <v>1244782</v>
      </c>
      <c r="D37" s="26">
        <v>450899</v>
      </c>
      <c r="E37" s="26">
        <v>4375292</v>
      </c>
      <c r="F37" s="26">
        <v>1532700</v>
      </c>
      <c r="G37" s="26">
        <v>4036228</v>
      </c>
      <c r="H37" s="26">
        <v>257852</v>
      </c>
      <c r="I37" s="26">
        <v>3250044</v>
      </c>
      <c r="J37" s="26">
        <v>139999</v>
      </c>
      <c r="K37" s="26">
        <v>985134</v>
      </c>
      <c r="L37" s="26">
        <v>406929</v>
      </c>
      <c r="M37" s="26">
        <v>2785162</v>
      </c>
      <c r="N37" s="26">
        <v>286913</v>
      </c>
      <c r="O37" s="26">
        <v>2223322</v>
      </c>
      <c r="P37" s="26">
        <v>142627</v>
      </c>
      <c r="Q37" s="26">
        <v>1215660</v>
      </c>
      <c r="R37" s="26">
        <v>3370865</v>
      </c>
      <c r="S37" s="26">
        <v>20115624</v>
      </c>
      <c r="T37" s="26">
        <v>23486489</v>
      </c>
    </row>
    <row r="38" spans="1:20">
      <c r="A38" s="24" t="s">
        <v>5</v>
      </c>
      <c r="B38" s="24">
        <v>159672</v>
      </c>
      <c r="C38" s="24">
        <v>1250281</v>
      </c>
      <c r="D38" s="24">
        <v>457827</v>
      </c>
      <c r="E38" s="24">
        <v>4412241</v>
      </c>
      <c r="F38" s="24">
        <v>1571963</v>
      </c>
      <c r="G38" s="24">
        <v>4065993</v>
      </c>
      <c r="H38" s="24">
        <v>256745</v>
      </c>
      <c r="I38" s="24">
        <v>3278054</v>
      </c>
      <c r="J38" s="24">
        <v>143685</v>
      </c>
      <c r="K38" s="24">
        <v>991904</v>
      </c>
      <c r="L38" s="24">
        <v>416363</v>
      </c>
      <c r="M38" s="24">
        <v>2802585</v>
      </c>
      <c r="N38" s="24">
        <v>291612</v>
      </c>
      <c r="O38" s="24">
        <v>2240743</v>
      </c>
      <c r="P38" s="24">
        <v>125310</v>
      </c>
      <c r="Q38" s="24">
        <v>1231536</v>
      </c>
      <c r="R38" s="24">
        <v>3423177</v>
      </c>
      <c r="S38" s="24">
        <v>20273337</v>
      </c>
      <c r="T38" s="24">
        <v>23696514</v>
      </c>
    </row>
    <row r="39" spans="1:20" s="2" customFormat="1">
      <c r="A39" s="26" t="s">
        <v>6</v>
      </c>
      <c r="B39" s="26">
        <v>161164</v>
      </c>
      <c r="C39" s="26">
        <v>1259914</v>
      </c>
      <c r="D39" s="26">
        <v>461801</v>
      </c>
      <c r="E39" s="26">
        <v>4448185</v>
      </c>
      <c r="F39" s="26">
        <v>1563388</v>
      </c>
      <c r="G39" s="26">
        <v>4113693</v>
      </c>
      <c r="H39" s="26">
        <v>266569</v>
      </c>
      <c r="I39" s="26">
        <v>3291917</v>
      </c>
      <c r="J39" s="26">
        <v>145427</v>
      </c>
      <c r="K39" s="26">
        <v>1001169</v>
      </c>
      <c r="L39" s="26">
        <v>422115</v>
      </c>
      <c r="M39" s="26">
        <v>2821718</v>
      </c>
      <c r="N39" s="26">
        <v>293633</v>
      </c>
      <c r="O39" s="26">
        <v>2257122</v>
      </c>
      <c r="P39" s="26">
        <v>137107</v>
      </c>
      <c r="Q39" s="26">
        <v>1239015</v>
      </c>
      <c r="R39" s="26">
        <v>3451204</v>
      </c>
      <c r="S39" s="26">
        <v>20432733</v>
      </c>
      <c r="T39" s="26">
        <v>23883937</v>
      </c>
    </row>
    <row r="40" spans="1:20">
      <c r="A40" s="24" t="s">
        <v>7</v>
      </c>
      <c r="B40" s="24">
        <v>162460</v>
      </c>
      <c r="C40" s="24">
        <v>1270537</v>
      </c>
      <c r="D40" s="24">
        <v>464923</v>
      </c>
      <c r="E40" s="24">
        <v>4487742</v>
      </c>
      <c r="F40" s="24">
        <v>1585971</v>
      </c>
      <c r="G40" s="24">
        <v>4145336</v>
      </c>
      <c r="H40" s="24">
        <v>267199</v>
      </c>
      <c r="I40" s="24">
        <v>3314962</v>
      </c>
      <c r="J40" s="24">
        <v>147601</v>
      </c>
      <c r="K40" s="24">
        <v>1011209</v>
      </c>
      <c r="L40" s="24">
        <v>426817</v>
      </c>
      <c r="M40" s="24">
        <v>2838949</v>
      </c>
      <c r="N40" s="24">
        <v>296289</v>
      </c>
      <c r="O40" s="24">
        <v>2268683</v>
      </c>
      <c r="P40" s="24">
        <v>137746</v>
      </c>
      <c r="Q40" s="24">
        <v>1247441</v>
      </c>
      <c r="R40" s="24">
        <v>3489006</v>
      </c>
      <c r="S40" s="24">
        <v>20584859</v>
      </c>
      <c r="T40" s="24">
        <v>24073865</v>
      </c>
    </row>
    <row r="41" spans="1:20">
      <c r="A41" s="21">
        <v>2025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>
      <c r="A42" s="72" t="s">
        <v>8</v>
      </c>
      <c r="B42" s="72">
        <v>163651</v>
      </c>
      <c r="C42" s="72">
        <v>1281537</v>
      </c>
      <c r="D42" s="72">
        <v>469364</v>
      </c>
      <c r="E42" s="72">
        <v>4529518</v>
      </c>
      <c r="F42" s="72">
        <v>1602816</v>
      </c>
      <c r="G42" s="72">
        <v>4186016</v>
      </c>
      <c r="H42" s="72">
        <v>268837</v>
      </c>
      <c r="I42" s="72">
        <v>3340108</v>
      </c>
      <c r="J42" s="72">
        <v>148668</v>
      </c>
      <c r="K42" s="72">
        <v>1020381</v>
      </c>
      <c r="L42" s="72">
        <v>433520</v>
      </c>
      <c r="M42" s="72">
        <v>2856494</v>
      </c>
      <c r="N42" s="72">
        <v>298685</v>
      </c>
      <c r="O42" s="72">
        <v>2282048</v>
      </c>
      <c r="P42" s="72">
        <v>138809</v>
      </c>
      <c r="Q42" s="72">
        <v>1255098</v>
      </c>
      <c r="R42" s="90">
        <v>3524350</v>
      </c>
      <c r="S42" s="90">
        <v>20751200</v>
      </c>
      <c r="T42" s="90">
        <v>24275550</v>
      </c>
    </row>
    <row r="43" spans="1:20" s="5" customFormat="1">
      <c r="A43" s="73" t="s">
        <v>18</v>
      </c>
      <c r="B43" s="73">
        <v>165161</v>
      </c>
      <c r="C43" s="73">
        <v>1291762</v>
      </c>
      <c r="D43" s="73">
        <v>473896</v>
      </c>
      <c r="E43" s="73">
        <v>4569520</v>
      </c>
      <c r="F43" s="73">
        <v>1620529</v>
      </c>
      <c r="G43" s="73">
        <v>4222649</v>
      </c>
      <c r="H43" s="73">
        <v>270512</v>
      </c>
      <c r="I43" s="73">
        <v>3365461</v>
      </c>
      <c r="J43" s="73">
        <v>149595</v>
      </c>
      <c r="K43" s="73">
        <v>1028549</v>
      </c>
      <c r="L43" s="73">
        <v>437595</v>
      </c>
      <c r="M43" s="73">
        <v>2877361</v>
      </c>
      <c r="N43" s="73">
        <v>302026</v>
      </c>
      <c r="O43" s="73">
        <v>2297062</v>
      </c>
      <c r="P43" s="73">
        <v>139755</v>
      </c>
      <c r="Q43" s="73">
        <v>1262662</v>
      </c>
      <c r="R43" s="73">
        <v>3559069</v>
      </c>
      <c r="S43" s="73">
        <v>20915026</v>
      </c>
      <c r="T43" s="73">
        <v>24474095</v>
      </c>
    </row>
    <row r="44" spans="1:20" s="5" customFormat="1">
      <c r="A44" s="72" t="s">
        <v>19</v>
      </c>
      <c r="B44" s="72">
        <v>166782</v>
      </c>
      <c r="C44" s="72">
        <v>1302380</v>
      </c>
      <c r="D44" s="72">
        <v>478293</v>
      </c>
      <c r="E44" s="72">
        <v>4609025</v>
      </c>
      <c r="F44" s="72">
        <v>1632477</v>
      </c>
      <c r="G44" s="72">
        <v>4259350</v>
      </c>
      <c r="H44" s="72">
        <v>272308</v>
      </c>
      <c r="I44" s="72">
        <v>3388451</v>
      </c>
      <c r="J44" s="72">
        <v>150793</v>
      </c>
      <c r="K44" s="72">
        <v>1037384</v>
      </c>
      <c r="L44" s="72">
        <v>442184</v>
      </c>
      <c r="M44" s="72">
        <v>2898919</v>
      </c>
      <c r="N44" s="72">
        <v>304569</v>
      </c>
      <c r="O44" s="72">
        <v>2315227</v>
      </c>
      <c r="P44" s="72">
        <v>140421</v>
      </c>
      <c r="Q44" s="72">
        <v>1269692</v>
      </c>
      <c r="R44" s="90">
        <v>3587827</v>
      </c>
      <c r="S44" s="90">
        <v>21080428</v>
      </c>
      <c r="T44" s="90">
        <v>24668255</v>
      </c>
    </row>
    <row r="45" spans="1:20" s="5" customFormat="1">
      <c r="A45" s="108" t="s">
        <v>20</v>
      </c>
      <c r="B45" s="108">
        <v>168418</v>
      </c>
      <c r="C45" s="108">
        <v>1314985</v>
      </c>
      <c r="D45" s="108">
        <v>482715</v>
      </c>
      <c r="E45" s="108">
        <v>4650844</v>
      </c>
      <c r="F45" s="108">
        <v>1650915</v>
      </c>
      <c r="G45" s="108">
        <v>4295623</v>
      </c>
      <c r="H45" s="108">
        <v>274503</v>
      </c>
      <c r="I45" s="108">
        <v>3410372</v>
      </c>
      <c r="J45" s="108">
        <v>152008</v>
      </c>
      <c r="K45" s="108">
        <v>1046745</v>
      </c>
      <c r="L45" s="108">
        <v>445759</v>
      </c>
      <c r="M45" s="108">
        <v>2924347</v>
      </c>
      <c r="N45" s="108">
        <v>307247</v>
      </c>
      <c r="O45" s="108">
        <v>2330349</v>
      </c>
      <c r="P45" s="108">
        <v>141200</v>
      </c>
      <c r="Q45" s="108">
        <v>1278184</v>
      </c>
      <c r="R45" s="108">
        <v>3622765</v>
      </c>
      <c r="S45" s="108">
        <v>21251449</v>
      </c>
      <c r="T45" s="108">
        <v>24874214</v>
      </c>
    </row>
    <row r="46" spans="1:20">
      <c r="A46" s="17" t="s">
        <v>748</v>
      </c>
    </row>
    <row r="47" spans="1:20">
      <c r="A47" s="67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51" right="0.26" top="0.75" bottom="0.75" header="0.3" footer="0.3"/>
  <pageSetup paperSize="5" orientation="landscape" r:id="rId1"/>
  <headerFooter>
    <oddFooter>&amp;L&amp;"Times New Roman,Regular"&amp;10Source: Agent Banking Statistics Division, Statistics Department.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47"/>
  <sheetViews>
    <sheetView workbookViewId="0">
      <pane ySplit="4" topLeftCell="A26" activePane="bottomLeft" state="frozen"/>
      <selection pane="bottomLeft" activeCell="T37" sqref="T37"/>
    </sheetView>
  </sheetViews>
  <sheetFormatPr defaultRowHeight="15"/>
  <cols>
    <col min="1" max="3" width="9.140625" style="28"/>
    <col min="4" max="4" width="7.5703125" style="28" bestFit="1" customWidth="1"/>
    <col min="5" max="5" width="8.5703125" style="28" bestFit="1" customWidth="1"/>
    <col min="6" max="6" width="7.5703125" style="28" bestFit="1" customWidth="1"/>
    <col min="7" max="9" width="9.140625" style="28"/>
    <col min="10" max="12" width="6.5703125" style="28" bestFit="1" customWidth="1"/>
    <col min="13" max="13" width="7.5703125" style="28" bestFit="1" customWidth="1"/>
    <col min="14" max="14" width="6.5703125" style="28" bestFit="1" customWidth="1"/>
    <col min="15" max="15" width="7.5703125" style="28" bestFit="1" customWidth="1"/>
    <col min="16" max="16" width="6.5703125" style="28" bestFit="1" customWidth="1"/>
    <col min="17" max="17" width="7.5703125" style="28" bestFit="1" customWidth="1"/>
    <col min="18" max="18" width="9.140625" style="28"/>
    <col min="19" max="19" width="8.5703125" style="28" bestFit="1" customWidth="1"/>
    <col min="20" max="20" width="10.5703125" style="28" customWidth="1"/>
  </cols>
  <sheetData>
    <row r="1" spans="1:20" s="1" customFormat="1">
      <c r="A1" s="17"/>
      <c r="B1" s="17"/>
      <c r="C1" s="17"/>
      <c r="D1" s="17"/>
      <c r="E1" s="17"/>
      <c r="F1" s="17"/>
      <c r="G1" s="18" t="s">
        <v>720</v>
      </c>
      <c r="H1" s="18"/>
      <c r="I1" s="18"/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</row>
    <row r="2" spans="1:20" s="1" customForma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83" t="s">
        <v>767</v>
      </c>
      <c r="T2" s="183"/>
    </row>
    <row r="3" spans="1:20">
      <c r="A3" s="184" t="s">
        <v>0</v>
      </c>
      <c r="B3" s="128" t="s">
        <v>9</v>
      </c>
      <c r="C3" s="128"/>
      <c r="D3" s="129" t="s">
        <v>10</v>
      </c>
      <c r="E3" s="129"/>
      <c r="F3" s="130" t="s">
        <v>11</v>
      </c>
      <c r="G3" s="130"/>
      <c r="H3" s="131" t="s">
        <v>12</v>
      </c>
      <c r="I3" s="131"/>
      <c r="J3" s="132" t="s">
        <v>13</v>
      </c>
      <c r="K3" s="132"/>
      <c r="L3" s="133" t="s">
        <v>14</v>
      </c>
      <c r="M3" s="133"/>
      <c r="N3" s="134" t="s">
        <v>15</v>
      </c>
      <c r="O3" s="134"/>
      <c r="P3" s="135" t="s">
        <v>16</v>
      </c>
      <c r="Q3" s="135"/>
      <c r="R3" s="125" t="s">
        <v>25</v>
      </c>
      <c r="S3" s="125"/>
      <c r="T3" s="182" t="s">
        <v>17</v>
      </c>
    </row>
    <row r="4" spans="1:20">
      <c r="A4" s="184"/>
      <c r="B4" s="19" t="s">
        <v>1</v>
      </c>
      <c r="C4" s="20" t="s">
        <v>21</v>
      </c>
      <c r="D4" s="19" t="s">
        <v>1</v>
      </c>
      <c r="E4" s="20" t="s">
        <v>21</v>
      </c>
      <c r="F4" s="19" t="s">
        <v>1</v>
      </c>
      <c r="G4" s="20" t="s">
        <v>21</v>
      </c>
      <c r="H4" s="19" t="s">
        <v>1</v>
      </c>
      <c r="I4" s="20" t="s">
        <v>21</v>
      </c>
      <c r="J4" s="19" t="s">
        <v>1</v>
      </c>
      <c r="K4" s="20" t="s">
        <v>21</v>
      </c>
      <c r="L4" s="19" t="s">
        <v>1</v>
      </c>
      <c r="M4" s="20" t="s">
        <v>21</v>
      </c>
      <c r="N4" s="19" t="s">
        <v>1</v>
      </c>
      <c r="O4" s="20" t="s">
        <v>21</v>
      </c>
      <c r="P4" s="19" t="s">
        <v>1</v>
      </c>
      <c r="Q4" s="20" t="s">
        <v>21</v>
      </c>
      <c r="R4" s="19" t="s">
        <v>1</v>
      </c>
      <c r="S4" s="20" t="s">
        <v>21</v>
      </c>
      <c r="T4" s="182"/>
    </row>
    <row r="5" spans="1:20">
      <c r="A5" s="21">
        <v>2022</v>
      </c>
      <c r="B5" s="22">
        <f>B14</f>
        <v>1406.856826565129</v>
      </c>
      <c r="C5" s="22">
        <f t="shared" ref="C5:T5" si="0">C14</f>
        <v>14529.949370910528</v>
      </c>
      <c r="D5" s="22">
        <f t="shared" si="0"/>
        <v>11089.752016114722</v>
      </c>
      <c r="E5" s="22">
        <f t="shared" si="0"/>
        <v>85930.490874793089</v>
      </c>
      <c r="F5" s="22">
        <f t="shared" si="0"/>
        <v>43162.588206432367</v>
      </c>
      <c r="G5" s="22">
        <f t="shared" si="0"/>
        <v>57994.377934364064</v>
      </c>
      <c r="H5" s="22">
        <f t="shared" si="0"/>
        <v>2354.9819575070001</v>
      </c>
      <c r="I5" s="22">
        <f t="shared" si="0"/>
        <v>24379.286411265741</v>
      </c>
      <c r="J5" s="22">
        <f t="shared" si="0"/>
        <v>1134.3396901107258</v>
      </c>
      <c r="K5" s="22">
        <f t="shared" si="0"/>
        <v>6578.2657190865666</v>
      </c>
      <c r="L5" s="22">
        <f t="shared" si="0"/>
        <v>4220.0348767492769</v>
      </c>
      <c r="M5" s="22">
        <f t="shared" si="0"/>
        <v>21354.607987071919</v>
      </c>
      <c r="N5" s="22">
        <f t="shared" si="0"/>
        <v>1647.2269859377875</v>
      </c>
      <c r="O5" s="22">
        <f t="shared" si="0"/>
        <v>9283.9031423833367</v>
      </c>
      <c r="P5" s="22">
        <f t="shared" si="0"/>
        <v>938.09142112766767</v>
      </c>
      <c r="Q5" s="22">
        <f t="shared" si="0"/>
        <v>10651.407702913028</v>
      </c>
      <c r="R5" s="22">
        <f t="shared" si="0"/>
        <v>65953.871980544689</v>
      </c>
      <c r="S5" s="22">
        <f t="shared" si="0"/>
        <v>230702.28914278827</v>
      </c>
      <c r="T5" s="22">
        <f t="shared" si="0"/>
        <v>296656.16112333297</v>
      </c>
    </row>
    <row r="6" spans="1:20">
      <c r="A6" s="17" t="s">
        <v>20</v>
      </c>
      <c r="B6" s="23">
        <v>1187.9130262601291</v>
      </c>
      <c r="C6" s="23">
        <v>11841.495531571714</v>
      </c>
      <c r="D6" s="23">
        <v>7916.7727398491197</v>
      </c>
      <c r="E6" s="23">
        <v>76513.657059914709</v>
      </c>
      <c r="F6" s="23">
        <v>34449.758550691127</v>
      </c>
      <c r="G6" s="23">
        <v>49012.410016381953</v>
      </c>
      <c r="H6" s="23">
        <v>1853.7771715729998</v>
      </c>
      <c r="I6" s="23">
        <v>19536.92515975318</v>
      </c>
      <c r="J6" s="23">
        <v>1037.4498320219254</v>
      </c>
      <c r="K6" s="23">
        <v>5272.6501223219684</v>
      </c>
      <c r="L6" s="23">
        <v>3730.411230891179</v>
      </c>
      <c r="M6" s="23">
        <v>17435.822875483351</v>
      </c>
      <c r="N6" s="23">
        <v>1236.8256186961871</v>
      </c>
      <c r="O6" s="23">
        <v>7703.071293809081</v>
      </c>
      <c r="P6" s="23">
        <v>846.99664384546747</v>
      </c>
      <c r="Q6" s="23">
        <v>8230.5909019594164</v>
      </c>
      <c r="R6" s="23">
        <v>52259.904813828136</v>
      </c>
      <c r="S6" s="23">
        <v>195546.62296119536</v>
      </c>
      <c r="T6" s="23">
        <f>R6+S6</f>
        <v>247806.52777502348</v>
      </c>
    </row>
    <row r="7" spans="1:20">
      <c r="A7" s="24" t="s">
        <v>22</v>
      </c>
      <c r="B7" s="25">
        <v>1163.4636284701292</v>
      </c>
      <c r="C7" s="25">
        <v>12475.897460492723</v>
      </c>
      <c r="D7" s="25">
        <v>8639.6518220591206</v>
      </c>
      <c r="E7" s="25">
        <v>79919.286287820738</v>
      </c>
      <c r="F7" s="25">
        <v>35007.795012582093</v>
      </c>
      <c r="G7" s="25">
        <v>51000.453251484963</v>
      </c>
      <c r="H7" s="25">
        <v>1861.3700743740001</v>
      </c>
      <c r="I7" s="25">
        <v>20382.684981096172</v>
      </c>
      <c r="J7" s="25">
        <v>1085.2145208119259</v>
      </c>
      <c r="K7" s="25">
        <v>5580.940407051964</v>
      </c>
      <c r="L7" s="25">
        <v>3277.4529830611787</v>
      </c>
      <c r="M7" s="25">
        <v>18485.648612730358</v>
      </c>
      <c r="N7" s="25">
        <v>1311.0878387961866</v>
      </c>
      <c r="O7" s="25">
        <v>7947.5930597580837</v>
      </c>
      <c r="P7" s="25">
        <v>826.87632496546769</v>
      </c>
      <c r="Q7" s="25">
        <v>8762.1649874794202</v>
      </c>
      <c r="R7" s="25">
        <v>53172.912205120097</v>
      </c>
      <c r="S7" s="25">
        <v>204554.66904791442</v>
      </c>
      <c r="T7" s="25">
        <f>R7+S7</f>
        <v>257727.58125303453</v>
      </c>
    </row>
    <row r="8" spans="1:20" s="2" customFormat="1">
      <c r="A8" s="26" t="s">
        <v>23</v>
      </c>
      <c r="B8" s="27">
        <v>1235.4069514449291</v>
      </c>
      <c r="C8" s="27">
        <v>12988.187082112132</v>
      </c>
      <c r="D8" s="27">
        <v>8529.5837738829196</v>
      </c>
      <c r="E8" s="27">
        <v>83672.461856266134</v>
      </c>
      <c r="F8" s="27">
        <v>37487.504563455725</v>
      </c>
      <c r="G8" s="27">
        <v>53657.076445460472</v>
      </c>
      <c r="H8" s="27">
        <v>2077.0364654095997</v>
      </c>
      <c r="I8" s="27">
        <v>21517.577924247165</v>
      </c>
      <c r="J8" s="27">
        <v>1105.3938326031262</v>
      </c>
      <c r="K8" s="27">
        <v>5880.1882822615689</v>
      </c>
      <c r="L8" s="27">
        <v>3454.6910908945024</v>
      </c>
      <c r="M8" s="27">
        <v>19659.365925137234</v>
      </c>
      <c r="N8" s="27">
        <v>1443.5560555561869</v>
      </c>
      <c r="O8" s="27">
        <v>8723.7780396494782</v>
      </c>
      <c r="P8" s="27">
        <v>838.97845212786774</v>
      </c>
      <c r="Q8" s="27">
        <v>9382.9754964924196</v>
      </c>
      <c r="R8" s="27">
        <v>56172.15118537486</v>
      </c>
      <c r="S8" s="27">
        <v>215481.61105162659</v>
      </c>
      <c r="T8" s="27">
        <f t="shared" ref="T8:T12" si="1">R8+S8</f>
        <v>271653.76223700144</v>
      </c>
    </row>
    <row r="9" spans="1:20">
      <c r="A9" s="24" t="s">
        <v>24</v>
      </c>
      <c r="B9" s="25">
        <v>1259.5899632975293</v>
      </c>
      <c r="C9" s="25">
        <v>13664.31210588031</v>
      </c>
      <c r="D9" s="25">
        <v>8794.4656866809219</v>
      </c>
      <c r="E9" s="25">
        <v>87079.812908465028</v>
      </c>
      <c r="F9" s="25">
        <v>35433.274851635717</v>
      </c>
      <c r="G9" s="25">
        <v>56657.552886050929</v>
      </c>
      <c r="H9" s="25">
        <v>1958.4869980821993</v>
      </c>
      <c r="I9" s="25">
        <v>22458.272437600754</v>
      </c>
      <c r="J9" s="25">
        <v>1122.372146273126</v>
      </c>
      <c r="K9" s="25">
        <v>6180.2669641615694</v>
      </c>
      <c r="L9" s="25">
        <v>3643.3926705049034</v>
      </c>
      <c r="M9" s="25">
        <v>20984.968801127161</v>
      </c>
      <c r="N9" s="25">
        <v>1582.0338039177868</v>
      </c>
      <c r="O9" s="25">
        <v>8653.6803668064858</v>
      </c>
      <c r="P9" s="25">
        <v>814.62074418786767</v>
      </c>
      <c r="Q9" s="25">
        <v>9889.3397078024154</v>
      </c>
      <c r="R9" s="25">
        <v>54608.236864580045</v>
      </c>
      <c r="S9" s="25">
        <v>225568.20617789464</v>
      </c>
      <c r="T9" s="25">
        <f t="shared" si="1"/>
        <v>280176.44304247468</v>
      </c>
    </row>
    <row r="10" spans="1:20" s="2" customFormat="1">
      <c r="A10" s="26" t="s">
        <v>3</v>
      </c>
      <c r="B10" s="27">
        <v>1315.6539103327295</v>
      </c>
      <c r="C10" s="27">
        <v>14257.674048756415</v>
      </c>
      <c r="D10" s="27">
        <v>9418.9077052855118</v>
      </c>
      <c r="E10" s="27">
        <v>89131.899682107469</v>
      </c>
      <c r="F10" s="27">
        <v>35929.727971431326</v>
      </c>
      <c r="G10" s="27">
        <v>58454.363845249725</v>
      </c>
      <c r="H10" s="27">
        <v>2052.0192530022</v>
      </c>
      <c r="I10" s="27">
        <v>23073.675001416534</v>
      </c>
      <c r="J10" s="27">
        <v>1158.7160379321422</v>
      </c>
      <c r="K10" s="27">
        <v>6380.7906190715721</v>
      </c>
      <c r="L10" s="27">
        <v>3900.1452711001039</v>
      </c>
      <c r="M10" s="27">
        <v>21425.497491378828</v>
      </c>
      <c r="N10" s="27">
        <v>1581.6295413177875</v>
      </c>
      <c r="O10" s="27">
        <v>9025.6509599248766</v>
      </c>
      <c r="P10" s="27">
        <v>876.83815946946788</v>
      </c>
      <c r="Q10" s="27">
        <v>9992.0252881860233</v>
      </c>
      <c r="R10" s="27">
        <v>56233.637849871273</v>
      </c>
      <c r="S10" s="27">
        <v>231741.57693609147</v>
      </c>
      <c r="T10" s="27">
        <f t="shared" si="1"/>
        <v>287975.21478596271</v>
      </c>
    </row>
    <row r="11" spans="1:20">
      <c r="A11" s="24" t="s">
        <v>4</v>
      </c>
      <c r="B11" s="25">
        <v>1362.5102995995289</v>
      </c>
      <c r="C11" s="25">
        <v>14974.941984032534</v>
      </c>
      <c r="D11" s="25">
        <v>9432.8470261251168</v>
      </c>
      <c r="E11" s="25">
        <v>91867.193800573703</v>
      </c>
      <c r="F11" s="25">
        <v>40631.253319246396</v>
      </c>
      <c r="G11" s="25">
        <v>61091.613351590044</v>
      </c>
      <c r="H11" s="25">
        <v>2153.6300360291998</v>
      </c>
      <c r="I11" s="25">
        <v>23934.960498778742</v>
      </c>
      <c r="J11" s="25">
        <v>1198.2100138709259</v>
      </c>
      <c r="K11" s="25">
        <v>6811.7793904215659</v>
      </c>
      <c r="L11" s="25">
        <v>4023.6751045979022</v>
      </c>
      <c r="M11" s="25">
        <v>22426.461748812639</v>
      </c>
      <c r="N11" s="25">
        <v>1656.766978200787</v>
      </c>
      <c r="O11" s="25">
        <v>9596.6630029454809</v>
      </c>
      <c r="P11" s="25">
        <v>913.09628151516779</v>
      </c>
      <c r="Q11" s="25">
        <v>10582.940647920032</v>
      </c>
      <c r="R11" s="25">
        <v>61371.989059185027</v>
      </c>
      <c r="S11" s="25">
        <v>241286.55442507475</v>
      </c>
      <c r="T11" s="25">
        <f t="shared" si="1"/>
        <v>302658.54348425975</v>
      </c>
    </row>
    <row r="12" spans="1:20" s="2" customFormat="1">
      <c r="A12" s="26" t="s">
        <v>5</v>
      </c>
      <c r="B12" s="27">
        <v>1425.9957984125288</v>
      </c>
      <c r="C12" s="27">
        <v>15183.626576723816</v>
      </c>
      <c r="D12" s="27">
        <v>9736.3276767479219</v>
      </c>
      <c r="E12" s="27">
        <v>93024.709340478701</v>
      </c>
      <c r="F12" s="27">
        <v>38454.146577724408</v>
      </c>
      <c r="G12" s="27">
        <v>62444.119119032395</v>
      </c>
      <c r="H12" s="27">
        <v>2264.4887284952001</v>
      </c>
      <c r="I12" s="27">
        <v>24911.141381881953</v>
      </c>
      <c r="J12" s="27">
        <v>1248.0641555235261</v>
      </c>
      <c r="K12" s="27">
        <v>6991.3191236915718</v>
      </c>
      <c r="L12" s="27">
        <v>4207.7779033387014</v>
      </c>
      <c r="M12" s="27">
        <v>23004.378547434324</v>
      </c>
      <c r="N12" s="27">
        <v>1672.977543877787</v>
      </c>
      <c r="O12" s="27">
        <v>9732.2088275497335</v>
      </c>
      <c r="P12" s="27">
        <v>987.24303966836737</v>
      </c>
      <c r="Q12" s="27">
        <v>11204.683478846013</v>
      </c>
      <c r="R12" s="27">
        <v>59997.021423788443</v>
      </c>
      <c r="S12" s="27">
        <v>246496.18639563851</v>
      </c>
      <c r="T12" s="27">
        <f t="shared" si="1"/>
        <v>306493.20781942696</v>
      </c>
    </row>
    <row r="13" spans="1:20">
      <c r="A13" s="24" t="s">
        <v>6</v>
      </c>
      <c r="B13" s="25">
        <v>1331.307253500529</v>
      </c>
      <c r="C13" s="25">
        <v>14903.002619772327</v>
      </c>
      <c r="D13" s="25">
        <v>9560.8676643957169</v>
      </c>
      <c r="E13" s="25">
        <v>92778.477673417656</v>
      </c>
      <c r="F13" s="25">
        <v>38454.390960589721</v>
      </c>
      <c r="G13" s="25">
        <v>60016.643630978033</v>
      </c>
      <c r="H13" s="25">
        <v>2223.5201643773999</v>
      </c>
      <c r="I13" s="25">
        <v>20452.715509132238</v>
      </c>
      <c r="J13" s="25">
        <v>1172.4152006787256</v>
      </c>
      <c r="K13" s="25">
        <v>6698.1530362015665</v>
      </c>
      <c r="L13" s="25">
        <v>4187.2470346113023</v>
      </c>
      <c r="M13" s="25">
        <v>21629.88915701173</v>
      </c>
      <c r="N13" s="25">
        <v>1600.4939015677867</v>
      </c>
      <c r="O13" s="25">
        <v>9135.7219936429392</v>
      </c>
      <c r="P13" s="25">
        <v>951.4903891610677</v>
      </c>
      <c r="Q13" s="25">
        <v>10695.710067276021</v>
      </c>
      <c r="R13" s="25">
        <v>59481.73256888226</v>
      </c>
      <c r="S13" s="25">
        <v>236310.3136874325</v>
      </c>
      <c r="T13" s="25">
        <v>295792.04625631479</v>
      </c>
    </row>
    <row r="14" spans="1:20" s="2" customFormat="1">
      <c r="A14" s="26" t="s">
        <v>7</v>
      </c>
      <c r="B14" s="27">
        <v>1406.856826565129</v>
      </c>
      <c r="C14" s="27">
        <v>14529.949370910528</v>
      </c>
      <c r="D14" s="27">
        <v>11089.752016114722</v>
      </c>
      <c r="E14" s="27">
        <v>85930.490874793089</v>
      </c>
      <c r="F14" s="27">
        <v>43162.588206432367</v>
      </c>
      <c r="G14" s="27">
        <v>57994.377934364064</v>
      </c>
      <c r="H14" s="27">
        <v>2354.9819575070001</v>
      </c>
      <c r="I14" s="27">
        <v>24379.286411265741</v>
      </c>
      <c r="J14" s="27">
        <v>1134.3396901107258</v>
      </c>
      <c r="K14" s="27">
        <v>6578.2657190865666</v>
      </c>
      <c r="L14" s="27">
        <v>4220.0348767492769</v>
      </c>
      <c r="M14" s="27">
        <v>21354.607987071919</v>
      </c>
      <c r="N14" s="27">
        <v>1647.2269859377875</v>
      </c>
      <c r="O14" s="27">
        <v>9283.9031423833367</v>
      </c>
      <c r="P14" s="27">
        <v>938.09142112766767</v>
      </c>
      <c r="Q14" s="27">
        <v>10651.407702913028</v>
      </c>
      <c r="R14" s="27">
        <v>65953.871980544689</v>
      </c>
      <c r="S14" s="27">
        <v>230702.28914278827</v>
      </c>
      <c r="T14" s="27">
        <v>296656.16112333297</v>
      </c>
    </row>
    <row r="15" spans="1:20">
      <c r="A15" s="21">
        <v>2023</v>
      </c>
      <c r="B15" s="22">
        <f>B27</f>
        <v>1844.6187983901286</v>
      </c>
      <c r="C15" s="22">
        <f t="shared" ref="C15:T15" si="2">C27</f>
        <v>18126.870327068988</v>
      </c>
      <c r="D15" s="22">
        <f t="shared" si="2"/>
        <v>12323.431962239236</v>
      </c>
      <c r="E15" s="22">
        <f t="shared" si="2"/>
        <v>109406.50400283291</v>
      </c>
      <c r="F15" s="22">
        <f t="shared" si="2"/>
        <v>41363.52313515135</v>
      </c>
      <c r="G15" s="22">
        <f t="shared" si="2"/>
        <v>74506.48099638609</v>
      </c>
      <c r="H15" s="22">
        <f t="shared" si="2"/>
        <v>3350.5383947468003</v>
      </c>
      <c r="I15" s="22">
        <f t="shared" si="2"/>
        <v>27981.631268709691</v>
      </c>
      <c r="J15" s="22">
        <f t="shared" si="2"/>
        <v>1266.419767809537</v>
      </c>
      <c r="K15" s="22">
        <f t="shared" si="2"/>
        <v>8141.1464369561372</v>
      </c>
      <c r="L15" s="22">
        <f t="shared" si="2"/>
        <v>6239.26312234739</v>
      </c>
      <c r="M15" s="22">
        <f t="shared" si="2"/>
        <v>25136.872593562362</v>
      </c>
      <c r="N15" s="22">
        <f t="shared" si="2"/>
        <v>2133.3610904002871</v>
      </c>
      <c r="O15" s="22">
        <f t="shared" si="2"/>
        <v>12128.738011778283</v>
      </c>
      <c r="P15" s="22">
        <f t="shared" si="2"/>
        <v>1159.4628980457669</v>
      </c>
      <c r="Q15" s="22">
        <f t="shared" si="2"/>
        <v>13850.86046433903</v>
      </c>
      <c r="R15" s="22">
        <f t="shared" si="2"/>
        <v>69680.619169130485</v>
      </c>
      <c r="S15" s="22">
        <f t="shared" si="2"/>
        <v>289279.10410163354</v>
      </c>
      <c r="T15" s="22">
        <f t="shared" si="2"/>
        <v>358959.72327076399</v>
      </c>
    </row>
    <row r="16" spans="1:20">
      <c r="A16" s="17" t="s">
        <v>8</v>
      </c>
      <c r="B16" s="23">
        <v>1375.5357173337291</v>
      </c>
      <c r="C16" s="23">
        <v>14438.111444355432</v>
      </c>
      <c r="D16" s="23">
        <v>9327.2540400001217</v>
      </c>
      <c r="E16" s="23">
        <v>87719.706256970894</v>
      </c>
      <c r="F16" s="23">
        <v>43188.900816922978</v>
      </c>
      <c r="G16" s="23">
        <v>58708.810941107477</v>
      </c>
      <c r="H16" s="23">
        <v>2434.5282082450008</v>
      </c>
      <c r="I16" s="23">
        <v>23603.449303122627</v>
      </c>
      <c r="J16" s="23">
        <v>1114.2571979757261</v>
      </c>
      <c r="K16" s="23">
        <v>6666.608449111568</v>
      </c>
      <c r="L16" s="23">
        <v>4335.7147672157025</v>
      </c>
      <c r="M16" s="23">
        <v>21442.092623555225</v>
      </c>
      <c r="N16" s="23">
        <v>1618.8393132767874</v>
      </c>
      <c r="O16" s="23">
        <v>9445.0206657225353</v>
      </c>
      <c r="P16" s="23">
        <v>944.45318061486762</v>
      </c>
      <c r="Q16" s="23">
        <v>10964.232341119012</v>
      </c>
      <c r="R16" s="23">
        <v>64339.483241584916</v>
      </c>
      <c r="S16" s="23">
        <v>232988.03202506478</v>
      </c>
      <c r="T16" s="23">
        <v>297327.51526664966</v>
      </c>
    </row>
    <row r="17" spans="1:20">
      <c r="A17" s="24" t="s">
        <v>18</v>
      </c>
      <c r="B17" s="25">
        <v>1433.4460296303291</v>
      </c>
      <c r="C17" s="25">
        <v>15125.855963506026</v>
      </c>
      <c r="D17" s="25">
        <v>9567.1823991508209</v>
      </c>
      <c r="E17" s="25">
        <v>89513.671670756288</v>
      </c>
      <c r="F17" s="25">
        <v>46827.13328864822</v>
      </c>
      <c r="G17" s="25">
        <v>59579.630275191063</v>
      </c>
      <c r="H17" s="25">
        <v>2436.3168107046004</v>
      </c>
      <c r="I17" s="25">
        <v>24293.100166222539</v>
      </c>
      <c r="J17" s="25">
        <v>1097.2259905709257</v>
      </c>
      <c r="K17" s="25">
        <v>6591.4687216785669</v>
      </c>
      <c r="L17" s="25">
        <v>4387.9033994457022</v>
      </c>
      <c r="M17" s="25">
        <v>21476.464776783941</v>
      </c>
      <c r="N17" s="25">
        <v>1633.5768255967876</v>
      </c>
      <c r="O17" s="25">
        <v>9278.995788020331</v>
      </c>
      <c r="P17" s="25">
        <v>952.27814672726754</v>
      </c>
      <c r="Q17" s="25">
        <v>11019.233929165033</v>
      </c>
      <c r="R17" s="25">
        <v>68335.062890474655</v>
      </c>
      <c r="S17" s="25">
        <v>236878.42129132376</v>
      </c>
      <c r="T17" s="25">
        <v>305213.48418179847</v>
      </c>
    </row>
    <row r="18" spans="1:20" s="2" customFormat="1">
      <c r="A18" s="26" t="s">
        <v>19</v>
      </c>
      <c r="B18" s="27">
        <v>1363.7124673029289</v>
      </c>
      <c r="C18" s="27">
        <v>15333.84195747893</v>
      </c>
      <c r="D18" s="27">
        <v>9561.5633637746159</v>
      </c>
      <c r="E18" s="27">
        <v>91495.606303271459</v>
      </c>
      <c r="F18" s="27">
        <v>48481.001426780836</v>
      </c>
      <c r="G18" s="27">
        <v>60232.033849571402</v>
      </c>
      <c r="H18" s="27">
        <v>2541.4932287222005</v>
      </c>
      <c r="I18" s="27">
        <v>24068.165083841439</v>
      </c>
      <c r="J18" s="27">
        <v>1099.7583085871258</v>
      </c>
      <c r="K18" s="27">
        <v>6661.7687098317683</v>
      </c>
      <c r="L18" s="27">
        <v>4328.3271921119021</v>
      </c>
      <c r="M18" s="27">
        <v>21443.416452282512</v>
      </c>
      <c r="N18" s="27">
        <v>1747.8281281377879</v>
      </c>
      <c r="O18" s="27">
        <v>10036.500914439337</v>
      </c>
      <c r="P18" s="27">
        <v>955.76729212126747</v>
      </c>
      <c r="Q18" s="27">
        <v>11328.982116313022</v>
      </c>
      <c r="R18" s="27">
        <v>70079.451407538654</v>
      </c>
      <c r="S18" s="27">
        <v>240600.31538702993</v>
      </c>
      <c r="T18" s="27">
        <v>310679.76679456857</v>
      </c>
    </row>
    <row r="19" spans="1:20">
      <c r="A19" s="24" t="s">
        <v>20</v>
      </c>
      <c r="B19" s="25">
        <v>1465.0162948929292</v>
      </c>
      <c r="C19" s="25">
        <v>15284.411625587931</v>
      </c>
      <c r="D19" s="25">
        <v>9634.1497456386187</v>
      </c>
      <c r="E19" s="25">
        <v>91276.68957960984</v>
      </c>
      <c r="F19" s="25">
        <v>49465.32783531482</v>
      </c>
      <c r="G19" s="25">
        <v>61132.124711681106</v>
      </c>
      <c r="H19" s="25">
        <v>2593.1664044951999</v>
      </c>
      <c r="I19" s="25">
        <v>24755.948591589873</v>
      </c>
      <c r="J19" s="25">
        <v>1126.298087976126</v>
      </c>
      <c r="K19" s="25">
        <v>6836.6335534777691</v>
      </c>
      <c r="L19" s="25">
        <v>4596.7025568735025</v>
      </c>
      <c r="M19" s="25">
        <v>22040.920161776932</v>
      </c>
      <c r="N19" s="25">
        <v>1836.8914926357877</v>
      </c>
      <c r="O19" s="25">
        <v>10301.680343443833</v>
      </c>
      <c r="P19" s="25">
        <v>991.30634142166787</v>
      </c>
      <c r="Q19" s="25">
        <v>11516.882274523025</v>
      </c>
      <c r="R19" s="25">
        <v>71708.858759248644</v>
      </c>
      <c r="S19" s="25">
        <v>243145.29084169029</v>
      </c>
      <c r="T19" s="25">
        <v>314854.14960093895</v>
      </c>
    </row>
    <row r="20" spans="1:20" s="2" customFormat="1">
      <c r="A20" s="26" t="s">
        <v>22</v>
      </c>
      <c r="B20" s="27">
        <v>1508.7328233007295</v>
      </c>
      <c r="C20" s="27">
        <v>16054.059657318014</v>
      </c>
      <c r="D20" s="27">
        <v>9998.211821169918</v>
      </c>
      <c r="E20" s="27">
        <v>94327.647304103652</v>
      </c>
      <c r="F20" s="27">
        <v>49806.915309399432</v>
      </c>
      <c r="G20" s="27">
        <v>63217.424284698573</v>
      </c>
      <c r="H20" s="27">
        <v>2588.4203370897999</v>
      </c>
      <c r="I20" s="27">
        <v>25034.556471034655</v>
      </c>
      <c r="J20" s="27">
        <v>1152.1252928091258</v>
      </c>
      <c r="K20" s="27">
        <v>7050.8631929621706</v>
      </c>
      <c r="L20" s="27">
        <v>4678.9174123672783</v>
      </c>
      <c r="M20" s="27">
        <v>22561.186090771938</v>
      </c>
      <c r="N20" s="27">
        <v>1855.0085192547876</v>
      </c>
      <c r="O20" s="27">
        <v>10584.890544492728</v>
      </c>
      <c r="P20" s="27">
        <v>983.17910760506754</v>
      </c>
      <c r="Q20" s="27">
        <v>12457.729062590011</v>
      </c>
      <c r="R20" s="27">
        <v>72571.510622996124</v>
      </c>
      <c r="S20" s="27">
        <v>251288.35660797174</v>
      </c>
      <c r="T20" s="27">
        <v>323859.86723096785</v>
      </c>
    </row>
    <row r="21" spans="1:20">
      <c r="A21" s="24" t="s">
        <v>23</v>
      </c>
      <c r="B21" s="25">
        <v>1569.1213088063291</v>
      </c>
      <c r="C21" s="25">
        <v>16344.597966114874</v>
      </c>
      <c r="D21" s="25">
        <v>9959.4609667449986</v>
      </c>
      <c r="E21" s="25">
        <v>94525.917060366482</v>
      </c>
      <c r="F21" s="25">
        <v>45954.153947997125</v>
      </c>
      <c r="G21" s="25">
        <v>64172.804580673605</v>
      </c>
      <c r="H21" s="25">
        <v>2783.5771848517998</v>
      </c>
      <c r="I21" s="25">
        <v>25912.526356469541</v>
      </c>
      <c r="J21" s="25">
        <v>1160.4426466241027</v>
      </c>
      <c r="K21" s="25">
        <v>7372.671685390771</v>
      </c>
      <c r="L21" s="25">
        <v>4746.8708000300558</v>
      </c>
      <c r="M21" s="25">
        <v>23587.096827336914</v>
      </c>
      <c r="N21" s="25">
        <v>1986.5909381517872</v>
      </c>
      <c r="O21" s="25">
        <v>11272.36813281176</v>
      </c>
      <c r="P21" s="25">
        <v>1038.2592520414216</v>
      </c>
      <c r="Q21" s="25">
        <v>13042.200734783013</v>
      </c>
      <c r="R21" s="25">
        <v>69198.477045247608</v>
      </c>
      <c r="S21" s="25">
        <v>256230.18334394696</v>
      </c>
      <c r="T21" s="25">
        <v>325428.66038919456</v>
      </c>
    </row>
    <row r="22" spans="1:20" s="2" customFormat="1">
      <c r="A22" s="26" t="s">
        <v>24</v>
      </c>
      <c r="B22" s="27">
        <v>1594.3813777201287</v>
      </c>
      <c r="C22" s="27">
        <v>17816.861131720914</v>
      </c>
      <c r="D22" s="27">
        <v>10796.675308636404</v>
      </c>
      <c r="E22" s="27">
        <v>101571.34470103176</v>
      </c>
      <c r="F22" s="27">
        <v>45153.866683144632</v>
      </c>
      <c r="G22" s="27">
        <v>68958.816662348909</v>
      </c>
      <c r="H22" s="27">
        <v>2722.0120020688005</v>
      </c>
      <c r="I22" s="27">
        <v>26894.04823624522</v>
      </c>
      <c r="J22" s="27">
        <v>1205.5516847761262</v>
      </c>
      <c r="K22" s="27">
        <v>7671.7388011717685</v>
      </c>
      <c r="L22" s="27">
        <v>5530.0584188305365</v>
      </c>
      <c r="M22" s="27">
        <v>24072.807904291119</v>
      </c>
      <c r="N22" s="27">
        <v>2068.0485409547864</v>
      </c>
      <c r="O22" s="27">
        <v>11719.759553253731</v>
      </c>
      <c r="P22" s="27">
        <v>1039.0853097382681</v>
      </c>
      <c r="Q22" s="27">
        <v>13571.213683171023</v>
      </c>
      <c r="R22" s="27">
        <v>70109.679325869685</v>
      </c>
      <c r="S22" s="27">
        <v>272276.59067323443</v>
      </c>
      <c r="T22" s="27">
        <v>342386.2699991042</v>
      </c>
    </row>
    <row r="23" spans="1:20">
      <c r="A23" s="24" t="s">
        <v>3</v>
      </c>
      <c r="B23" s="25">
        <v>1713.6735927529294</v>
      </c>
      <c r="C23" s="25">
        <v>18103.181180034742</v>
      </c>
      <c r="D23" s="25">
        <v>11650.802390619418</v>
      </c>
      <c r="E23" s="25">
        <v>104285.42483528401</v>
      </c>
      <c r="F23" s="25">
        <v>45335.769814931598</v>
      </c>
      <c r="G23" s="25">
        <v>70139.84752251835</v>
      </c>
      <c r="H23" s="25">
        <v>2884.4308293721992</v>
      </c>
      <c r="I23" s="25">
        <v>26674.852748939044</v>
      </c>
      <c r="J23" s="25">
        <v>1212.1821395023258</v>
      </c>
      <c r="K23" s="25">
        <v>7754.7272151325706</v>
      </c>
      <c r="L23" s="25">
        <v>5640.6411211657023</v>
      </c>
      <c r="M23" s="25">
        <v>24303.709127331349</v>
      </c>
      <c r="N23" s="25">
        <v>2018.7650754437866</v>
      </c>
      <c r="O23" s="25">
        <v>11902.816685350019</v>
      </c>
      <c r="P23" s="25">
        <v>1032.4237956090678</v>
      </c>
      <c r="Q23" s="25">
        <v>13060.614166588024</v>
      </c>
      <c r="R23" s="25">
        <v>71488.688759397031</v>
      </c>
      <c r="S23" s="25">
        <v>276225.17348117812</v>
      </c>
      <c r="T23" s="25">
        <v>347713.8622405752</v>
      </c>
    </row>
    <row r="24" spans="1:20" s="2" customFormat="1">
      <c r="A24" s="26" t="s">
        <v>4</v>
      </c>
      <c r="B24" s="27">
        <v>1761.3584847261288</v>
      </c>
      <c r="C24" s="27">
        <v>18268.37102725992</v>
      </c>
      <c r="D24" s="27">
        <v>12524.143705216822</v>
      </c>
      <c r="E24" s="27">
        <v>105696.60278398896</v>
      </c>
      <c r="F24" s="27">
        <v>39471.852445206634</v>
      </c>
      <c r="G24" s="27">
        <v>70783.998557417886</v>
      </c>
      <c r="H24" s="27">
        <v>2875.9093028625994</v>
      </c>
      <c r="I24" s="27">
        <v>26785.005486696457</v>
      </c>
      <c r="J24" s="27">
        <v>1250.1034165229257</v>
      </c>
      <c r="K24" s="27">
        <v>7845.8142467382686</v>
      </c>
      <c r="L24" s="27">
        <v>5931.4152631065026</v>
      </c>
      <c r="M24" s="27">
        <v>24336.112134824911</v>
      </c>
      <c r="N24" s="27">
        <v>1939.9291208317861</v>
      </c>
      <c r="O24" s="27">
        <v>11556.361026850827</v>
      </c>
      <c r="P24" s="27">
        <v>1050.1611470393677</v>
      </c>
      <c r="Q24" s="27">
        <v>13163.907241989029</v>
      </c>
      <c r="R24" s="27">
        <v>66804.87288551277</v>
      </c>
      <c r="S24" s="27">
        <v>278436.17250576627</v>
      </c>
      <c r="T24" s="27">
        <v>345241.04539127898</v>
      </c>
    </row>
    <row r="25" spans="1:20">
      <c r="A25" s="24" t="s">
        <v>5</v>
      </c>
      <c r="B25" s="25">
        <v>1707.3890471666491</v>
      </c>
      <c r="C25" s="25">
        <v>18588.597296662749</v>
      </c>
      <c r="D25" s="25">
        <v>10978.144664072001</v>
      </c>
      <c r="E25" s="25">
        <v>106949.24426200069</v>
      </c>
      <c r="F25" s="25">
        <v>42351.312882205413</v>
      </c>
      <c r="G25" s="25">
        <v>72145.389100680899</v>
      </c>
      <c r="H25" s="25">
        <v>2905.9181140778705</v>
      </c>
      <c r="I25" s="25">
        <v>26735.744691143889</v>
      </c>
      <c r="J25" s="25">
        <v>1260.0881069908753</v>
      </c>
      <c r="K25" s="25">
        <v>7940.6225026419806</v>
      </c>
      <c r="L25" s="25">
        <v>5982.5632437901932</v>
      </c>
      <c r="M25" s="25">
        <v>24731.620566930633</v>
      </c>
      <c r="N25" s="25">
        <v>1964.7339544177278</v>
      </c>
      <c r="O25" s="25">
        <v>11712.10272473457</v>
      </c>
      <c r="P25" s="25">
        <v>1091.293259447468</v>
      </c>
      <c r="Q25" s="25">
        <v>13266.393382497599</v>
      </c>
      <c r="R25" s="25">
        <v>68241.443272168181</v>
      </c>
      <c r="S25" s="25">
        <v>282069.71452729305</v>
      </c>
      <c r="T25" s="25">
        <v>350311.15779946122</v>
      </c>
    </row>
    <row r="26" spans="1:20" s="2" customFormat="1">
      <c r="A26" s="26" t="s">
        <v>6</v>
      </c>
      <c r="B26" s="27">
        <v>1890.2277910215287</v>
      </c>
      <c r="C26" s="27">
        <v>17704.918521934633</v>
      </c>
      <c r="D26" s="27">
        <v>11144.685827442418</v>
      </c>
      <c r="E26" s="27">
        <v>107582.84418628618</v>
      </c>
      <c r="F26" s="27">
        <v>41104.98088374384</v>
      </c>
      <c r="G26" s="27">
        <v>73306.789832015231</v>
      </c>
      <c r="H26" s="27">
        <v>3119.9280686109992</v>
      </c>
      <c r="I26" s="27">
        <v>27204.642580304575</v>
      </c>
      <c r="J26" s="27">
        <v>1276.5779605365253</v>
      </c>
      <c r="K26" s="27">
        <v>8010.54592341427</v>
      </c>
      <c r="L26" s="27">
        <v>6096.2660953799004</v>
      </c>
      <c r="M26" s="27">
        <v>24696.893133272559</v>
      </c>
      <c r="N26" s="27">
        <v>2011.4652502727874</v>
      </c>
      <c r="O26" s="27">
        <v>11636.540242429537</v>
      </c>
      <c r="P26" s="27">
        <v>1114.8296110644678</v>
      </c>
      <c r="Q26" s="27">
        <v>13721.193873384025</v>
      </c>
      <c r="R26" s="27">
        <v>67758.961488072469</v>
      </c>
      <c r="S26" s="27">
        <v>283864.36829304101</v>
      </c>
      <c r="T26" s="27">
        <v>351623.32978111348</v>
      </c>
    </row>
    <row r="27" spans="1:20">
      <c r="A27" s="24" t="s">
        <v>7</v>
      </c>
      <c r="B27" s="25">
        <v>1844.6187983901286</v>
      </c>
      <c r="C27" s="25">
        <v>18126.870327068988</v>
      </c>
      <c r="D27" s="25">
        <v>12323.431962239236</v>
      </c>
      <c r="E27" s="25">
        <v>109406.50400283291</v>
      </c>
      <c r="F27" s="25">
        <v>41363.52313515135</v>
      </c>
      <c r="G27" s="25">
        <v>74506.48099638609</v>
      </c>
      <c r="H27" s="25">
        <v>3350.5383947468003</v>
      </c>
      <c r="I27" s="25">
        <v>27981.631268709691</v>
      </c>
      <c r="J27" s="25">
        <v>1266.419767809537</v>
      </c>
      <c r="K27" s="25">
        <v>8141.1464369561372</v>
      </c>
      <c r="L27" s="25">
        <v>6239.26312234739</v>
      </c>
      <c r="M27" s="25">
        <v>25136.872593562362</v>
      </c>
      <c r="N27" s="25">
        <v>2133.3610904002871</v>
      </c>
      <c r="O27" s="25">
        <v>12128.738011778283</v>
      </c>
      <c r="P27" s="25">
        <v>1159.4628980457669</v>
      </c>
      <c r="Q27" s="25">
        <v>13850.86046433903</v>
      </c>
      <c r="R27" s="25">
        <v>69680.619169130485</v>
      </c>
      <c r="S27" s="25">
        <v>289279.10410163354</v>
      </c>
      <c r="T27" s="25">
        <v>358959.72327076399</v>
      </c>
    </row>
    <row r="28" spans="1:20">
      <c r="A28" s="21">
        <v>2024</v>
      </c>
      <c r="B28" s="22">
        <f>B40</f>
        <v>2628.3350608429801</v>
      </c>
      <c r="C28" s="22">
        <f t="shared" ref="C28:T28" si="3">C40</f>
        <v>22060.080957316</v>
      </c>
      <c r="D28" s="22">
        <f t="shared" si="3"/>
        <v>14430.2395452078</v>
      </c>
      <c r="E28" s="22">
        <f t="shared" si="3"/>
        <v>123348.15734352201</v>
      </c>
      <c r="F28" s="22">
        <f t="shared" si="3"/>
        <v>47211.208605376502</v>
      </c>
      <c r="G28" s="22">
        <f t="shared" si="3"/>
        <v>88673.311290282407</v>
      </c>
      <c r="H28" s="22">
        <f t="shared" si="3"/>
        <v>4048.7606638480502</v>
      </c>
      <c r="I28" s="22">
        <f t="shared" si="3"/>
        <v>33852.858702628102</v>
      </c>
      <c r="J28" s="22">
        <f t="shared" si="3"/>
        <v>1631.57797977979</v>
      </c>
      <c r="K28" s="22">
        <f t="shared" si="3"/>
        <v>9414.2843665237197</v>
      </c>
      <c r="L28" s="22">
        <f t="shared" si="3"/>
        <v>6886.6660993791502</v>
      </c>
      <c r="M28" s="22">
        <f t="shared" si="3"/>
        <v>29623.347030877401</v>
      </c>
      <c r="N28" s="22">
        <f t="shared" si="3"/>
        <v>2564.8706309592299</v>
      </c>
      <c r="O28" s="22">
        <f t="shared" si="3"/>
        <v>14101.326933833499</v>
      </c>
      <c r="P28" s="22">
        <f t="shared" si="3"/>
        <v>1468.51110864829</v>
      </c>
      <c r="Q28" s="22">
        <f t="shared" si="3"/>
        <v>15914.646710826701</v>
      </c>
      <c r="R28" s="22">
        <f t="shared" si="3"/>
        <v>80870.169694041702</v>
      </c>
      <c r="S28" s="22">
        <f t="shared" si="3"/>
        <v>336988.01333580998</v>
      </c>
      <c r="T28" s="22">
        <f t="shared" si="3"/>
        <v>417858.18302985199</v>
      </c>
    </row>
    <row r="29" spans="1:20">
      <c r="A29" s="17" t="s">
        <v>8</v>
      </c>
      <c r="B29" s="23">
        <v>1825.3783712346506</v>
      </c>
      <c r="C29" s="23">
        <v>18397.578893227364</v>
      </c>
      <c r="D29" s="23">
        <v>13707.06478276021</v>
      </c>
      <c r="E29" s="23">
        <v>109522.9959649705</v>
      </c>
      <c r="F29" s="23">
        <v>39858.822972967464</v>
      </c>
      <c r="G29" s="23">
        <v>74897.59035968408</v>
      </c>
      <c r="H29" s="23">
        <v>3230.1384385636215</v>
      </c>
      <c r="I29" s="23">
        <v>28018.326921129799</v>
      </c>
      <c r="J29" s="23">
        <v>1229.9367193611067</v>
      </c>
      <c r="K29" s="23">
        <v>7969.3171124429364</v>
      </c>
      <c r="L29" s="23">
        <v>6188.209209351955</v>
      </c>
      <c r="M29" s="23">
        <v>25067.469650116542</v>
      </c>
      <c r="N29" s="23">
        <v>1994.9401970435567</v>
      </c>
      <c r="O29" s="23">
        <v>11776.288694498806</v>
      </c>
      <c r="P29" s="23">
        <v>1150.6460746959519</v>
      </c>
      <c r="Q29" s="23">
        <v>14009.733027707112</v>
      </c>
      <c r="R29" s="23">
        <v>69185.136765978517</v>
      </c>
      <c r="S29" s="23">
        <v>289659.30062377715</v>
      </c>
      <c r="T29" s="23">
        <v>358844.43738975562</v>
      </c>
    </row>
    <row r="30" spans="1:20">
      <c r="A30" s="24" t="s">
        <v>18</v>
      </c>
      <c r="B30" s="25">
        <v>1783.8752785871507</v>
      </c>
      <c r="C30" s="25">
        <v>18532.594037323255</v>
      </c>
      <c r="D30" s="25">
        <v>12841.960569823237</v>
      </c>
      <c r="E30" s="25">
        <v>109326.95352848381</v>
      </c>
      <c r="F30" s="25">
        <v>42973.101389090545</v>
      </c>
      <c r="G30" s="25">
        <v>75659.07401635639</v>
      </c>
      <c r="H30" s="25">
        <v>3265.5764181239606</v>
      </c>
      <c r="I30" s="25">
        <v>28509.2620943539</v>
      </c>
      <c r="J30" s="25">
        <v>1200.3534714431066</v>
      </c>
      <c r="K30" s="25">
        <v>8039.603669262372</v>
      </c>
      <c r="L30" s="25">
        <v>5729.6147152023686</v>
      </c>
      <c r="M30" s="25">
        <v>25226.480011685017</v>
      </c>
      <c r="N30" s="25">
        <v>2017.4076160784662</v>
      </c>
      <c r="O30" s="25">
        <v>11961.795446305085</v>
      </c>
      <c r="P30" s="25">
        <v>1141.7656537400019</v>
      </c>
      <c r="Q30" s="25">
        <v>13813.512247535338</v>
      </c>
      <c r="R30" s="25">
        <v>70953.655112088833</v>
      </c>
      <c r="S30" s="25">
        <v>291069.27505130513</v>
      </c>
      <c r="T30" s="25">
        <v>362022.93016339396</v>
      </c>
    </row>
    <row r="31" spans="1:20" s="2" customFormat="1">
      <c r="A31" s="26" t="s">
        <v>19</v>
      </c>
      <c r="B31" s="27">
        <v>1760.4776428974408</v>
      </c>
      <c r="C31" s="27">
        <v>18606.664231748389</v>
      </c>
      <c r="D31" s="27">
        <v>12639.843556131691</v>
      </c>
      <c r="E31" s="27">
        <v>106571.27207993293</v>
      </c>
      <c r="F31" s="27">
        <v>42245.616304628289</v>
      </c>
      <c r="G31" s="27">
        <v>75130.047503314388</v>
      </c>
      <c r="H31" s="27">
        <v>3140.9354224699114</v>
      </c>
      <c r="I31" s="27">
        <v>28409.59052765858</v>
      </c>
      <c r="J31" s="27">
        <v>1212.5292595714768</v>
      </c>
      <c r="K31" s="27">
        <v>7960.6826962393898</v>
      </c>
      <c r="L31" s="27">
        <v>5826.4045522906408</v>
      </c>
      <c r="M31" s="27">
        <v>25251.572220228434</v>
      </c>
      <c r="N31" s="27">
        <v>1943.3281785047268</v>
      </c>
      <c r="O31" s="27">
        <v>11032.255744342341</v>
      </c>
      <c r="P31" s="27">
        <v>1178.9500490008318</v>
      </c>
      <c r="Q31" s="27">
        <v>13410.179134591177</v>
      </c>
      <c r="R31" s="27">
        <v>69948.084965495014</v>
      </c>
      <c r="S31" s="27">
        <v>286372.26413805562</v>
      </c>
      <c r="T31" s="27">
        <v>356320.3491035506</v>
      </c>
    </row>
    <row r="32" spans="1:20">
      <c r="A32" s="24" t="s">
        <v>20</v>
      </c>
      <c r="B32" s="25">
        <v>1840.6171413016309</v>
      </c>
      <c r="C32" s="25">
        <v>19048.070200899783</v>
      </c>
      <c r="D32" s="25">
        <v>13931.765195047035</v>
      </c>
      <c r="E32" s="25">
        <v>109288.30441677767</v>
      </c>
      <c r="F32" s="25">
        <v>43785.094932145359</v>
      </c>
      <c r="G32" s="25">
        <v>77910.583046409403</v>
      </c>
      <c r="H32" s="25">
        <v>3166.9678403418111</v>
      </c>
      <c r="I32" s="25">
        <v>29383.066402633194</v>
      </c>
      <c r="J32" s="25">
        <v>1251.7752082742868</v>
      </c>
      <c r="K32" s="25">
        <v>8316.7461039117352</v>
      </c>
      <c r="L32" s="25">
        <v>5793.4716462362985</v>
      </c>
      <c r="M32" s="25">
        <v>25848.840022174762</v>
      </c>
      <c r="N32" s="25">
        <v>2110.8313279119566</v>
      </c>
      <c r="O32" s="25">
        <v>12513.884852317755</v>
      </c>
      <c r="P32" s="25">
        <v>1185.7176828295317</v>
      </c>
      <c r="Q32" s="25">
        <v>14006.752542072334</v>
      </c>
      <c r="R32" s="25">
        <v>73066.240974087908</v>
      </c>
      <c r="S32" s="25">
        <v>296316.2475871967</v>
      </c>
      <c r="T32" s="25">
        <v>369382.48856128455</v>
      </c>
    </row>
    <row r="33" spans="1:20" s="2" customFormat="1">
      <c r="A33" s="26" t="s">
        <v>22</v>
      </c>
      <c r="B33" s="27">
        <v>1889.636149765761</v>
      </c>
      <c r="C33" s="27">
        <v>19344.783070984216</v>
      </c>
      <c r="D33" s="27">
        <v>14335.554281632467</v>
      </c>
      <c r="E33" s="27">
        <v>112831.41534450409</v>
      </c>
      <c r="F33" s="27">
        <v>41580.630406589662</v>
      </c>
      <c r="G33" s="27">
        <v>81219.532095601229</v>
      </c>
      <c r="H33" s="27">
        <v>3071.8625036638318</v>
      </c>
      <c r="I33" s="27">
        <v>30521.630719108598</v>
      </c>
      <c r="J33" s="27">
        <v>1275.3288398944269</v>
      </c>
      <c r="K33" s="27">
        <v>8540.9895718533007</v>
      </c>
      <c r="L33" s="27">
        <v>6124.5158512934368</v>
      </c>
      <c r="M33" s="27">
        <v>26728.596105804543</v>
      </c>
      <c r="N33" s="27">
        <v>2118.3101758466464</v>
      </c>
      <c r="O33" s="27">
        <v>12837.225544849087</v>
      </c>
      <c r="P33" s="27">
        <v>1274.5415880967817</v>
      </c>
      <c r="Q33" s="27">
        <v>14885.439424606171</v>
      </c>
      <c r="R33" s="27">
        <v>71670.379796783003</v>
      </c>
      <c r="S33" s="27">
        <v>306909.61187731125</v>
      </c>
      <c r="T33" s="27">
        <v>378579.99167409429</v>
      </c>
    </row>
    <row r="34" spans="1:20">
      <c r="A34" s="24" t="s">
        <v>23</v>
      </c>
      <c r="B34" s="25">
        <v>1988.9366036660708</v>
      </c>
      <c r="C34" s="25">
        <v>20691.109036810736</v>
      </c>
      <c r="D34" s="25">
        <v>12791.428030470441</v>
      </c>
      <c r="E34" s="25">
        <v>117751.50645113214</v>
      </c>
      <c r="F34" s="25">
        <v>41719.253090520833</v>
      </c>
      <c r="G34" s="25">
        <v>86057.077970902406</v>
      </c>
      <c r="H34" s="25">
        <v>3515.0675389338585</v>
      </c>
      <c r="I34" s="25">
        <v>33287.735286177573</v>
      </c>
      <c r="J34" s="25">
        <v>1356.1374250682179</v>
      </c>
      <c r="K34" s="25">
        <v>9440.5040948085825</v>
      </c>
      <c r="L34" s="25">
        <v>6604.4801479613179</v>
      </c>
      <c r="M34" s="25">
        <v>29146.405576390309</v>
      </c>
      <c r="N34" s="25">
        <v>2311.5495691588562</v>
      </c>
      <c r="O34" s="25">
        <v>14612.472080665242</v>
      </c>
      <c r="P34" s="25">
        <v>1301.8390959994849</v>
      </c>
      <c r="Q34" s="25">
        <v>15560.023800191426</v>
      </c>
      <c r="R34" s="25">
        <v>71588.691501779074</v>
      </c>
      <c r="S34" s="25">
        <v>326546.83429707843</v>
      </c>
      <c r="T34" s="25">
        <v>398135.5257988575</v>
      </c>
    </row>
    <row r="35" spans="1:20" s="2" customFormat="1">
      <c r="A35" s="26" t="s">
        <v>24</v>
      </c>
      <c r="B35" s="27">
        <v>1947.4371345162417</v>
      </c>
      <c r="C35" s="27">
        <v>20570.347600958496</v>
      </c>
      <c r="D35" s="27">
        <v>12866.754258645949</v>
      </c>
      <c r="E35" s="27">
        <v>114567.18257777039</v>
      </c>
      <c r="F35" s="27">
        <v>38546.344258290548</v>
      </c>
      <c r="G35" s="27">
        <v>83942.081716427681</v>
      </c>
      <c r="H35" s="27">
        <v>3422.0754056256592</v>
      </c>
      <c r="I35" s="27">
        <v>31892.285322671181</v>
      </c>
      <c r="J35" s="27">
        <v>1244.1112035394578</v>
      </c>
      <c r="K35" s="27">
        <v>9058.4399010654124</v>
      </c>
      <c r="L35" s="27">
        <v>6437.6238761130371</v>
      </c>
      <c r="M35" s="27">
        <v>27977.228750136648</v>
      </c>
      <c r="N35" s="27">
        <v>2289.4015528503473</v>
      </c>
      <c r="O35" s="27">
        <v>14154.876713765445</v>
      </c>
      <c r="P35" s="27">
        <v>1183.9220603259248</v>
      </c>
      <c r="Q35" s="27">
        <v>15257.760668435201</v>
      </c>
      <c r="R35" s="27">
        <v>67937.66974990716</v>
      </c>
      <c r="S35" s="27">
        <v>317420.20325123047</v>
      </c>
      <c r="T35" s="27">
        <v>385357.87300113763</v>
      </c>
    </row>
    <row r="36" spans="1:20">
      <c r="A36" s="24" t="s">
        <v>3</v>
      </c>
      <c r="B36" s="25">
        <v>2323.7996515570503</v>
      </c>
      <c r="C36" s="25">
        <v>20374.011348628883</v>
      </c>
      <c r="D36" s="25">
        <v>13498.58689832356</v>
      </c>
      <c r="E36" s="25">
        <v>114899.89345478709</v>
      </c>
      <c r="F36" s="25">
        <v>38899.823975341569</v>
      </c>
      <c r="G36" s="25">
        <v>82299.774600855832</v>
      </c>
      <c r="H36" s="25">
        <v>3369.5823691338092</v>
      </c>
      <c r="I36" s="25">
        <v>30862.910334679556</v>
      </c>
      <c r="J36" s="25">
        <v>1399.459334702248</v>
      </c>
      <c r="K36" s="25">
        <v>8732.399090864883</v>
      </c>
      <c r="L36" s="25">
        <v>6474.569823994887</v>
      </c>
      <c r="M36" s="25">
        <v>27038.266211046011</v>
      </c>
      <c r="N36" s="25">
        <v>2205.7427208863769</v>
      </c>
      <c r="O36" s="25">
        <v>13121.142851967454</v>
      </c>
      <c r="P36" s="25">
        <v>1329.9598936225746</v>
      </c>
      <c r="Q36" s="25">
        <v>14702.524614602247</v>
      </c>
      <c r="R36" s="25">
        <v>69501.524667562073</v>
      </c>
      <c r="S36" s="25">
        <v>312030.922507432</v>
      </c>
      <c r="T36" s="25">
        <v>381532.44717499398</v>
      </c>
    </row>
    <row r="37" spans="1:20" s="2" customFormat="1">
      <c r="A37" s="26" t="s">
        <v>4</v>
      </c>
      <c r="B37" s="27">
        <v>2500.7027404684604</v>
      </c>
      <c r="C37" s="27">
        <v>21141.783159978499</v>
      </c>
      <c r="D37" s="27">
        <v>13534.016387409092</v>
      </c>
      <c r="E37" s="27">
        <v>118056.83388511334</v>
      </c>
      <c r="F37" s="27">
        <v>39932.635407095848</v>
      </c>
      <c r="G37" s="27">
        <v>84415.838597787093</v>
      </c>
      <c r="H37" s="27">
        <v>3583.3166966073395</v>
      </c>
      <c r="I37" s="27">
        <v>31393.812998856996</v>
      </c>
      <c r="J37" s="27">
        <v>1440.5581263951578</v>
      </c>
      <c r="K37" s="27">
        <v>8948.7373252425041</v>
      </c>
      <c r="L37" s="27">
        <v>6399.8586231143745</v>
      </c>
      <c r="M37" s="27">
        <v>27777.73090055893</v>
      </c>
      <c r="N37" s="27">
        <v>2176.6468075546773</v>
      </c>
      <c r="O37" s="27">
        <v>13442.23077649858</v>
      </c>
      <c r="P37" s="27">
        <v>1355.3675994420248</v>
      </c>
      <c r="Q37" s="27">
        <v>15158.997078159566</v>
      </c>
      <c r="R37" s="27">
        <v>70923.102388086976</v>
      </c>
      <c r="S37" s="27">
        <v>320335.96472219547</v>
      </c>
      <c r="T37" s="27">
        <v>391259.06711028266</v>
      </c>
    </row>
    <row r="38" spans="1:20">
      <c r="A38" s="24" t="s">
        <v>5</v>
      </c>
      <c r="B38" s="25">
        <v>2498.2947694357099</v>
      </c>
      <c r="C38" s="25">
        <v>21328.999252698508</v>
      </c>
      <c r="D38" s="25">
        <v>13887.571475029577</v>
      </c>
      <c r="E38" s="25">
        <v>119460.36373545702</v>
      </c>
      <c r="F38" s="25">
        <v>43500.189130301784</v>
      </c>
      <c r="G38" s="25">
        <v>85503.700203611137</v>
      </c>
      <c r="H38" s="25">
        <v>3695.6340461762888</v>
      </c>
      <c r="I38" s="25">
        <v>32000.072570336903</v>
      </c>
      <c r="J38" s="25">
        <v>1526.2066178198274</v>
      </c>
      <c r="K38" s="25">
        <v>8998.0885219867032</v>
      </c>
      <c r="L38" s="25">
        <v>6595.8706140791865</v>
      </c>
      <c r="M38" s="25">
        <v>28292.992419490161</v>
      </c>
      <c r="N38" s="25">
        <v>2270.6285724449162</v>
      </c>
      <c r="O38" s="25">
        <v>13575.883068334284</v>
      </c>
      <c r="P38" s="25">
        <v>1312.0421647297151</v>
      </c>
      <c r="Q38" s="25">
        <v>15480.449862899708</v>
      </c>
      <c r="R38" s="25">
        <v>75286.437390017018</v>
      </c>
      <c r="S38" s="25">
        <v>324640.5496348145</v>
      </c>
      <c r="T38" s="25">
        <v>399926.98702483147</v>
      </c>
    </row>
    <row r="39" spans="1:20" s="2" customFormat="1">
      <c r="A39" s="26" t="s">
        <v>6</v>
      </c>
      <c r="B39" s="27">
        <v>2484.0130503949508</v>
      </c>
      <c r="C39" s="27">
        <v>21436.928173975273</v>
      </c>
      <c r="D39" s="27">
        <v>14066.846077844622</v>
      </c>
      <c r="E39" s="27">
        <v>119547.40291900716</v>
      </c>
      <c r="F39" s="27">
        <v>44504.851234472488</v>
      </c>
      <c r="G39" s="27">
        <v>85884.692741134713</v>
      </c>
      <c r="H39" s="27">
        <v>3846.5128178897103</v>
      </c>
      <c r="I39" s="27">
        <v>32092.408801613627</v>
      </c>
      <c r="J39" s="27">
        <v>1547.1327926377478</v>
      </c>
      <c r="K39" s="27">
        <v>9172.7104983084901</v>
      </c>
      <c r="L39" s="27">
        <v>6672.6742860572631</v>
      </c>
      <c r="M39" s="27">
        <v>28556.447352503532</v>
      </c>
      <c r="N39" s="27">
        <v>2307.0475338215774</v>
      </c>
      <c r="O39" s="27">
        <v>13560.265050527923</v>
      </c>
      <c r="P39" s="27">
        <v>1398.9369429051546</v>
      </c>
      <c r="Q39" s="27">
        <v>15404.441499752886</v>
      </c>
      <c r="R39" s="27">
        <v>76828.014736023528</v>
      </c>
      <c r="S39" s="27">
        <v>325655.29703682364</v>
      </c>
      <c r="T39" s="27">
        <v>402483.31177284714</v>
      </c>
    </row>
    <row r="40" spans="1:20">
      <c r="A40" s="24" t="s">
        <v>7</v>
      </c>
      <c r="B40" s="25">
        <v>2628.3350608429801</v>
      </c>
      <c r="C40" s="25">
        <v>22060.080957316</v>
      </c>
      <c r="D40" s="25">
        <v>14430.2395452078</v>
      </c>
      <c r="E40" s="25">
        <v>123348.15734352201</v>
      </c>
      <c r="F40" s="25">
        <v>47211.208605376502</v>
      </c>
      <c r="G40" s="25">
        <v>88673.311290282407</v>
      </c>
      <c r="H40" s="25">
        <v>4048.7606638480502</v>
      </c>
      <c r="I40" s="25">
        <v>33852.858702628102</v>
      </c>
      <c r="J40" s="25">
        <v>1631.57797977979</v>
      </c>
      <c r="K40" s="25">
        <v>9414.2843665237197</v>
      </c>
      <c r="L40" s="25">
        <v>6886.6660993791502</v>
      </c>
      <c r="M40" s="25">
        <v>29623.347030877401</v>
      </c>
      <c r="N40" s="25">
        <v>2564.8706309592299</v>
      </c>
      <c r="O40" s="25">
        <v>14101.326933833499</v>
      </c>
      <c r="P40" s="25">
        <v>1468.51110864829</v>
      </c>
      <c r="Q40" s="25">
        <v>15914.646710826701</v>
      </c>
      <c r="R40" s="25">
        <v>80870.169694041702</v>
      </c>
      <c r="S40" s="25">
        <v>336988.01333580998</v>
      </c>
      <c r="T40" s="25">
        <v>417858.18302985199</v>
      </c>
    </row>
    <row r="41" spans="1:20">
      <c r="A41" s="21">
        <v>2025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>
      <c r="A42" s="72" t="s">
        <v>8</v>
      </c>
      <c r="B42" s="92">
        <v>2632.8076745885701</v>
      </c>
      <c r="C42" s="92">
        <v>21605.612047308467</v>
      </c>
      <c r="D42" s="92">
        <v>14275.00167122629</v>
      </c>
      <c r="E42" s="92">
        <v>120587.72339250433</v>
      </c>
      <c r="F42" s="92">
        <v>46353.508269621445</v>
      </c>
      <c r="G42" s="92">
        <v>87801.109383432296</v>
      </c>
      <c r="H42" s="92">
        <v>3933.0985890443903</v>
      </c>
      <c r="I42" s="92">
        <v>33641.51240338965</v>
      </c>
      <c r="J42" s="92">
        <v>1608.6951373774334</v>
      </c>
      <c r="K42" s="92">
        <v>9331.3734260634556</v>
      </c>
      <c r="L42" s="92">
        <v>6723.3837119774144</v>
      </c>
      <c r="M42" s="92">
        <v>29311.047029165544</v>
      </c>
      <c r="N42" s="92">
        <v>2448.6268663127867</v>
      </c>
      <c r="O42" s="92">
        <v>13983.056770445248</v>
      </c>
      <c r="P42" s="92">
        <v>1448.6199013527416</v>
      </c>
      <c r="Q42" s="92">
        <v>15784.018259788514</v>
      </c>
      <c r="R42" s="92">
        <v>79423.741821501069</v>
      </c>
      <c r="S42" s="92">
        <v>332045.45271209755</v>
      </c>
      <c r="T42" s="92">
        <v>411469.19453359861</v>
      </c>
    </row>
    <row r="43" spans="1:20" s="5" customFormat="1">
      <c r="A43" s="73" t="s">
        <v>18</v>
      </c>
      <c r="B43" s="93">
        <v>2620.0061259085701</v>
      </c>
      <c r="C43" s="93">
        <v>21473.324711950554</v>
      </c>
      <c r="D43" s="93">
        <v>14331.316329954487</v>
      </c>
      <c r="E43" s="93">
        <v>121710.43439208996</v>
      </c>
      <c r="F43" s="93">
        <v>45580.827700509217</v>
      </c>
      <c r="G43" s="93">
        <v>88438.313731469811</v>
      </c>
      <c r="H43" s="93">
        <v>4101.44385923339</v>
      </c>
      <c r="I43" s="93">
        <v>34048.922432084953</v>
      </c>
      <c r="J43" s="93">
        <v>1638.7838974540327</v>
      </c>
      <c r="K43" s="93">
        <v>9425.6700138463584</v>
      </c>
      <c r="L43" s="93">
        <v>6724.0577378114167</v>
      </c>
      <c r="M43" s="93">
        <v>29392.682174906015</v>
      </c>
      <c r="N43" s="93">
        <v>2499.4162562527881</v>
      </c>
      <c r="O43" s="93">
        <v>13857.746847428256</v>
      </c>
      <c r="P43" s="93">
        <v>1431.5803749461413</v>
      </c>
      <c r="Q43" s="93">
        <v>15806.302735168518</v>
      </c>
      <c r="R43" s="93">
        <v>78927.432282070018</v>
      </c>
      <c r="S43" s="93">
        <v>334153.39703894447</v>
      </c>
      <c r="T43" s="93">
        <v>413080.8293210144</v>
      </c>
    </row>
    <row r="44" spans="1:20" s="5" customFormat="1">
      <c r="A44" s="72" t="s">
        <v>19</v>
      </c>
      <c r="B44" s="92">
        <v>2739.2939451448692</v>
      </c>
      <c r="C44" s="92">
        <v>22870.048760735255</v>
      </c>
      <c r="D44" s="92">
        <v>14512.227595390877</v>
      </c>
      <c r="E44" s="92">
        <v>124829.41448417056</v>
      </c>
      <c r="F44" s="92">
        <v>47601.817535574839</v>
      </c>
      <c r="G44" s="92">
        <v>91211.752010576762</v>
      </c>
      <c r="H44" s="92">
        <v>4106.3607425668897</v>
      </c>
      <c r="I44" s="92">
        <v>34867.258412867603</v>
      </c>
      <c r="J44" s="92">
        <v>1657.5967412020329</v>
      </c>
      <c r="K44" s="92">
        <v>9797.5850499544049</v>
      </c>
      <c r="L44" s="92">
        <v>6807.4187319373286</v>
      </c>
      <c r="M44" s="92">
        <v>30414.55283508042</v>
      </c>
      <c r="N44" s="92">
        <v>2656.6255543474877</v>
      </c>
      <c r="O44" s="92">
        <v>14137.994305352959</v>
      </c>
      <c r="P44" s="92">
        <v>1466.6275028120317</v>
      </c>
      <c r="Q44" s="92">
        <v>16652.93713025852</v>
      </c>
      <c r="R44" s="92">
        <v>81547.968348976356</v>
      </c>
      <c r="S44" s="92">
        <v>344781.54298899649</v>
      </c>
      <c r="T44" s="92">
        <v>426329.51133797277</v>
      </c>
    </row>
    <row r="45" spans="1:20" s="5" customFormat="1">
      <c r="A45" s="108" t="s">
        <v>20</v>
      </c>
      <c r="B45" s="110">
        <v>2793.4147508430701</v>
      </c>
      <c r="C45" s="110">
        <v>23331.972923735833</v>
      </c>
      <c r="D45" s="110">
        <v>15053.439646388571</v>
      </c>
      <c r="E45" s="110">
        <v>131100.90718719646</v>
      </c>
      <c r="F45" s="110">
        <v>47319.939397095062</v>
      </c>
      <c r="G45" s="110">
        <v>95279.894185339159</v>
      </c>
      <c r="H45" s="110">
        <v>4033.3156940135882</v>
      </c>
      <c r="I45" s="110">
        <v>36072.010522897996</v>
      </c>
      <c r="J45" s="110">
        <v>1734.2471489526331</v>
      </c>
      <c r="K45" s="110">
        <v>10214.871666235596</v>
      </c>
      <c r="L45" s="110">
        <v>6780.2631468471791</v>
      </c>
      <c r="M45" s="110">
        <v>31135.084032950173</v>
      </c>
      <c r="N45" s="110">
        <v>2727.516115467487</v>
      </c>
      <c r="O45" s="110">
        <v>14530.240049848957</v>
      </c>
      <c r="P45" s="110">
        <v>1530.3301743748614</v>
      </c>
      <c r="Q45" s="110">
        <v>17230.892706973525</v>
      </c>
      <c r="R45" s="110">
        <v>81972.466073982476</v>
      </c>
      <c r="S45" s="110">
        <v>358895.87327517767</v>
      </c>
      <c r="T45" s="110">
        <v>440868.33934916015</v>
      </c>
    </row>
    <row r="46" spans="1:20">
      <c r="A46" s="17" t="s">
        <v>748</v>
      </c>
    </row>
    <row r="47" spans="1:20">
      <c r="A47" s="67"/>
    </row>
  </sheetData>
  <mergeCells count="12">
    <mergeCell ref="R3:S3"/>
    <mergeCell ref="T3:T4"/>
    <mergeCell ref="S2:T2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ageMargins left="0.47" right="0.46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D51"/>
  <sheetViews>
    <sheetView topLeftCell="AX1" workbookViewId="0">
      <pane ySplit="4" topLeftCell="A33" activePane="bottomLeft" state="frozen"/>
      <selection pane="bottomLeft" activeCell="BU58" sqref="BU58"/>
    </sheetView>
  </sheetViews>
  <sheetFormatPr defaultRowHeight="15"/>
  <cols>
    <col min="2" max="6" width="7" style="5" bestFit="1" customWidth="1"/>
    <col min="7" max="7" width="9.140625" style="5"/>
    <col min="8" max="8" width="6.28515625" style="5" bestFit="1" customWidth="1"/>
    <col min="9" max="10" width="6" style="5" bestFit="1" customWidth="1"/>
    <col min="11" max="11" width="7" style="5" bestFit="1" customWidth="1"/>
    <col min="12" max="13" width="8" style="5" bestFit="1" customWidth="1"/>
    <col min="14" max="14" width="7" style="5" bestFit="1" customWidth="1"/>
    <col min="15" max="16" width="8" style="5" bestFit="1" customWidth="1"/>
    <col min="17" max="17" width="6.28515625" style="5" bestFit="1" customWidth="1"/>
    <col min="18" max="18" width="6" style="5" bestFit="1" customWidth="1"/>
    <col min="19" max="19" width="7.5703125" style="5" customWidth="1"/>
    <col min="20" max="22" width="8" style="5" bestFit="1" customWidth="1"/>
    <col min="23" max="23" width="7" style="5" bestFit="1" customWidth="1"/>
    <col min="24" max="25" width="8" style="5" bestFit="1" customWidth="1"/>
    <col min="26" max="26" width="7" style="5" customWidth="1"/>
    <col min="27" max="28" width="6" style="5" bestFit="1" customWidth="1"/>
    <col min="29" max="29" width="7" style="5" bestFit="1" customWidth="1"/>
    <col min="30" max="30" width="9.140625" style="5"/>
    <col min="31" max="31" width="8" style="5" bestFit="1" customWidth="1"/>
    <col min="32" max="32" width="7" style="5" bestFit="1" customWidth="1"/>
    <col min="33" max="34" width="8" style="5" bestFit="1" customWidth="1"/>
    <col min="35" max="35" width="6.28515625" style="5" bestFit="1" customWidth="1"/>
    <col min="36" max="37" width="6" style="5" bestFit="1" customWidth="1"/>
    <col min="38" max="58" width="9.140625" style="5"/>
    <col min="59" max="59" width="7" style="5" bestFit="1" customWidth="1"/>
    <col min="60" max="61" width="8" style="5" bestFit="1" customWidth="1"/>
    <col min="62" max="63" width="9.140625" style="5"/>
    <col min="64" max="64" width="6" style="5" bestFit="1" customWidth="1"/>
    <col min="65" max="65" width="7" bestFit="1" customWidth="1"/>
    <col min="66" max="67" width="7" style="5" bestFit="1" customWidth="1"/>
    <col min="68" max="68" width="6.28515625" style="5" bestFit="1" customWidth="1"/>
    <col min="69" max="69" width="7" style="5" bestFit="1" customWidth="1"/>
    <col min="70" max="70" width="9.140625" style="5"/>
    <col min="71" max="71" width="6.28515625" style="5" bestFit="1" customWidth="1"/>
    <col min="72" max="73" width="6" style="5" bestFit="1" customWidth="1"/>
    <col min="74" max="75" width="8" bestFit="1" customWidth="1"/>
    <col min="76" max="76" width="9" bestFit="1" customWidth="1"/>
    <col min="77" max="77" width="8" bestFit="1" customWidth="1"/>
    <col min="78" max="79" width="9" bestFit="1" customWidth="1"/>
    <col min="80" max="80" width="6.28515625" bestFit="1" customWidth="1"/>
    <col min="81" max="82" width="7" bestFit="1" customWidth="1"/>
  </cols>
  <sheetData>
    <row r="1" spans="1:82">
      <c r="A1" s="17"/>
      <c r="B1" s="17"/>
      <c r="C1" s="17"/>
      <c r="D1" s="17"/>
      <c r="E1" s="17"/>
      <c r="F1" s="17"/>
      <c r="I1" s="18" t="s">
        <v>739</v>
      </c>
      <c r="J1" s="18"/>
      <c r="K1" s="18"/>
      <c r="L1" s="18"/>
      <c r="M1" s="1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AF1" s="17"/>
      <c r="AG1" s="18" t="s">
        <v>724</v>
      </c>
      <c r="AH1" s="17"/>
      <c r="AI1" s="17"/>
      <c r="AJ1" s="17"/>
      <c r="AK1" s="17"/>
      <c r="AL1" s="17"/>
      <c r="AM1" s="17"/>
      <c r="AN1" s="18"/>
      <c r="AO1" s="17"/>
      <c r="AP1" s="17"/>
      <c r="AQ1" s="17"/>
      <c r="AR1" s="17"/>
      <c r="AS1" s="17"/>
      <c r="AT1" s="17"/>
      <c r="AU1" s="17"/>
      <c r="AV1" s="17"/>
      <c r="AW1" s="17"/>
      <c r="AX1" s="18" t="s">
        <v>724</v>
      </c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8" t="s">
        <v>724</v>
      </c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</row>
    <row r="2" spans="1:82">
      <c r="A2" s="126" t="s">
        <v>0</v>
      </c>
      <c r="B2" s="192" t="s">
        <v>9</v>
      </c>
      <c r="C2" s="192"/>
      <c r="D2" s="192"/>
      <c r="E2" s="192"/>
      <c r="F2" s="192"/>
      <c r="G2" s="192"/>
      <c r="H2" s="192"/>
      <c r="I2" s="192"/>
      <c r="J2" s="192"/>
      <c r="K2" s="193" t="s">
        <v>10</v>
      </c>
      <c r="L2" s="193"/>
      <c r="M2" s="193"/>
      <c r="N2" s="193"/>
      <c r="O2" s="193"/>
      <c r="P2" s="193"/>
      <c r="Q2" s="193"/>
      <c r="R2" s="193"/>
      <c r="S2" s="193"/>
      <c r="T2" s="195" t="s">
        <v>761</v>
      </c>
      <c r="U2" s="195"/>
      <c r="V2" s="195"/>
      <c r="W2" s="195"/>
      <c r="X2" s="195"/>
      <c r="Y2" s="195"/>
      <c r="Z2" s="195"/>
      <c r="AA2" s="195"/>
      <c r="AB2" s="195"/>
      <c r="AC2" s="190" t="s">
        <v>12</v>
      </c>
      <c r="AD2" s="190"/>
      <c r="AE2" s="190"/>
      <c r="AF2" s="190"/>
      <c r="AG2" s="190"/>
      <c r="AH2" s="190"/>
      <c r="AI2" s="190"/>
      <c r="AJ2" s="190"/>
      <c r="AK2" s="142" t="s">
        <v>13</v>
      </c>
      <c r="AL2" s="142"/>
      <c r="AM2" s="142"/>
      <c r="AN2" s="142"/>
      <c r="AO2" s="142"/>
      <c r="AP2" s="142"/>
      <c r="AQ2" s="142"/>
      <c r="AR2" s="142"/>
      <c r="AS2" s="142"/>
      <c r="AT2" s="142"/>
      <c r="AU2" s="144" t="s">
        <v>14</v>
      </c>
      <c r="AV2" s="144"/>
      <c r="AW2" s="144"/>
      <c r="AX2" s="144"/>
      <c r="AY2" s="144"/>
      <c r="AZ2" s="144"/>
      <c r="BA2" s="144"/>
      <c r="BB2" s="144"/>
      <c r="BC2" s="144"/>
      <c r="BD2" s="194" t="s">
        <v>15</v>
      </c>
      <c r="BE2" s="194"/>
      <c r="BF2" s="194"/>
      <c r="BG2" s="194"/>
      <c r="BH2" s="194"/>
      <c r="BI2" s="194"/>
      <c r="BJ2" s="194"/>
      <c r="BK2" s="194"/>
      <c r="BL2" s="194"/>
      <c r="BM2" s="191" t="s">
        <v>16</v>
      </c>
      <c r="BN2" s="191"/>
      <c r="BO2" s="191"/>
      <c r="BP2" s="191"/>
      <c r="BQ2" s="191"/>
      <c r="BR2" s="191"/>
      <c r="BS2" s="191"/>
      <c r="BT2" s="191"/>
      <c r="BU2" s="191"/>
      <c r="BV2" s="189" t="s">
        <v>2</v>
      </c>
      <c r="BW2" s="189"/>
      <c r="BX2" s="189"/>
      <c r="BY2" s="189"/>
      <c r="BZ2" s="189"/>
      <c r="CA2" s="189"/>
      <c r="CB2" s="189"/>
      <c r="CC2" s="189"/>
      <c r="CD2" s="189"/>
    </row>
    <row r="3" spans="1:82">
      <c r="A3" s="185"/>
      <c r="B3" s="186" t="s">
        <v>721</v>
      </c>
      <c r="C3" s="186"/>
      <c r="D3" s="186"/>
      <c r="E3" s="187" t="s">
        <v>722</v>
      </c>
      <c r="F3" s="187"/>
      <c r="G3" s="187"/>
      <c r="H3" s="188" t="s">
        <v>723</v>
      </c>
      <c r="I3" s="188"/>
      <c r="J3" s="188"/>
      <c r="K3" s="186" t="s">
        <v>721</v>
      </c>
      <c r="L3" s="186"/>
      <c r="M3" s="186"/>
      <c r="N3" s="187" t="s">
        <v>722</v>
      </c>
      <c r="O3" s="187"/>
      <c r="P3" s="187"/>
      <c r="Q3" s="188" t="s">
        <v>723</v>
      </c>
      <c r="R3" s="188"/>
      <c r="S3" s="188"/>
      <c r="T3" s="186" t="s">
        <v>721</v>
      </c>
      <c r="U3" s="186"/>
      <c r="V3" s="186"/>
      <c r="W3" s="187" t="s">
        <v>722</v>
      </c>
      <c r="X3" s="187"/>
      <c r="Y3" s="187"/>
      <c r="Z3" s="188" t="s">
        <v>723</v>
      </c>
      <c r="AA3" s="188"/>
      <c r="AB3" s="188"/>
      <c r="AC3" s="186" t="s">
        <v>721</v>
      </c>
      <c r="AD3" s="186"/>
      <c r="AE3" s="186"/>
      <c r="AF3" s="187" t="s">
        <v>722</v>
      </c>
      <c r="AG3" s="187"/>
      <c r="AH3" s="187"/>
      <c r="AI3" s="188" t="s">
        <v>723</v>
      </c>
      <c r="AJ3" s="188"/>
      <c r="AK3" s="188"/>
      <c r="AL3" s="186" t="s">
        <v>721</v>
      </c>
      <c r="AM3" s="186"/>
      <c r="AN3" s="186"/>
      <c r="AO3" s="187" t="s">
        <v>722</v>
      </c>
      <c r="AP3" s="187"/>
      <c r="AQ3" s="187"/>
      <c r="AR3" s="188" t="s">
        <v>723</v>
      </c>
      <c r="AS3" s="188"/>
      <c r="AT3" s="188"/>
      <c r="AU3" s="186" t="s">
        <v>721</v>
      </c>
      <c r="AV3" s="186"/>
      <c r="AW3" s="186"/>
      <c r="AX3" s="187" t="s">
        <v>722</v>
      </c>
      <c r="AY3" s="187"/>
      <c r="AZ3" s="187"/>
      <c r="BA3" s="188" t="s">
        <v>723</v>
      </c>
      <c r="BB3" s="188"/>
      <c r="BC3" s="188"/>
      <c r="BD3" s="186" t="s">
        <v>721</v>
      </c>
      <c r="BE3" s="186"/>
      <c r="BF3" s="186"/>
      <c r="BG3" s="187" t="s">
        <v>722</v>
      </c>
      <c r="BH3" s="187"/>
      <c r="BI3" s="187"/>
      <c r="BJ3" s="188" t="s">
        <v>723</v>
      </c>
      <c r="BK3" s="188"/>
      <c r="BL3" s="188"/>
      <c r="BM3" s="186" t="s">
        <v>721</v>
      </c>
      <c r="BN3" s="186"/>
      <c r="BO3" s="186"/>
      <c r="BP3" s="187" t="s">
        <v>722</v>
      </c>
      <c r="BQ3" s="187"/>
      <c r="BR3" s="187"/>
      <c r="BS3" s="188" t="s">
        <v>723</v>
      </c>
      <c r="BT3" s="188"/>
      <c r="BU3" s="188"/>
      <c r="BV3" s="186" t="s">
        <v>721</v>
      </c>
      <c r="BW3" s="186"/>
      <c r="BX3" s="186"/>
      <c r="BY3" s="187" t="s">
        <v>722</v>
      </c>
      <c r="BZ3" s="187"/>
      <c r="CA3" s="187"/>
      <c r="CB3" s="188" t="s">
        <v>723</v>
      </c>
      <c r="CC3" s="188"/>
      <c r="CD3" s="188"/>
    </row>
    <row r="4" spans="1:82">
      <c r="A4" s="127"/>
      <c r="B4" s="19" t="s">
        <v>1</v>
      </c>
      <c r="C4" s="20" t="s">
        <v>21</v>
      </c>
      <c r="D4" s="38" t="s">
        <v>2</v>
      </c>
      <c r="E4" s="19" t="s">
        <v>1</v>
      </c>
      <c r="F4" s="20" t="s">
        <v>21</v>
      </c>
      <c r="G4" s="38" t="s">
        <v>2</v>
      </c>
      <c r="H4" s="19" t="s">
        <v>1</v>
      </c>
      <c r="I4" s="20" t="s">
        <v>21</v>
      </c>
      <c r="J4" s="38" t="s">
        <v>2</v>
      </c>
      <c r="K4" s="19" t="s">
        <v>1</v>
      </c>
      <c r="L4" s="20" t="s">
        <v>21</v>
      </c>
      <c r="M4" s="38" t="s">
        <v>2</v>
      </c>
      <c r="N4" s="19" t="s">
        <v>1</v>
      </c>
      <c r="O4" s="20" t="s">
        <v>21</v>
      </c>
      <c r="P4" s="38" t="s">
        <v>2</v>
      </c>
      <c r="Q4" s="19" t="s">
        <v>1</v>
      </c>
      <c r="R4" s="20" t="s">
        <v>21</v>
      </c>
      <c r="S4" s="38" t="s">
        <v>2</v>
      </c>
      <c r="T4" s="19" t="s">
        <v>1</v>
      </c>
      <c r="U4" s="20" t="s">
        <v>21</v>
      </c>
      <c r="V4" s="38" t="s">
        <v>2</v>
      </c>
      <c r="W4" s="19" t="s">
        <v>1</v>
      </c>
      <c r="X4" s="20" t="s">
        <v>21</v>
      </c>
      <c r="Y4" s="38" t="s">
        <v>2</v>
      </c>
      <c r="Z4" s="19" t="s">
        <v>1</v>
      </c>
      <c r="AA4" s="20" t="s">
        <v>21</v>
      </c>
      <c r="AB4" s="38" t="s">
        <v>2</v>
      </c>
      <c r="AC4" s="19" t="s">
        <v>1</v>
      </c>
      <c r="AD4" s="20" t="s">
        <v>21</v>
      </c>
      <c r="AE4" s="38" t="s">
        <v>2</v>
      </c>
      <c r="AF4" s="19" t="s">
        <v>1</v>
      </c>
      <c r="AG4" s="20" t="s">
        <v>21</v>
      </c>
      <c r="AH4" s="38" t="s">
        <v>2</v>
      </c>
      <c r="AI4" s="19" t="s">
        <v>1</v>
      </c>
      <c r="AJ4" s="20" t="s">
        <v>21</v>
      </c>
      <c r="AK4" s="38" t="s">
        <v>2</v>
      </c>
      <c r="AL4" s="19" t="s">
        <v>1</v>
      </c>
      <c r="AM4" s="20" t="s">
        <v>21</v>
      </c>
      <c r="AN4" s="38" t="s">
        <v>2</v>
      </c>
      <c r="AO4" s="19" t="s">
        <v>1</v>
      </c>
      <c r="AP4" s="20" t="s">
        <v>21</v>
      </c>
      <c r="AQ4" s="38" t="s">
        <v>2</v>
      </c>
      <c r="AR4" s="19" t="s">
        <v>1</v>
      </c>
      <c r="AS4" s="20" t="s">
        <v>21</v>
      </c>
      <c r="AT4" s="38" t="s">
        <v>2</v>
      </c>
      <c r="AU4" s="19" t="s">
        <v>1</v>
      </c>
      <c r="AV4" s="20" t="s">
        <v>21</v>
      </c>
      <c r="AW4" s="38" t="s">
        <v>2</v>
      </c>
      <c r="AX4" s="19" t="s">
        <v>1</v>
      </c>
      <c r="AY4" s="20" t="s">
        <v>21</v>
      </c>
      <c r="AZ4" s="38" t="s">
        <v>2</v>
      </c>
      <c r="BA4" s="19" t="s">
        <v>1</v>
      </c>
      <c r="BB4" s="20" t="s">
        <v>21</v>
      </c>
      <c r="BC4" s="38" t="s">
        <v>2</v>
      </c>
      <c r="BD4" s="19" t="s">
        <v>1</v>
      </c>
      <c r="BE4" s="20" t="s">
        <v>21</v>
      </c>
      <c r="BF4" s="38" t="s">
        <v>2</v>
      </c>
      <c r="BG4" s="19" t="s">
        <v>1</v>
      </c>
      <c r="BH4" s="20" t="s">
        <v>21</v>
      </c>
      <c r="BI4" s="38" t="s">
        <v>2</v>
      </c>
      <c r="BJ4" s="19" t="s">
        <v>1</v>
      </c>
      <c r="BK4" s="20" t="s">
        <v>21</v>
      </c>
      <c r="BL4" s="38" t="s">
        <v>2</v>
      </c>
      <c r="BM4" s="19" t="s">
        <v>1</v>
      </c>
      <c r="BN4" s="20" t="s">
        <v>21</v>
      </c>
      <c r="BO4" s="38" t="s">
        <v>2</v>
      </c>
      <c r="BP4" s="19" t="s">
        <v>1</v>
      </c>
      <c r="BQ4" s="20" t="s">
        <v>21</v>
      </c>
      <c r="BR4" s="38" t="s">
        <v>2</v>
      </c>
      <c r="BS4" s="19" t="s">
        <v>1</v>
      </c>
      <c r="BT4" s="20" t="s">
        <v>21</v>
      </c>
      <c r="BU4" s="38" t="s">
        <v>2</v>
      </c>
      <c r="BV4" s="19" t="s">
        <v>1</v>
      </c>
      <c r="BW4" s="20" t="s">
        <v>21</v>
      </c>
      <c r="BX4" s="38" t="s">
        <v>2</v>
      </c>
      <c r="BY4" s="19" t="s">
        <v>1</v>
      </c>
      <c r="BZ4" s="20" t="s">
        <v>21</v>
      </c>
      <c r="CA4" s="38" t="s">
        <v>2</v>
      </c>
      <c r="CB4" s="19" t="s">
        <v>1</v>
      </c>
      <c r="CC4" s="20" t="s">
        <v>21</v>
      </c>
      <c r="CD4" s="38" t="s">
        <v>2</v>
      </c>
    </row>
    <row r="5" spans="1:82" s="5" customFormat="1">
      <c r="A5" s="21">
        <v>2022</v>
      </c>
      <c r="B5" s="71">
        <f>B14</f>
        <v>54160</v>
      </c>
      <c r="C5" s="71">
        <f t="shared" ref="C5:BN5" si="0">C14</f>
        <v>439288</v>
      </c>
      <c r="D5" s="71">
        <f t="shared" si="0"/>
        <v>493448</v>
      </c>
      <c r="E5" s="71">
        <f t="shared" si="0"/>
        <v>43891</v>
      </c>
      <c r="F5" s="71">
        <f t="shared" si="0"/>
        <v>458740</v>
      </c>
      <c r="G5" s="71">
        <f t="shared" si="0"/>
        <v>502631</v>
      </c>
      <c r="H5" s="71">
        <f t="shared" si="0"/>
        <v>4272</v>
      </c>
      <c r="I5" s="71">
        <f t="shared" si="0"/>
        <v>10729</v>
      </c>
      <c r="J5" s="71">
        <f t="shared" si="0"/>
        <v>15001</v>
      </c>
      <c r="K5" s="71">
        <f t="shared" si="0"/>
        <v>189317</v>
      </c>
      <c r="L5" s="71">
        <f t="shared" si="0"/>
        <v>1620892</v>
      </c>
      <c r="M5" s="71">
        <f t="shared" si="0"/>
        <v>1810209</v>
      </c>
      <c r="N5" s="71">
        <f t="shared" si="0"/>
        <v>123364</v>
      </c>
      <c r="O5" s="71">
        <f t="shared" si="0"/>
        <v>1604639</v>
      </c>
      <c r="P5" s="71">
        <f t="shared" si="0"/>
        <v>1728003</v>
      </c>
      <c r="Q5" s="71">
        <f t="shared" si="0"/>
        <v>9484</v>
      </c>
      <c r="R5" s="71">
        <f t="shared" si="0"/>
        <v>52519</v>
      </c>
      <c r="S5" s="71">
        <f t="shared" si="0"/>
        <v>62003</v>
      </c>
      <c r="T5" s="71">
        <f t="shared" si="0"/>
        <v>768253</v>
      </c>
      <c r="U5" s="71">
        <f t="shared" si="0"/>
        <v>1418507</v>
      </c>
      <c r="V5" s="71">
        <f t="shared" si="0"/>
        <v>2186760</v>
      </c>
      <c r="W5" s="71">
        <f t="shared" si="0"/>
        <v>332957</v>
      </c>
      <c r="X5" s="71">
        <f t="shared" si="0"/>
        <v>1524820</v>
      </c>
      <c r="Y5" s="71">
        <f t="shared" si="0"/>
        <v>1857777</v>
      </c>
      <c r="Z5" s="71">
        <f t="shared" si="0"/>
        <v>18997</v>
      </c>
      <c r="AA5" s="71">
        <f t="shared" si="0"/>
        <v>41163</v>
      </c>
      <c r="AB5" s="71">
        <f t="shared" si="0"/>
        <v>60160</v>
      </c>
      <c r="AC5" s="71">
        <f t="shared" si="0"/>
        <v>111207</v>
      </c>
      <c r="AD5" s="71">
        <f t="shared" si="0"/>
        <v>1220090</v>
      </c>
      <c r="AE5" s="71">
        <f t="shared" si="0"/>
        <v>1331297</v>
      </c>
      <c r="AF5" s="71">
        <f t="shared" si="0"/>
        <v>93818</v>
      </c>
      <c r="AG5" s="71">
        <f t="shared" si="0"/>
        <v>1192846</v>
      </c>
      <c r="AH5" s="71">
        <f t="shared" si="0"/>
        <v>1286664</v>
      </c>
      <c r="AI5" s="71">
        <f t="shared" si="0"/>
        <v>6621</v>
      </c>
      <c r="AJ5" s="71">
        <f t="shared" si="0"/>
        <v>29464</v>
      </c>
      <c r="AK5" s="71">
        <f t="shared" si="0"/>
        <v>36085</v>
      </c>
      <c r="AL5" s="71">
        <f t="shared" si="0"/>
        <v>51381</v>
      </c>
      <c r="AM5" s="71">
        <f t="shared" si="0"/>
        <v>342150</v>
      </c>
      <c r="AN5" s="71">
        <f t="shared" si="0"/>
        <v>393531</v>
      </c>
      <c r="AO5" s="71">
        <f t="shared" si="0"/>
        <v>48382</v>
      </c>
      <c r="AP5" s="71">
        <f t="shared" si="0"/>
        <v>382175</v>
      </c>
      <c r="AQ5" s="71">
        <f t="shared" si="0"/>
        <v>430557</v>
      </c>
      <c r="AR5" s="71">
        <f t="shared" si="0"/>
        <v>3006</v>
      </c>
      <c r="AS5" s="71">
        <f t="shared" si="0"/>
        <v>10848</v>
      </c>
      <c r="AT5" s="71">
        <f t="shared" si="0"/>
        <v>13854</v>
      </c>
      <c r="AU5" s="71">
        <f t="shared" si="0"/>
        <v>148552</v>
      </c>
      <c r="AV5" s="71">
        <f t="shared" si="0"/>
        <v>1008959</v>
      </c>
      <c r="AW5" s="71">
        <f t="shared" si="0"/>
        <v>1157511</v>
      </c>
      <c r="AX5" s="71">
        <f t="shared" si="0"/>
        <v>125411</v>
      </c>
      <c r="AY5" s="71">
        <f t="shared" si="0"/>
        <v>1023879</v>
      </c>
      <c r="AZ5" s="71">
        <f t="shared" si="0"/>
        <v>1149290</v>
      </c>
      <c r="BA5" s="71">
        <f t="shared" si="0"/>
        <v>8740</v>
      </c>
      <c r="BB5" s="71">
        <f t="shared" si="0"/>
        <v>24933</v>
      </c>
      <c r="BC5" s="71">
        <f t="shared" si="0"/>
        <v>33673</v>
      </c>
      <c r="BD5" s="71">
        <f t="shared" si="0"/>
        <v>119469</v>
      </c>
      <c r="BE5" s="71">
        <f t="shared" si="0"/>
        <v>823985</v>
      </c>
      <c r="BF5" s="71">
        <f t="shared" si="0"/>
        <v>943454</v>
      </c>
      <c r="BG5" s="71">
        <f t="shared" si="0"/>
        <v>76414</v>
      </c>
      <c r="BH5" s="71">
        <f t="shared" si="0"/>
        <v>827341</v>
      </c>
      <c r="BI5" s="71">
        <f t="shared" si="0"/>
        <v>903755</v>
      </c>
      <c r="BJ5" s="71">
        <f t="shared" si="0"/>
        <v>5097</v>
      </c>
      <c r="BK5" s="71">
        <f t="shared" si="0"/>
        <v>23139</v>
      </c>
      <c r="BL5" s="71">
        <f t="shared" si="0"/>
        <v>28236</v>
      </c>
      <c r="BM5" s="71">
        <f t="shared" si="0"/>
        <v>51853</v>
      </c>
      <c r="BN5" s="71">
        <f t="shared" si="0"/>
        <v>425403</v>
      </c>
      <c r="BO5" s="71">
        <f t="shared" ref="BO5:CD5" si="1">BO14</f>
        <v>477256</v>
      </c>
      <c r="BP5" s="71">
        <f t="shared" si="1"/>
        <v>44351</v>
      </c>
      <c r="BQ5" s="71">
        <f t="shared" si="1"/>
        <v>485140</v>
      </c>
      <c r="BR5" s="71">
        <f t="shared" si="1"/>
        <v>529491</v>
      </c>
      <c r="BS5" s="71">
        <f t="shared" si="1"/>
        <v>2594</v>
      </c>
      <c r="BT5" s="71">
        <f t="shared" si="1"/>
        <v>9245</v>
      </c>
      <c r="BU5" s="71">
        <f t="shared" si="1"/>
        <v>11839</v>
      </c>
      <c r="BV5" s="71">
        <f t="shared" si="1"/>
        <v>1494192</v>
      </c>
      <c r="BW5" s="71">
        <f t="shared" si="1"/>
        <v>7299274</v>
      </c>
      <c r="BX5" s="71">
        <f t="shared" si="1"/>
        <v>8793466</v>
      </c>
      <c r="BY5" s="71">
        <f t="shared" si="1"/>
        <v>888588</v>
      </c>
      <c r="BZ5" s="71">
        <f t="shared" si="1"/>
        <v>7499580</v>
      </c>
      <c r="CA5" s="71">
        <f t="shared" si="1"/>
        <v>8388168</v>
      </c>
      <c r="CB5" s="71">
        <f t="shared" si="1"/>
        <v>58811</v>
      </c>
      <c r="CC5" s="71">
        <f t="shared" si="1"/>
        <v>202040</v>
      </c>
      <c r="CD5" s="71">
        <f t="shared" si="1"/>
        <v>260851</v>
      </c>
    </row>
    <row r="6" spans="1:82">
      <c r="A6" s="26" t="s">
        <v>20</v>
      </c>
      <c r="B6" s="61">
        <v>47277</v>
      </c>
      <c r="C6" s="61">
        <v>376024</v>
      </c>
      <c r="D6" s="61">
        <v>423301</v>
      </c>
      <c r="E6" s="62">
        <v>40320</v>
      </c>
      <c r="F6" s="62">
        <v>408210</v>
      </c>
      <c r="G6" s="62">
        <v>448530</v>
      </c>
      <c r="H6" s="62">
        <v>3973</v>
      </c>
      <c r="I6" s="62">
        <v>11923</v>
      </c>
      <c r="J6" s="62">
        <v>15896</v>
      </c>
      <c r="K6" s="61">
        <v>162992</v>
      </c>
      <c r="L6" s="61">
        <v>1388411</v>
      </c>
      <c r="M6" s="61">
        <v>1551403</v>
      </c>
      <c r="N6" s="62">
        <v>107497</v>
      </c>
      <c r="O6" s="62">
        <v>1429480</v>
      </c>
      <c r="P6" s="62">
        <v>1536977</v>
      </c>
      <c r="Q6" s="62">
        <v>8298</v>
      </c>
      <c r="R6" s="62">
        <v>58331</v>
      </c>
      <c r="S6" s="62">
        <v>66629</v>
      </c>
      <c r="T6" s="61">
        <v>658489</v>
      </c>
      <c r="U6" s="61">
        <v>1217539</v>
      </c>
      <c r="V6" s="61">
        <v>1876028</v>
      </c>
      <c r="W6" s="62">
        <v>287614</v>
      </c>
      <c r="X6" s="62">
        <v>1364539</v>
      </c>
      <c r="Y6" s="62">
        <v>1652153</v>
      </c>
      <c r="Z6" s="62">
        <v>18420</v>
      </c>
      <c r="AA6" s="62">
        <v>45095</v>
      </c>
      <c r="AB6" s="62">
        <v>63515</v>
      </c>
      <c r="AC6" s="61">
        <v>95254</v>
      </c>
      <c r="AD6" s="61">
        <v>1083217</v>
      </c>
      <c r="AE6" s="61">
        <v>1178471</v>
      </c>
      <c r="AF6" s="62">
        <v>84979</v>
      </c>
      <c r="AG6" s="62">
        <v>1072388</v>
      </c>
      <c r="AH6" s="62">
        <v>1157367</v>
      </c>
      <c r="AI6" s="62">
        <v>5696</v>
      </c>
      <c r="AJ6" s="62">
        <v>35435</v>
      </c>
      <c r="AK6" s="62">
        <v>41131</v>
      </c>
      <c r="AL6" s="61">
        <v>46839</v>
      </c>
      <c r="AM6" s="61">
        <v>302279</v>
      </c>
      <c r="AN6" s="61">
        <v>349118</v>
      </c>
      <c r="AO6" s="62">
        <v>46218</v>
      </c>
      <c r="AP6" s="62">
        <v>354057</v>
      </c>
      <c r="AQ6" s="62">
        <v>400275</v>
      </c>
      <c r="AR6" s="62">
        <v>3203</v>
      </c>
      <c r="AS6" s="62">
        <v>13057</v>
      </c>
      <c r="AT6" s="62">
        <v>16260</v>
      </c>
      <c r="AU6" s="61">
        <v>130122</v>
      </c>
      <c r="AV6" s="61">
        <v>878915</v>
      </c>
      <c r="AW6" s="61">
        <v>1009037</v>
      </c>
      <c r="AX6" s="62">
        <v>110708</v>
      </c>
      <c r="AY6" s="62">
        <v>941112</v>
      </c>
      <c r="AZ6" s="62">
        <v>1051820</v>
      </c>
      <c r="BA6" s="62">
        <v>8350</v>
      </c>
      <c r="BB6" s="62">
        <v>32340</v>
      </c>
      <c r="BC6" s="62">
        <v>40690</v>
      </c>
      <c r="BD6" s="61">
        <v>93158</v>
      </c>
      <c r="BE6" s="61">
        <v>723075</v>
      </c>
      <c r="BF6" s="61">
        <v>816233</v>
      </c>
      <c r="BG6" s="62">
        <v>65657</v>
      </c>
      <c r="BH6" s="62">
        <v>757077</v>
      </c>
      <c r="BI6" s="62">
        <v>822734</v>
      </c>
      <c r="BJ6" s="62">
        <v>4081</v>
      </c>
      <c r="BK6" s="62">
        <v>28934</v>
      </c>
      <c r="BL6" s="62">
        <v>33015</v>
      </c>
      <c r="BM6" s="61">
        <v>47767</v>
      </c>
      <c r="BN6" s="61">
        <v>367611</v>
      </c>
      <c r="BO6" s="61">
        <v>415378</v>
      </c>
      <c r="BP6" s="62">
        <v>42151</v>
      </c>
      <c r="BQ6" s="62">
        <v>433329</v>
      </c>
      <c r="BR6" s="62">
        <v>475480</v>
      </c>
      <c r="BS6" s="62">
        <v>2511</v>
      </c>
      <c r="BT6" s="62">
        <v>10783</v>
      </c>
      <c r="BU6" s="62">
        <v>13294</v>
      </c>
      <c r="BV6" s="32">
        <f>B6+K6+T6+AC6+AL6+AU6+BD6+BM6</f>
        <v>1281898</v>
      </c>
      <c r="BW6" s="32">
        <f t="shared" ref="BW6:BY6" si="2">C6+L6+U6+AD6+AM6+AV6+BE6+BN6</f>
        <v>6337071</v>
      </c>
      <c r="BX6" s="32">
        <f t="shared" si="2"/>
        <v>7618969</v>
      </c>
      <c r="BY6" s="32">
        <f t="shared" si="2"/>
        <v>785144</v>
      </c>
      <c r="BZ6" s="32">
        <f t="shared" ref="BZ6" si="3">F6+O6+X6+AG6+AP6+AY6+BH6+BQ6</f>
        <v>6760192</v>
      </c>
      <c r="CA6" s="32">
        <f t="shared" ref="CA6:CB6" si="4">G6+P6+Y6+AH6+AQ6+AZ6+BI6+BR6</f>
        <v>7545336</v>
      </c>
      <c r="CB6" s="32">
        <f t="shared" si="4"/>
        <v>54532</v>
      </c>
      <c r="CC6" s="32">
        <f t="shared" ref="CC6" si="5">I6+R6+AA6+AJ6+AS6+BB6+BK6+BT6</f>
        <v>235898</v>
      </c>
      <c r="CD6" s="32">
        <f t="shared" ref="CD6" si="6">J6+S6+AB6+AK6+AT6+BC6+BL6+BU6</f>
        <v>290430</v>
      </c>
    </row>
    <row r="7" spans="1:82">
      <c r="A7" s="24" t="s">
        <v>22</v>
      </c>
      <c r="B7" s="63">
        <v>47333</v>
      </c>
      <c r="C7" s="63">
        <v>385758</v>
      </c>
      <c r="D7" s="63">
        <v>433091</v>
      </c>
      <c r="E7" s="64">
        <v>40707</v>
      </c>
      <c r="F7" s="64">
        <v>412590</v>
      </c>
      <c r="G7" s="64">
        <v>453297</v>
      </c>
      <c r="H7" s="64">
        <v>4049</v>
      </c>
      <c r="I7" s="64">
        <v>12270</v>
      </c>
      <c r="J7" s="64">
        <v>16319</v>
      </c>
      <c r="K7" s="63">
        <v>168015</v>
      </c>
      <c r="L7" s="63">
        <v>1410980</v>
      </c>
      <c r="M7" s="63">
        <v>1578995</v>
      </c>
      <c r="N7" s="64">
        <v>111065</v>
      </c>
      <c r="O7" s="64">
        <v>1444808</v>
      </c>
      <c r="P7" s="64">
        <v>1555873</v>
      </c>
      <c r="Q7" s="64">
        <v>8926</v>
      </c>
      <c r="R7" s="64">
        <v>59478</v>
      </c>
      <c r="S7" s="64">
        <v>68404</v>
      </c>
      <c r="T7" s="63">
        <v>673850</v>
      </c>
      <c r="U7" s="63">
        <v>1232518</v>
      </c>
      <c r="V7" s="63">
        <v>1906368</v>
      </c>
      <c r="W7" s="64">
        <v>297168</v>
      </c>
      <c r="X7" s="64">
        <v>1376270</v>
      </c>
      <c r="Y7" s="64">
        <v>1673438</v>
      </c>
      <c r="Z7" s="64">
        <v>19335</v>
      </c>
      <c r="AA7" s="64">
        <v>45643</v>
      </c>
      <c r="AB7" s="64">
        <v>64978</v>
      </c>
      <c r="AC7" s="63">
        <v>98777</v>
      </c>
      <c r="AD7" s="63">
        <v>1093555</v>
      </c>
      <c r="AE7" s="63">
        <v>1192332</v>
      </c>
      <c r="AF7" s="64">
        <v>88685</v>
      </c>
      <c r="AG7" s="64">
        <v>1074803</v>
      </c>
      <c r="AH7" s="64">
        <v>1163488</v>
      </c>
      <c r="AI7" s="64">
        <v>6100</v>
      </c>
      <c r="AJ7" s="64">
        <v>36344</v>
      </c>
      <c r="AK7" s="64">
        <v>42444</v>
      </c>
      <c r="AL7" s="63">
        <v>46575</v>
      </c>
      <c r="AM7" s="63">
        <v>306391</v>
      </c>
      <c r="AN7" s="63">
        <v>352966</v>
      </c>
      <c r="AO7" s="64">
        <v>45739</v>
      </c>
      <c r="AP7" s="64">
        <v>358011</v>
      </c>
      <c r="AQ7" s="64">
        <v>403750</v>
      </c>
      <c r="AR7" s="64">
        <v>3258</v>
      </c>
      <c r="AS7" s="64">
        <v>13377</v>
      </c>
      <c r="AT7" s="64">
        <v>16635</v>
      </c>
      <c r="AU7" s="63">
        <v>130019</v>
      </c>
      <c r="AV7" s="63">
        <v>891634</v>
      </c>
      <c r="AW7" s="63">
        <v>1021653</v>
      </c>
      <c r="AX7" s="64">
        <v>111409</v>
      </c>
      <c r="AY7" s="64">
        <v>950326</v>
      </c>
      <c r="AZ7" s="64">
        <v>1061735</v>
      </c>
      <c r="BA7" s="64">
        <v>8547</v>
      </c>
      <c r="BB7" s="64">
        <v>33311</v>
      </c>
      <c r="BC7" s="64">
        <v>41858</v>
      </c>
      <c r="BD7" s="63">
        <v>95921</v>
      </c>
      <c r="BE7" s="63">
        <v>733953</v>
      </c>
      <c r="BF7" s="63">
        <v>829874</v>
      </c>
      <c r="BG7" s="64">
        <v>67911</v>
      </c>
      <c r="BH7" s="64">
        <v>760691</v>
      </c>
      <c r="BI7" s="64">
        <v>828602</v>
      </c>
      <c r="BJ7" s="64">
        <v>4381</v>
      </c>
      <c r="BK7" s="64">
        <v>29344</v>
      </c>
      <c r="BL7" s="64">
        <v>33725</v>
      </c>
      <c r="BM7" s="63">
        <v>47998</v>
      </c>
      <c r="BN7" s="63">
        <v>378540</v>
      </c>
      <c r="BO7" s="63">
        <v>426538</v>
      </c>
      <c r="BP7" s="64">
        <v>42299</v>
      </c>
      <c r="BQ7" s="64">
        <v>441043</v>
      </c>
      <c r="BR7" s="64">
        <v>483342</v>
      </c>
      <c r="BS7" s="64">
        <v>2627</v>
      </c>
      <c r="BT7" s="64">
        <v>11064</v>
      </c>
      <c r="BU7" s="64">
        <v>13691</v>
      </c>
      <c r="BV7" s="33">
        <f t="shared" ref="BV7:BV16" si="7">B7+K7+T7+AC7+AL7+AU7+BD7+BM7</f>
        <v>1308488</v>
      </c>
      <c r="BW7" s="33">
        <f t="shared" ref="BW7:BW14" si="8">C7+L7+U7+AD7+AM7+AV7+BE7+BN7</f>
        <v>6433329</v>
      </c>
      <c r="BX7" s="33">
        <f t="shared" ref="BX7:BX14" si="9">D7+M7+V7+AE7+AN7+AW7+BF7+BO7</f>
        <v>7741817</v>
      </c>
      <c r="BY7" s="33">
        <f t="shared" ref="BY7:BY14" si="10">E7+N7+W7+AF7+AO7+AX7+BG7+BP7</f>
        <v>804983</v>
      </c>
      <c r="BZ7" s="33">
        <f t="shared" ref="BZ7:BZ14" si="11">F7+O7+X7+AG7+AP7+AY7+BH7+BQ7</f>
        <v>6818542</v>
      </c>
      <c r="CA7" s="33">
        <f t="shared" ref="CA7:CA14" si="12">G7+P7+Y7+AH7+AQ7+AZ7+BI7+BR7</f>
        <v>7623525</v>
      </c>
      <c r="CB7" s="33">
        <f t="shared" ref="CB7:CB14" si="13">H7+Q7+Z7+AI7+AR7+BA7+BJ7+BS7</f>
        <v>57223</v>
      </c>
      <c r="CC7" s="33">
        <f t="shared" ref="CC7:CC14" si="14">I7+R7+AA7+AJ7+AS7+BB7+BK7+BT7</f>
        <v>240831</v>
      </c>
      <c r="CD7" s="33">
        <f t="shared" ref="CD7:CD14" si="15">J7+S7+AB7+AK7+AT7+BC7+BL7+BU7</f>
        <v>298054</v>
      </c>
    </row>
    <row r="8" spans="1:82">
      <c r="A8" s="26" t="s">
        <v>23</v>
      </c>
      <c r="B8" s="61">
        <v>47851</v>
      </c>
      <c r="C8" s="61">
        <v>393996</v>
      </c>
      <c r="D8" s="61">
        <v>441847</v>
      </c>
      <c r="E8" s="62">
        <v>40063</v>
      </c>
      <c r="F8" s="62">
        <v>423243</v>
      </c>
      <c r="G8" s="62">
        <v>463306</v>
      </c>
      <c r="H8" s="62">
        <v>3914</v>
      </c>
      <c r="I8" s="62">
        <v>9425</v>
      </c>
      <c r="J8" s="62">
        <v>13339</v>
      </c>
      <c r="K8" s="61">
        <v>169889</v>
      </c>
      <c r="L8" s="61">
        <v>1453232</v>
      </c>
      <c r="M8" s="61">
        <v>1623121</v>
      </c>
      <c r="N8" s="62">
        <v>111858</v>
      </c>
      <c r="O8" s="62">
        <v>1480199</v>
      </c>
      <c r="P8" s="62">
        <v>1592057</v>
      </c>
      <c r="Q8" s="62">
        <v>8223</v>
      </c>
      <c r="R8" s="62">
        <v>48116</v>
      </c>
      <c r="S8" s="62">
        <v>56339</v>
      </c>
      <c r="T8" s="61">
        <v>687121</v>
      </c>
      <c r="U8" s="61">
        <v>1270770</v>
      </c>
      <c r="V8" s="61">
        <v>1957891</v>
      </c>
      <c r="W8" s="62">
        <v>299581</v>
      </c>
      <c r="X8" s="62">
        <v>1412167</v>
      </c>
      <c r="Y8" s="62">
        <v>1711748</v>
      </c>
      <c r="Z8" s="62">
        <v>16408</v>
      </c>
      <c r="AA8" s="62">
        <v>35863</v>
      </c>
      <c r="AB8" s="62">
        <v>52271</v>
      </c>
      <c r="AC8" s="61">
        <v>100178</v>
      </c>
      <c r="AD8" s="61">
        <v>1119587</v>
      </c>
      <c r="AE8" s="61">
        <v>1219765</v>
      </c>
      <c r="AF8" s="62">
        <v>87165</v>
      </c>
      <c r="AG8" s="62">
        <v>1122998</v>
      </c>
      <c r="AH8" s="62">
        <v>1210163</v>
      </c>
      <c r="AI8" s="62">
        <v>6166</v>
      </c>
      <c r="AJ8" s="62">
        <v>26615</v>
      </c>
      <c r="AK8" s="62">
        <v>32781</v>
      </c>
      <c r="AL8" s="61">
        <v>47368</v>
      </c>
      <c r="AM8" s="61">
        <v>313143</v>
      </c>
      <c r="AN8" s="61">
        <v>360511</v>
      </c>
      <c r="AO8" s="62">
        <v>47033</v>
      </c>
      <c r="AP8" s="62">
        <v>364683</v>
      </c>
      <c r="AQ8" s="62">
        <v>411716</v>
      </c>
      <c r="AR8" s="62">
        <v>2943</v>
      </c>
      <c r="AS8" s="62">
        <v>9825</v>
      </c>
      <c r="AT8" s="62">
        <v>12768</v>
      </c>
      <c r="AU8" s="61">
        <v>132417</v>
      </c>
      <c r="AV8" s="61">
        <v>918907</v>
      </c>
      <c r="AW8" s="61">
        <v>1051324</v>
      </c>
      <c r="AX8" s="62">
        <v>114212</v>
      </c>
      <c r="AY8" s="62">
        <v>969250</v>
      </c>
      <c r="AZ8" s="62">
        <v>1083462</v>
      </c>
      <c r="BA8" s="62">
        <v>8235</v>
      </c>
      <c r="BB8" s="62">
        <v>22868</v>
      </c>
      <c r="BC8" s="62">
        <v>31103</v>
      </c>
      <c r="BD8" s="61">
        <v>96746</v>
      </c>
      <c r="BE8" s="61">
        <v>751063</v>
      </c>
      <c r="BF8" s="61">
        <v>847809</v>
      </c>
      <c r="BG8" s="62">
        <v>66476</v>
      </c>
      <c r="BH8" s="62">
        <v>779443</v>
      </c>
      <c r="BI8" s="62">
        <v>845919</v>
      </c>
      <c r="BJ8" s="62">
        <v>4393</v>
      </c>
      <c r="BK8" s="62">
        <v>22057</v>
      </c>
      <c r="BL8" s="62">
        <v>26450</v>
      </c>
      <c r="BM8" s="61">
        <v>48778</v>
      </c>
      <c r="BN8" s="61">
        <v>389543</v>
      </c>
      <c r="BO8" s="61">
        <v>438321</v>
      </c>
      <c r="BP8" s="62">
        <v>41724</v>
      </c>
      <c r="BQ8" s="62">
        <v>452724</v>
      </c>
      <c r="BR8" s="62">
        <v>494448</v>
      </c>
      <c r="BS8" s="62">
        <v>2591</v>
      </c>
      <c r="BT8" s="62">
        <v>8322</v>
      </c>
      <c r="BU8" s="62">
        <v>10913</v>
      </c>
      <c r="BV8" s="32">
        <f t="shared" si="7"/>
        <v>1330348</v>
      </c>
      <c r="BW8" s="32">
        <f t="shared" si="8"/>
        <v>6610241</v>
      </c>
      <c r="BX8" s="32">
        <f t="shared" si="9"/>
        <v>7940589</v>
      </c>
      <c r="BY8" s="32">
        <f t="shared" si="10"/>
        <v>808112</v>
      </c>
      <c r="BZ8" s="32">
        <f t="shared" si="11"/>
        <v>7004707</v>
      </c>
      <c r="CA8" s="32">
        <f t="shared" si="12"/>
        <v>7812819</v>
      </c>
      <c r="CB8" s="32">
        <f t="shared" si="13"/>
        <v>52873</v>
      </c>
      <c r="CC8" s="32">
        <f t="shared" si="14"/>
        <v>183091</v>
      </c>
      <c r="CD8" s="32">
        <f t="shared" si="15"/>
        <v>235964</v>
      </c>
    </row>
    <row r="9" spans="1:82">
      <c r="A9" s="24" t="s">
        <v>24</v>
      </c>
      <c r="B9" s="63">
        <v>49282</v>
      </c>
      <c r="C9" s="63">
        <v>401163</v>
      </c>
      <c r="D9" s="63">
        <v>450445</v>
      </c>
      <c r="E9" s="64">
        <v>39149</v>
      </c>
      <c r="F9" s="64">
        <v>430412</v>
      </c>
      <c r="G9" s="64">
        <v>469561</v>
      </c>
      <c r="H9" s="64">
        <v>3799</v>
      </c>
      <c r="I9" s="64">
        <v>9185</v>
      </c>
      <c r="J9" s="64">
        <v>12984</v>
      </c>
      <c r="K9" s="63">
        <v>174375</v>
      </c>
      <c r="L9" s="63">
        <v>1481289</v>
      </c>
      <c r="M9" s="63">
        <v>1655664</v>
      </c>
      <c r="N9" s="64">
        <v>127963</v>
      </c>
      <c r="O9" s="64">
        <v>1500260</v>
      </c>
      <c r="P9" s="64">
        <v>1628223</v>
      </c>
      <c r="Q9" s="64">
        <v>7524</v>
      </c>
      <c r="R9" s="64">
        <v>47237</v>
      </c>
      <c r="S9" s="64">
        <v>54761</v>
      </c>
      <c r="T9" s="63">
        <v>698162</v>
      </c>
      <c r="U9" s="63">
        <v>1298850</v>
      </c>
      <c r="V9" s="63">
        <v>1997012</v>
      </c>
      <c r="W9" s="64">
        <v>305666</v>
      </c>
      <c r="X9" s="64">
        <v>1474550</v>
      </c>
      <c r="Y9" s="64">
        <v>1780216</v>
      </c>
      <c r="Z9" s="64">
        <v>16413</v>
      </c>
      <c r="AA9" s="64">
        <v>35426</v>
      </c>
      <c r="AB9" s="64">
        <v>51839</v>
      </c>
      <c r="AC9" s="63">
        <v>102097</v>
      </c>
      <c r="AD9" s="63">
        <v>1139951</v>
      </c>
      <c r="AE9" s="63">
        <v>1242048</v>
      </c>
      <c r="AF9" s="64">
        <v>77069</v>
      </c>
      <c r="AG9" s="64">
        <v>1103603</v>
      </c>
      <c r="AH9" s="64">
        <v>1180672</v>
      </c>
      <c r="AI9" s="64">
        <v>5671</v>
      </c>
      <c r="AJ9" s="64">
        <v>26288</v>
      </c>
      <c r="AK9" s="64">
        <v>31959</v>
      </c>
      <c r="AL9" s="63">
        <v>48479</v>
      </c>
      <c r="AM9" s="63">
        <v>313917</v>
      </c>
      <c r="AN9" s="63">
        <v>362396</v>
      </c>
      <c r="AO9" s="64">
        <v>47371</v>
      </c>
      <c r="AP9" s="64">
        <v>351175</v>
      </c>
      <c r="AQ9" s="64">
        <v>398546</v>
      </c>
      <c r="AR9" s="64">
        <v>2753</v>
      </c>
      <c r="AS9" s="64">
        <v>9451</v>
      </c>
      <c r="AT9" s="64">
        <v>12204</v>
      </c>
      <c r="AU9" s="63">
        <v>135997</v>
      </c>
      <c r="AV9" s="63">
        <v>932853</v>
      </c>
      <c r="AW9" s="63">
        <v>1068850</v>
      </c>
      <c r="AX9" s="64">
        <v>118463</v>
      </c>
      <c r="AY9" s="64">
        <v>1000388</v>
      </c>
      <c r="AZ9" s="64">
        <v>1118851</v>
      </c>
      <c r="BA9" s="64">
        <v>7632</v>
      </c>
      <c r="BB9" s="64">
        <v>22514</v>
      </c>
      <c r="BC9" s="64">
        <v>30146</v>
      </c>
      <c r="BD9" s="63">
        <v>106697</v>
      </c>
      <c r="BE9" s="63">
        <v>755311</v>
      </c>
      <c r="BF9" s="63">
        <v>862008</v>
      </c>
      <c r="BG9" s="64">
        <v>68134</v>
      </c>
      <c r="BH9" s="64">
        <v>785844</v>
      </c>
      <c r="BI9" s="64">
        <v>853978</v>
      </c>
      <c r="BJ9" s="64">
        <v>4447</v>
      </c>
      <c r="BK9" s="64">
        <v>19736</v>
      </c>
      <c r="BL9" s="64">
        <v>24183</v>
      </c>
      <c r="BM9" s="63">
        <v>49320</v>
      </c>
      <c r="BN9" s="63">
        <v>394653</v>
      </c>
      <c r="BO9" s="63">
        <v>443973</v>
      </c>
      <c r="BP9" s="64">
        <v>39440</v>
      </c>
      <c r="BQ9" s="64">
        <v>465699</v>
      </c>
      <c r="BR9" s="64">
        <v>505139</v>
      </c>
      <c r="BS9" s="64">
        <v>2413</v>
      </c>
      <c r="BT9" s="64">
        <v>8369</v>
      </c>
      <c r="BU9" s="64">
        <v>10782</v>
      </c>
      <c r="BV9" s="33">
        <f t="shared" si="7"/>
        <v>1364409</v>
      </c>
      <c r="BW9" s="33">
        <f t="shared" si="8"/>
        <v>6717987</v>
      </c>
      <c r="BX9" s="33">
        <f t="shared" si="9"/>
        <v>8082396</v>
      </c>
      <c r="BY9" s="33">
        <f t="shared" si="10"/>
        <v>823255</v>
      </c>
      <c r="BZ9" s="33">
        <f t="shared" si="11"/>
        <v>7111931</v>
      </c>
      <c r="CA9" s="33">
        <f t="shared" si="12"/>
        <v>7935186</v>
      </c>
      <c r="CB9" s="33">
        <f t="shared" si="13"/>
        <v>50652</v>
      </c>
      <c r="CC9" s="33">
        <f t="shared" si="14"/>
        <v>178206</v>
      </c>
      <c r="CD9" s="33">
        <f t="shared" si="15"/>
        <v>228858</v>
      </c>
    </row>
    <row r="10" spans="1:82" s="5" customFormat="1">
      <c r="A10" s="26" t="s">
        <v>3</v>
      </c>
      <c r="B10" s="61">
        <v>51290</v>
      </c>
      <c r="C10" s="61">
        <v>411065</v>
      </c>
      <c r="D10" s="61">
        <v>462355</v>
      </c>
      <c r="E10" s="62">
        <v>41802</v>
      </c>
      <c r="F10" s="62">
        <v>439417</v>
      </c>
      <c r="G10" s="62">
        <v>481219</v>
      </c>
      <c r="H10" s="62">
        <v>3903</v>
      </c>
      <c r="I10" s="62">
        <v>9582</v>
      </c>
      <c r="J10" s="62">
        <v>13485</v>
      </c>
      <c r="K10" s="61">
        <v>177069</v>
      </c>
      <c r="L10" s="61">
        <v>1513792</v>
      </c>
      <c r="M10" s="61">
        <v>1690861</v>
      </c>
      <c r="N10" s="62">
        <v>116269</v>
      </c>
      <c r="O10" s="62">
        <v>1530162</v>
      </c>
      <c r="P10" s="62">
        <v>1646431</v>
      </c>
      <c r="Q10" s="62">
        <v>7800</v>
      </c>
      <c r="R10" s="62">
        <v>48550</v>
      </c>
      <c r="S10" s="62">
        <v>56350</v>
      </c>
      <c r="T10" s="61">
        <v>713378</v>
      </c>
      <c r="U10" s="61">
        <v>1319369</v>
      </c>
      <c r="V10" s="61">
        <v>2032747</v>
      </c>
      <c r="W10" s="62">
        <v>313382</v>
      </c>
      <c r="X10" s="62">
        <v>1450503</v>
      </c>
      <c r="Y10" s="62">
        <v>1763885</v>
      </c>
      <c r="Z10" s="62">
        <v>17048</v>
      </c>
      <c r="AA10" s="62">
        <v>36450</v>
      </c>
      <c r="AB10" s="62">
        <v>53498</v>
      </c>
      <c r="AC10" s="61">
        <v>103618</v>
      </c>
      <c r="AD10" s="61">
        <v>1155718</v>
      </c>
      <c r="AE10" s="61">
        <v>1259336</v>
      </c>
      <c r="AF10" s="62">
        <v>90313</v>
      </c>
      <c r="AG10" s="62">
        <v>1154089</v>
      </c>
      <c r="AH10" s="62">
        <v>1244402</v>
      </c>
      <c r="AI10" s="62">
        <v>5858</v>
      </c>
      <c r="AJ10" s="62">
        <v>27045</v>
      </c>
      <c r="AK10" s="62">
        <v>32903</v>
      </c>
      <c r="AL10" s="61">
        <v>49193</v>
      </c>
      <c r="AM10" s="61">
        <v>321916</v>
      </c>
      <c r="AN10" s="61">
        <v>371109</v>
      </c>
      <c r="AO10" s="62">
        <v>48085</v>
      </c>
      <c r="AP10" s="62">
        <v>370411</v>
      </c>
      <c r="AQ10" s="62">
        <v>418496</v>
      </c>
      <c r="AR10" s="62">
        <v>2826</v>
      </c>
      <c r="AS10" s="62">
        <v>9697</v>
      </c>
      <c r="AT10" s="62">
        <v>12523</v>
      </c>
      <c r="AU10" s="61">
        <v>137506</v>
      </c>
      <c r="AV10" s="61">
        <v>944910</v>
      </c>
      <c r="AW10" s="61">
        <v>1082416</v>
      </c>
      <c r="AX10" s="62">
        <v>117753</v>
      </c>
      <c r="AY10" s="62">
        <v>985692</v>
      </c>
      <c r="AZ10" s="62">
        <v>1103445</v>
      </c>
      <c r="BA10" s="62">
        <v>7884</v>
      </c>
      <c r="BB10" s="62">
        <v>22931</v>
      </c>
      <c r="BC10" s="62">
        <v>30815</v>
      </c>
      <c r="BD10" s="61">
        <v>107920</v>
      </c>
      <c r="BE10" s="61">
        <v>770714</v>
      </c>
      <c r="BF10" s="61">
        <v>878634</v>
      </c>
      <c r="BG10" s="62">
        <v>71415</v>
      </c>
      <c r="BH10" s="62">
        <v>795068</v>
      </c>
      <c r="BI10" s="62">
        <v>866483</v>
      </c>
      <c r="BJ10" s="62">
        <v>4118</v>
      </c>
      <c r="BK10" s="62">
        <v>21051</v>
      </c>
      <c r="BL10" s="62">
        <v>25169</v>
      </c>
      <c r="BM10" s="61">
        <v>49896</v>
      </c>
      <c r="BN10" s="61">
        <v>400279</v>
      </c>
      <c r="BO10" s="61">
        <v>450175</v>
      </c>
      <c r="BP10" s="62">
        <v>42662</v>
      </c>
      <c r="BQ10" s="62">
        <v>465099</v>
      </c>
      <c r="BR10" s="62">
        <v>507761</v>
      </c>
      <c r="BS10" s="62">
        <v>2485</v>
      </c>
      <c r="BT10" s="62">
        <v>8556</v>
      </c>
      <c r="BU10" s="62">
        <v>11041</v>
      </c>
      <c r="BV10" s="32">
        <f t="shared" si="7"/>
        <v>1389870</v>
      </c>
      <c r="BW10" s="32">
        <f t="shared" si="8"/>
        <v>6837763</v>
      </c>
      <c r="BX10" s="32">
        <f t="shared" si="9"/>
        <v>8227633</v>
      </c>
      <c r="BY10" s="32">
        <f t="shared" si="10"/>
        <v>841681</v>
      </c>
      <c r="BZ10" s="32">
        <f t="shared" si="11"/>
        <v>7190441</v>
      </c>
      <c r="CA10" s="32">
        <f t="shared" si="12"/>
        <v>8032122</v>
      </c>
      <c r="CB10" s="32">
        <f t="shared" si="13"/>
        <v>51922</v>
      </c>
      <c r="CC10" s="32">
        <f t="shared" si="14"/>
        <v>183862</v>
      </c>
      <c r="CD10" s="32">
        <f t="shared" si="15"/>
        <v>235784</v>
      </c>
    </row>
    <row r="11" spans="1:82">
      <c r="A11" s="24" t="s">
        <v>4</v>
      </c>
      <c r="B11" s="63">
        <v>52161</v>
      </c>
      <c r="C11" s="63">
        <v>415938</v>
      </c>
      <c r="D11" s="63">
        <v>468099</v>
      </c>
      <c r="E11" s="64">
        <v>42642</v>
      </c>
      <c r="F11" s="64">
        <v>447643</v>
      </c>
      <c r="G11" s="64">
        <v>490285</v>
      </c>
      <c r="H11" s="64">
        <v>3990</v>
      </c>
      <c r="I11" s="64">
        <v>9885</v>
      </c>
      <c r="J11" s="64">
        <v>13875</v>
      </c>
      <c r="K11" s="63">
        <v>180166</v>
      </c>
      <c r="L11" s="63">
        <v>1528594</v>
      </c>
      <c r="M11" s="63">
        <v>1708760</v>
      </c>
      <c r="N11" s="64">
        <v>118830</v>
      </c>
      <c r="O11" s="64">
        <v>1560575</v>
      </c>
      <c r="P11" s="64">
        <v>1679405</v>
      </c>
      <c r="Q11" s="64">
        <v>8113</v>
      </c>
      <c r="R11" s="64">
        <v>49845</v>
      </c>
      <c r="S11" s="64">
        <v>57958</v>
      </c>
      <c r="T11" s="63">
        <v>730848</v>
      </c>
      <c r="U11" s="63">
        <v>1344688</v>
      </c>
      <c r="V11" s="63">
        <v>2075536</v>
      </c>
      <c r="W11" s="64">
        <v>325263</v>
      </c>
      <c r="X11" s="64">
        <v>1471791</v>
      </c>
      <c r="Y11" s="64">
        <v>1797054</v>
      </c>
      <c r="Z11" s="64">
        <v>18229</v>
      </c>
      <c r="AA11" s="64">
        <v>37686</v>
      </c>
      <c r="AB11" s="64">
        <v>55915</v>
      </c>
      <c r="AC11" s="63">
        <v>104716</v>
      </c>
      <c r="AD11" s="63">
        <v>1172602</v>
      </c>
      <c r="AE11" s="63">
        <v>1277318</v>
      </c>
      <c r="AF11" s="64">
        <v>91250</v>
      </c>
      <c r="AG11" s="64">
        <v>1164208</v>
      </c>
      <c r="AH11" s="64">
        <v>1255458</v>
      </c>
      <c r="AI11" s="64">
        <v>6028</v>
      </c>
      <c r="AJ11" s="64">
        <v>27761</v>
      </c>
      <c r="AK11" s="64">
        <v>33789</v>
      </c>
      <c r="AL11" s="63">
        <v>49464</v>
      </c>
      <c r="AM11" s="63">
        <v>326357</v>
      </c>
      <c r="AN11" s="63">
        <v>375821</v>
      </c>
      <c r="AO11" s="64">
        <v>48332</v>
      </c>
      <c r="AP11" s="64">
        <v>373520</v>
      </c>
      <c r="AQ11" s="64">
        <v>421852</v>
      </c>
      <c r="AR11" s="64">
        <v>2892</v>
      </c>
      <c r="AS11" s="64">
        <v>10040</v>
      </c>
      <c r="AT11" s="64">
        <v>12932</v>
      </c>
      <c r="AU11" s="63">
        <v>141260</v>
      </c>
      <c r="AV11" s="63">
        <v>954493</v>
      </c>
      <c r="AW11" s="63">
        <v>1095753</v>
      </c>
      <c r="AX11" s="64">
        <v>120738</v>
      </c>
      <c r="AY11" s="64">
        <v>1003441</v>
      </c>
      <c r="AZ11" s="64">
        <v>1124179</v>
      </c>
      <c r="BA11" s="64">
        <v>8143</v>
      </c>
      <c r="BB11" s="64">
        <v>23448</v>
      </c>
      <c r="BC11" s="64">
        <v>31591</v>
      </c>
      <c r="BD11" s="63">
        <v>111366</v>
      </c>
      <c r="BE11" s="63">
        <v>783256</v>
      </c>
      <c r="BF11" s="63">
        <v>894622</v>
      </c>
      <c r="BG11" s="64">
        <v>72972</v>
      </c>
      <c r="BH11" s="64">
        <v>803448</v>
      </c>
      <c r="BI11" s="64">
        <v>876420</v>
      </c>
      <c r="BJ11" s="64">
        <v>4791</v>
      </c>
      <c r="BK11" s="64">
        <v>21258</v>
      </c>
      <c r="BL11" s="64">
        <v>26049</v>
      </c>
      <c r="BM11" s="63">
        <v>50347</v>
      </c>
      <c r="BN11" s="63">
        <v>406319</v>
      </c>
      <c r="BO11" s="63">
        <v>456666</v>
      </c>
      <c r="BP11" s="64">
        <v>42981</v>
      </c>
      <c r="BQ11" s="64">
        <v>470315</v>
      </c>
      <c r="BR11" s="64">
        <v>513296</v>
      </c>
      <c r="BS11" s="64">
        <v>2536</v>
      </c>
      <c r="BT11" s="64">
        <v>8772</v>
      </c>
      <c r="BU11" s="64">
        <v>11308</v>
      </c>
      <c r="BV11" s="33">
        <f t="shared" si="7"/>
        <v>1420328</v>
      </c>
      <c r="BW11" s="33">
        <f t="shared" si="8"/>
        <v>6932247</v>
      </c>
      <c r="BX11" s="33">
        <f t="shared" si="9"/>
        <v>8352575</v>
      </c>
      <c r="BY11" s="33">
        <f t="shared" si="10"/>
        <v>863008</v>
      </c>
      <c r="BZ11" s="33">
        <f t="shared" si="11"/>
        <v>7294941</v>
      </c>
      <c r="CA11" s="33">
        <f t="shared" si="12"/>
        <v>8157949</v>
      </c>
      <c r="CB11" s="33">
        <f t="shared" si="13"/>
        <v>54722</v>
      </c>
      <c r="CC11" s="33">
        <f t="shared" si="14"/>
        <v>188695</v>
      </c>
      <c r="CD11" s="33">
        <f t="shared" si="15"/>
        <v>243417</v>
      </c>
    </row>
    <row r="12" spans="1:82">
      <c r="A12" s="26" t="s">
        <v>5</v>
      </c>
      <c r="B12" s="72">
        <v>52528</v>
      </c>
      <c r="C12" s="72">
        <v>426737</v>
      </c>
      <c r="D12" s="72">
        <v>479265</v>
      </c>
      <c r="E12" s="72">
        <v>42937</v>
      </c>
      <c r="F12" s="72">
        <v>450745</v>
      </c>
      <c r="G12" s="72">
        <v>493682</v>
      </c>
      <c r="H12" s="72">
        <v>4078</v>
      </c>
      <c r="I12" s="72">
        <v>10198</v>
      </c>
      <c r="J12" s="72">
        <v>14276</v>
      </c>
      <c r="K12" s="72">
        <v>184529</v>
      </c>
      <c r="L12" s="72">
        <v>1570713</v>
      </c>
      <c r="M12" s="72">
        <v>1755242</v>
      </c>
      <c r="N12" s="72">
        <v>121548</v>
      </c>
      <c r="O12" s="72">
        <v>1576210</v>
      </c>
      <c r="P12" s="72">
        <v>1697758</v>
      </c>
      <c r="Q12" s="72">
        <v>8352</v>
      </c>
      <c r="R12" s="72">
        <v>50966</v>
      </c>
      <c r="S12" s="72">
        <v>59318</v>
      </c>
      <c r="T12" s="72">
        <v>738123</v>
      </c>
      <c r="U12" s="72">
        <v>1367324</v>
      </c>
      <c r="V12" s="72">
        <v>2105447</v>
      </c>
      <c r="W12" s="72">
        <v>324808</v>
      </c>
      <c r="X12" s="72">
        <v>1489814</v>
      </c>
      <c r="Y12" s="72">
        <v>1814622</v>
      </c>
      <c r="Z12" s="72">
        <v>18083</v>
      </c>
      <c r="AA12" s="72">
        <v>38839</v>
      </c>
      <c r="AB12" s="72">
        <v>56922</v>
      </c>
      <c r="AC12" s="72">
        <v>108766</v>
      </c>
      <c r="AD12" s="72">
        <v>1192506</v>
      </c>
      <c r="AE12" s="72">
        <v>1301272</v>
      </c>
      <c r="AF12" s="72">
        <v>96908</v>
      </c>
      <c r="AG12" s="72">
        <v>1177221</v>
      </c>
      <c r="AH12" s="72">
        <v>1274129</v>
      </c>
      <c r="AI12" s="72">
        <v>6168</v>
      </c>
      <c r="AJ12" s="72">
        <v>28361</v>
      </c>
      <c r="AK12" s="72">
        <v>34529</v>
      </c>
      <c r="AL12" s="72">
        <v>49356</v>
      </c>
      <c r="AM12" s="72">
        <v>331748</v>
      </c>
      <c r="AN12" s="72">
        <v>381104</v>
      </c>
      <c r="AO12" s="72">
        <v>47515</v>
      </c>
      <c r="AP12" s="72">
        <v>377063</v>
      </c>
      <c r="AQ12" s="72">
        <v>424578</v>
      </c>
      <c r="AR12" s="72">
        <v>2897</v>
      </c>
      <c r="AS12" s="72">
        <v>10325</v>
      </c>
      <c r="AT12" s="72">
        <v>13222</v>
      </c>
      <c r="AU12" s="72">
        <v>143465</v>
      </c>
      <c r="AV12" s="72">
        <v>971027</v>
      </c>
      <c r="AW12" s="72">
        <v>1114492</v>
      </c>
      <c r="AX12" s="72">
        <v>122307</v>
      </c>
      <c r="AY12" s="72">
        <v>1003254</v>
      </c>
      <c r="AZ12" s="72">
        <v>1125561</v>
      </c>
      <c r="BA12" s="72">
        <v>8369</v>
      </c>
      <c r="BB12" s="72">
        <v>23986</v>
      </c>
      <c r="BC12" s="72">
        <v>32355</v>
      </c>
      <c r="BD12" s="72">
        <v>112827</v>
      </c>
      <c r="BE12" s="72">
        <v>797447</v>
      </c>
      <c r="BF12" s="72">
        <v>910274</v>
      </c>
      <c r="BG12" s="72">
        <v>73927</v>
      </c>
      <c r="BH12" s="72">
        <v>810142</v>
      </c>
      <c r="BI12" s="72">
        <v>884069</v>
      </c>
      <c r="BJ12" s="72">
        <v>4377</v>
      </c>
      <c r="BK12" s="72">
        <v>22462</v>
      </c>
      <c r="BL12" s="72">
        <v>26839</v>
      </c>
      <c r="BM12" s="72">
        <v>50870</v>
      </c>
      <c r="BN12" s="72">
        <v>415954</v>
      </c>
      <c r="BO12" s="72">
        <v>466824</v>
      </c>
      <c r="BP12" s="72">
        <v>43342</v>
      </c>
      <c r="BQ12" s="72">
        <v>479641</v>
      </c>
      <c r="BR12" s="72">
        <v>522983</v>
      </c>
      <c r="BS12" s="72">
        <v>2506</v>
      </c>
      <c r="BT12" s="72">
        <v>8922</v>
      </c>
      <c r="BU12" s="72">
        <v>11428</v>
      </c>
      <c r="BV12" s="32">
        <f t="shared" si="7"/>
        <v>1440464</v>
      </c>
      <c r="BW12" s="32">
        <f t="shared" si="8"/>
        <v>7073456</v>
      </c>
      <c r="BX12" s="32">
        <f t="shared" si="9"/>
        <v>8513920</v>
      </c>
      <c r="BY12" s="32">
        <f t="shared" si="10"/>
        <v>873292</v>
      </c>
      <c r="BZ12" s="32">
        <f t="shared" si="11"/>
        <v>7364090</v>
      </c>
      <c r="CA12" s="32">
        <f t="shared" si="12"/>
        <v>8237382</v>
      </c>
      <c r="CB12" s="32">
        <f t="shared" si="13"/>
        <v>54830</v>
      </c>
      <c r="CC12" s="32">
        <f t="shared" si="14"/>
        <v>194059</v>
      </c>
      <c r="CD12" s="32">
        <f t="shared" si="15"/>
        <v>248889</v>
      </c>
    </row>
    <row r="13" spans="1:82">
      <c r="A13" s="24" t="s">
        <v>6</v>
      </c>
      <c r="B13" s="73">
        <v>53290</v>
      </c>
      <c r="C13" s="73">
        <v>432514</v>
      </c>
      <c r="D13" s="73">
        <v>485804</v>
      </c>
      <c r="E13" s="73">
        <v>43412</v>
      </c>
      <c r="F13" s="73">
        <v>454910</v>
      </c>
      <c r="G13" s="73">
        <v>498322</v>
      </c>
      <c r="H13" s="73">
        <v>4189</v>
      </c>
      <c r="I13" s="73">
        <v>10494</v>
      </c>
      <c r="J13" s="73">
        <v>14683</v>
      </c>
      <c r="K13" s="73">
        <v>192344</v>
      </c>
      <c r="L13" s="73">
        <v>1761669</v>
      </c>
      <c r="M13" s="73">
        <v>1954013</v>
      </c>
      <c r="N13" s="73">
        <v>127926</v>
      </c>
      <c r="O13" s="73">
        <v>1752186</v>
      </c>
      <c r="P13" s="73">
        <v>1880112</v>
      </c>
      <c r="Q13" s="73">
        <v>9131</v>
      </c>
      <c r="R13" s="73">
        <v>56020</v>
      </c>
      <c r="S13" s="73">
        <v>65151</v>
      </c>
      <c r="T13" s="73">
        <v>750066</v>
      </c>
      <c r="U13" s="73">
        <v>1389826</v>
      </c>
      <c r="V13" s="73">
        <v>2139892</v>
      </c>
      <c r="W13" s="73">
        <v>328653</v>
      </c>
      <c r="X13" s="73">
        <v>1508185</v>
      </c>
      <c r="Y13" s="73">
        <v>1836838</v>
      </c>
      <c r="Z13" s="73">
        <v>18613</v>
      </c>
      <c r="AA13" s="73">
        <v>40112</v>
      </c>
      <c r="AB13" s="73">
        <v>58725</v>
      </c>
      <c r="AC13" s="73">
        <v>102186</v>
      </c>
      <c r="AD13" s="73">
        <v>1039514</v>
      </c>
      <c r="AE13" s="73">
        <v>1141700</v>
      </c>
      <c r="AF13" s="73">
        <v>87098</v>
      </c>
      <c r="AG13" s="73">
        <v>1024814</v>
      </c>
      <c r="AH13" s="73">
        <v>1111912</v>
      </c>
      <c r="AI13" s="73">
        <v>5847</v>
      </c>
      <c r="AJ13" s="73">
        <v>25289</v>
      </c>
      <c r="AK13" s="73">
        <v>31136</v>
      </c>
      <c r="AL13" s="73">
        <v>50491</v>
      </c>
      <c r="AM13" s="73">
        <v>335670</v>
      </c>
      <c r="AN13" s="73">
        <v>386161</v>
      </c>
      <c r="AO13" s="73">
        <v>48099</v>
      </c>
      <c r="AP13" s="73">
        <v>379016</v>
      </c>
      <c r="AQ13" s="73">
        <v>427115</v>
      </c>
      <c r="AR13" s="73">
        <v>2978</v>
      </c>
      <c r="AS13" s="73">
        <v>10650</v>
      </c>
      <c r="AT13" s="73">
        <v>13628</v>
      </c>
      <c r="AU13" s="73">
        <v>145528</v>
      </c>
      <c r="AV13" s="73">
        <v>989719</v>
      </c>
      <c r="AW13" s="73">
        <v>1135247</v>
      </c>
      <c r="AX13" s="73">
        <v>123937</v>
      </c>
      <c r="AY13" s="73">
        <v>1016860</v>
      </c>
      <c r="AZ13" s="73">
        <v>1140797</v>
      </c>
      <c r="BA13" s="73">
        <v>8586</v>
      </c>
      <c r="BB13" s="73">
        <v>24534</v>
      </c>
      <c r="BC13" s="73">
        <v>33120</v>
      </c>
      <c r="BD13" s="73">
        <v>116113</v>
      </c>
      <c r="BE13" s="73">
        <v>807385</v>
      </c>
      <c r="BF13" s="73">
        <v>923498</v>
      </c>
      <c r="BG13" s="73">
        <v>75256</v>
      </c>
      <c r="BH13" s="73">
        <v>817656</v>
      </c>
      <c r="BI13" s="73">
        <v>892912</v>
      </c>
      <c r="BJ13" s="73">
        <v>5025</v>
      </c>
      <c r="BK13" s="73">
        <v>22667</v>
      </c>
      <c r="BL13" s="73">
        <v>27692</v>
      </c>
      <c r="BM13" s="73">
        <v>51343</v>
      </c>
      <c r="BN13" s="73">
        <v>421283</v>
      </c>
      <c r="BO13" s="73">
        <v>472626</v>
      </c>
      <c r="BP13" s="73">
        <v>43527</v>
      </c>
      <c r="BQ13" s="73">
        <v>482830</v>
      </c>
      <c r="BR13" s="73">
        <v>526357</v>
      </c>
      <c r="BS13" s="73">
        <v>2525</v>
      </c>
      <c r="BT13" s="73">
        <v>9130</v>
      </c>
      <c r="BU13" s="73">
        <v>11655</v>
      </c>
      <c r="BV13" s="33">
        <f t="shared" si="7"/>
        <v>1461361</v>
      </c>
      <c r="BW13" s="33">
        <f t="shared" si="8"/>
        <v>7177580</v>
      </c>
      <c r="BX13" s="33">
        <f t="shared" si="9"/>
        <v>8638941</v>
      </c>
      <c r="BY13" s="33">
        <f t="shared" si="10"/>
        <v>877908</v>
      </c>
      <c r="BZ13" s="33">
        <f t="shared" si="11"/>
        <v>7436457</v>
      </c>
      <c r="CA13" s="33">
        <f t="shared" si="12"/>
        <v>8314365</v>
      </c>
      <c r="CB13" s="33">
        <f t="shared" si="13"/>
        <v>56894</v>
      </c>
      <c r="CC13" s="33">
        <f t="shared" si="14"/>
        <v>198896</v>
      </c>
      <c r="CD13" s="33">
        <f t="shared" si="15"/>
        <v>255790</v>
      </c>
    </row>
    <row r="14" spans="1:82">
      <c r="A14" s="26" t="s">
        <v>7</v>
      </c>
      <c r="B14" s="17">
        <v>54160</v>
      </c>
      <c r="C14" s="17">
        <v>439288</v>
      </c>
      <c r="D14" s="17">
        <v>493448</v>
      </c>
      <c r="E14" s="17">
        <v>43891</v>
      </c>
      <c r="F14" s="17">
        <v>458740</v>
      </c>
      <c r="G14" s="17">
        <v>502631</v>
      </c>
      <c r="H14" s="17">
        <v>4272</v>
      </c>
      <c r="I14" s="17">
        <v>10729</v>
      </c>
      <c r="J14" s="17">
        <v>15001</v>
      </c>
      <c r="K14" s="17">
        <v>189317</v>
      </c>
      <c r="L14" s="17">
        <v>1620892</v>
      </c>
      <c r="M14" s="17">
        <v>1810209</v>
      </c>
      <c r="N14" s="17">
        <v>123364</v>
      </c>
      <c r="O14" s="17">
        <v>1604639</v>
      </c>
      <c r="P14" s="17">
        <v>1728003</v>
      </c>
      <c r="Q14" s="17">
        <v>9484</v>
      </c>
      <c r="R14" s="17">
        <v>52519</v>
      </c>
      <c r="S14" s="17">
        <v>62003</v>
      </c>
      <c r="T14" s="17">
        <v>768253</v>
      </c>
      <c r="U14" s="17">
        <v>1418507</v>
      </c>
      <c r="V14" s="17">
        <v>2186760</v>
      </c>
      <c r="W14" s="17">
        <v>332957</v>
      </c>
      <c r="X14" s="17">
        <v>1524820</v>
      </c>
      <c r="Y14" s="17">
        <v>1857777</v>
      </c>
      <c r="Z14" s="17">
        <v>18997</v>
      </c>
      <c r="AA14" s="17">
        <v>41163</v>
      </c>
      <c r="AB14" s="17">
        <v>60160</v>
      </c>
      <c r="AC14" s="17">
        <v>111207</v>
      </c>
      <c r="AD14" s="17">
        <v>1220090</v>
      </c>
      <c r="AE14" s="17">
        <v>1331297</v>
      </c>
      <c r="AF14" s="17">
        <v>93818</v>
      </c>
      <c r="AG14" s="17">
        <v>1192846</v>
      </c>
      <c r="AH14" s="17">
        <v>1286664</v>
      </c>
      <c r="AI14" s="17">
        <v>6621</v>
      </c>
      <c r="AJ14" s="17">
        <v>29464</v>
      </c>
      <c r="AK14" s="17">
        <v>36085</v>
      </c>
      <c r="AL14" s="17">
        <v>51381</v>
      </c>
      <c r="AM14" s="17">
        <v>342150</v>
      </c>
      <c r="AN14" s="17">
        <v>393531</v>
      </c>
      <c r="AO14" s="17">
        <v>48382</v>
      </c>
      <c r="AP14" s="17">
        <v>382175</v>
      </c>
      <c r="AQ14" s="17">
        <v>430557</v>
      </c>
      <c r="AR14" s="17">
        <v>3006</v>
      </c>
      <c r="AS14" s="17">
        <v>10848</v>
      </c>
      <c r="AT14" s="17">
        <v>13854</v>
      </c>
      <c r="AU14" s="17">
        <v>148552</v>
      </c>
      <c r="AV14" s="17">
        <v>1008959</v>
      </c>
      <c r="AW14" s="17">
        <v>1157511</v>
      </c>
      <c r="AX14" s="17">
        <v>125411</v>
      </c>
      <c r="AY14" s="17">
        <v>1023879</v>
      </c>
      <c r="AZ14" s="17">
        <v>1149290</v>
      </c>
      <c r="BA14" s="17">
        <v>8740</v>
      </c>
      <c r="BB14" s="17">
        <v>24933</v>
      </c>
      <c r="BC14" s="17">
        <v>33673</v>
      </c>
      <c r="BD14" s="17">
        <v>119469</v>
      </c>
      <c r="BE14" s="17">
        <v>823985</v>
      </c>
      <c r="BF14" s="17">
        <v>943454</v>
      </c>
      <c r="BG14" s="17">
        <v>76414</v>
      </c>
      <c r="BH14" s="17">
        <v>827341</v>
      </c>
      <c r="BI14" s="17">
        <v>903755</v>
      </c>
      <c r="BJ14" s="17">
        <v>5097</v>
      </c>
      <c r="BK14" s="17">
        <v>23139</v>
      </c>
      <c r="BL14" s="17">
        <v>28236</v>
      </c>
      <c r="BM14" s="17">
        <v>51853</v>
      </c>
      <c r="BN14" s="17">
        <v>425403</v>
      </c>
      <c r="BO14" s="17">
        <v>477256</v>
      </c>
      <c r="BP14" s="17">
        <v>44351</v>
      </c>
      <c r="BQ14" s="17">
        <v>485140</v>
      </c>
      <c r="BR14" s="17">
        <v>529491</v>
      </c>
      <c r="BS14" s="17">
        <v>2594</v>
      </c>
      <c r="BT14" s="17">
        <v>9245</v>
      </c>
      <c r="BU14" s="17">
        <v>11839</v>
      </c>
      <c r="BV14" s="32">
        <f t="shared" si="7"/>
        <v>1494192</v>
      </c>
      <c r="BW14" s="32">
        <f t="shared" si="8"/>
        <v>7299274</v>
      </c>
      <c r="BX14" s="32">
        <f t="shared" si="9"/>
        <v>8793466</v>
      </c>
      <c r="BY14" s="32">
        <f t="shared" si="10"/>
        <v>888588</v>
      </c>
      <c r="BZ14" s="32">
        <f t="shared" si="11"/>
        <v>7499580</v>
      </c>
      <c r="CA14" s="32">
        <f t="shared" si="12"/>
        <v>8388168</v>
      </c>
      <c r="CB14" s="32">
        <f t="shared" si="13"/>
        <v>58811</v>
      </c>
      <c r="CC14" s="32">
        <f t="shared" si="14"/>
        <v>202040</v>
      </c>
      <c r="CD14" s="32">
        <f t="shared" si="15"/>
        <v>260851</v>
      </c>
    </row>
    <row r="15" spans="1:82">
      <c r="A15" s="21">
        <v>2023</v>
      </c>
      <c r="B15" s="29">
        <f>B27</f>
        <v>64894</v>
      </c>
      <c r="C15" s="29">
        <f t="shared" ref="C15:BN15" si="16">C27</f>
        <v>532328</v>
      </c>
      <c r="D15" s="29">
        <f t="shared" si="16"/>
        <v>597222</v>
      </c>
      <c r="E15" s="29">
        <f t="shared" si="16"/>
        <v>55495</v>
      </c>
      <c r="F15" s="29">
        <f t="shared" si="16"/>
        <v>609398</v>
      </c>
      <c r="G15" s="29">
        <f t="shared" si="16"/>
        <v>664893</v>
      </c>
      <c r="H15" s="29">
        <f t="shared" si="16"/>
        <v>3599</v>
      </c>
      <c r="I15" s="29">
        <f t="shared" si="16"/>
        <v>13858</v>
      </c>
      <c r="J15" s="29">
        <f t="shared" si="16"/>
        <v>17457</v>
      </c>
      <c r="K15" s="29">
        <f t="shared" si="16"/>
        <v>225557</v>
      </c>
      <c r="L15" s="29">
        <f t="shared" si="16"/>
        <v>1942116</v>
      </c>
      <c r="M15" s="29">
        <f t="shared" si="16"/>
        <v>2167673</v>
      </c>
      <c r="N15" s="29">
        <f t="shared" si="16"/>
        <v>158356</v>
      </c>
      <c r="O15" s="29">
        <f t="shared" si="16"/>
        <v>1999689</v>
      </c>
      <c r="P15" s="29">
        <f t="shared" si="16"/>
        <v>2158045</v>
      </c>
      <c r="Q15" s="29">
        <f t="shared" si="16"/>
        <v>10383</v>
      </c>
      <c r="R15" s="29">
        <f t="shared" si="16"/>
        <v>69780</v>
      </c>
      <c r="S15" s="29">
        <f t="shared" si="16"/>
        <v>80163</v>
      </c>
      <c r="T15" s="29">
        <f t="shared" si="16"/>
        <v>917585</v>
      </c>
      <c r="U15" s="29">
        <f t="shared" si="16"/>
        <v>1716634</v>
      </c>
      <c r="V15" s="29">
        <f t="shared" si="16"/>
        <v>2634219</v>
      </c>
      <c r="W15" s="29">
        <f t="shared" si="16"/>
        <v>442736</v>
      </c>
      <c r="X15" s="29">
        <f t="shared" si="16"/>
        <v>1903670</v>
      </c>
      <c r="Y15" s="29">
        <f t="shared" si="16"/>
        <v>2346406</v>
      </c>
      <c r="Z15" s="29">
        <f t="shared" si="16"/>
        <v>22429</v>
      </c>
      <c r="AA15" s="29">
        <f t="shared" si="16"/>
        <v>53461</v>
      </c>
      <c r="AB15" s="29">
        <f t="shared" si="16"/>
        <v>75890</v>
      </c>
      <c r="AC15" s="29">
        <f t="shared" si="16"/>
        <v>120690</v>
      </c>
      <c r="AD15" s="29">
        <f t="shared" si="16"/>
        <v>1439030</v>
      </c>
      <c r="AE15" s="29">
        <f t="shared" si="16"/>
        <v>1559720</v>
      </c>
      <c r="AF15" s="29">
        <f t="shared" si="16"/>
        <v>105857</v>
      </c>
      <c r="AG15" s="29">
        <f t="shared" si="16"/>
        <v>1504135</v>
      </c>
      <c r="AH15" s="29">
        <f t="shared" si="16"/>
        <v>1609992</v>
      </c>
      <c r="AI15" s="29">
        <f t="shared" si="16"/>
        <v>7636</v>
      </c>
      <c r="AJ15" s="29">
        <f t="shared" si="16"/>
        <v>38140</v>
      </c>
      <c r="AK15" s="29">
        <f t="shared" si="16"/>
        <v>45776</v>
      </c>
      <c r="AL15" s="29">
        <f t="shared" si="16"/>
        <v>60096</v>
      </c>
      <c r="AM15" s="29">
        <f t="shared" si="16"/>
        <v>410546</v>
      </c>
      <c r="AN15" s="29">
        <f t="shared" si="16"/>
        <v>470642</v>
      </c>
      <c r="AO15" s="29">
        <f t="shared" si="16"/>
        <v>58702</v>
      </c>
      <c r="AP15" s="29">
        <f t="shared" si="16"/>
        <v>494301</v>
      </c>
      <c r="AQ15" s="29">
        <f t="shared" si="16"/>
        <v>553003</v>
      </c>
      <c r="AR15" s="29">
        <f t="shared" si="16"/>
        <v>3421</v>
      </c>
      <c r="AS15" s="29">
        <f t="shared" si="16"/>
        <v>13634</v>
      </c>
      <c r="AT15" s="29">
        <f t="shared" si="16"/>
        <v>17055</v>
      </c>
      <c r="AU15" s="29">
        <f t="shared" si="16"/>
        <v>181386</v>
      </c>
      <c r="AV15" s="29">
        <f t="shared" si="16"/>
        <v>1196310</v>
      </c>
      <c r="AW15" s="29">
        <f t="shared" si="16"/>
        <v>1377696</v>
      </c>
      <c r="AX15" s="29">
        <f t="shared" si="16"/>
        <v>163607</v>
      </c>
      <c r="AY15" s="29">
        <f t="shared" si="16"/>
        <v>1293425</v>
      </c>
      <c r="AZ15" s="29">
        <f t="shared" si="16"/>
        <v>1457032</v>
      </c>
      <c r="BA15" s="29">
        <f t="shared" si="16"/>
        <v>10645</v>
      </c>
      <c r="BB15" s="29">
        <f t="shared" si="16"/>
        <v>33218</v>
      </c>
      <c r="BC15" s="29">
        <f t="shared" si="16"/>
        <v>43863</v>
      </c>
      <c r="BD15" s="29">
        <f t="shared" si="16"/>
        <v>138998</v>
      </c>
      <c r="BE15" s="29">
        <f t="shared" si="16"/>
        <v>963275</v>
      </c>
      <c r="BF15" s="29">
        <f t="shared" si="16"/>
        <v>1102273</v>
      </c>
      <c r="BG15" s="29">
        <f t="shared" si="16"/>
        <v>105152</v>
      </c>
      <c r="BH15" s="29">
        <f t="shared" si="16"/>
        <v>1069307</v>
      </c>
      <c r="BI15" s="29">
        <f t="shared" si="16"/>
        <v>1174459</v>
      </c>
      <c r="BJ15" s="29">
        <f t="shared" si="16"/>
        <v>6218</v>
      </c>
      <c r="BK15" s="29">
        <f t="shared" si="16"/>
        <v>27811</v>
      </c>
      <c r="BL15" s="29">
        <f t="shared" si="16"/>
        <v>34029</v>
      </c>
      <c r="BM15" s="29">
        <f t="shared" si="16"/>
        <v>61799</v>
      </c>
      <c r="BN15" s="29">
        <f t="shared" si="16"/>
        <v>506740</v>
      </c>
      <c r="BO15" s="29">
        <f t="shared" ref="BO15:CD15" si="17">BO27</f>
        <v>568539</v>
      </c>
      <c r="BP15" s="29">
        <f t="shared" si="17"/>
        <v>55710</v>
      </c>
      <c r="BQ15" s="29">
        <f t="shared" si="17"/>
        <v>590990</v>
      </c>
      <c r="BR15" s="29">
        <f t="shared" si="17"/>
        <v>646700</v>
      </c>
      <c r="BS15" s="29">
        <f t="shared" si="17"/>
        <v>3438</v>
      </c>
      <c r="BT15" s="29">
        <f t="shared" si="17"/>
        <v>12189</v>
      </c>
      <c r="BU15" s="29">
        <f t="shared" si="17"/>
        <v>15627</v>
      </c>
      <c r="BV15" s="29">
        <f t="shared" si="17"/>
        <v>1771005</v>
      </c>
      <c r="BW15" s="29">
        <f t="shared" si="17"/>
        <v>8706979</v>
      </c>
      <c r="BX15" s="29">
        <f t="shared" si="17"/>
        <v>10477984</v>
      </c>
      <c r="BY15" s="29">
        <f t="shared" si="17"/>
        <v>1145615</v>
      </c>
      <c r="BZ15" s="29">
        <f t="shared" si="17"/>
        <v>9464915</v>
      </c>
      <c r="CA15" s="29">
        <f t="shared" si="17"/>
        <v>10610530</v>
      </c>
      <c r="CB15" s="29">
        <f t="shared" si="17"/>
        <v>67769</v>
      </c>
      <c r="CC15" s="29">
        <f t="shared" si="17"/>
        <v>262091</v>
      </c>
      <c r="CD15" s="29">
        <f t="shared" si="17"/>
        <v>329860</v>
      </c>
    </row>
    <row r="16" spans="1:82">
      <c r="A16" s="17" t="s">
        <v>8</v>
      </c>
      <c r="B16" s="17">
        <v>55836</v>
      </c>
      <c r="C16" s="17">
        <v>447126</v>
      </c>
      <c r="D16" s="17">
        <v>502962</v>
      </c>
      <c r="E16" s="17">
        <v>45177</v>
      </c>
      <c r="F16" s="17">
        <v>467354</v>
      </c>
      <c r="G16" s="17">
        <v>512531</v>
      </c>
      <c r="H16" s="17">
        <v>3024</v>
      </c>
      <c r="I16" s="17">
        <v>10370</v>
      </c>
      <c r="J16" s="17">
        <v>13394</v>
      </c>
      <c r="K16" s="17">
        <v>191384</v>
      </c>
      <c r="L16" s="17">
        <v>1646331</v>
      </c>
      <c r="M16" s="17">
        <v>1837715</v>
      </c>
      <c r="N16" s="17">
        <v>125423</v>
      </c>
      <c r="O16" s="17">
        <v>1627694</v>
      </c>
      <c r="P16" s="17">
        <v>1753117</v>
      </c>
      <c r="Q16" s="17">
        <v>8252</v>
      </c>
      <c r="R16" s="17">
        <v>57091</v>
      </c>
      <c r="S16" s="17">
        <v>65343</v>
      </c>
      <c r="T16" s="17">
        <v>777174</v>
      </c>
      <c r="U16" s="17">
        <v>1445510</v>
      </c>
      <c r="V16" s="17">
        <v>2222684</v>
      </c>
      <c r="W16" s="17">
        <v>339599</v>
      </c>
      <c r="X16" s="17">
        <v>1549450</v>
      </c>
      <c r="Y16" s="17">
        <v>1889049</v>
      </c>
      <c r="Z16" s="17">
        <v>18884</v>
      </c>
      <c r="AA16" s="17">
        <v>41918</v>
      </c>
      <c r="AB16" s="17">
        <v>60802</v>
      </c>
      <c r="AC16" s="17">
        <v>113240</v>
      </c>
      <c r="AD16" s="17">
        <v>1241751</v>
      </c>
      <c r="AE16" s="17">
        <v>1354991</v>
      </c>
      <c r="AF16" s="17">
        <v>94989</v>
      </c>
      <c r="AG16" s="17">
        <v>1214196</v>
      </c>
      <c r="AH16" s="17">
        <v>1309185</v>
      </c>
      <c r="AI16" s="17">
        <v>6175</v>
      </c>
      <c r="AJ16" s="17">
        <v>31101</v>
      </c>
      <c r="AK16" s="17">
        <v>37276</v>
      </c>
      <c r="AL16" s="17">
        <v>52618</v>
      </c>
      <c r="AM16" s="17">
        <v>345983</v>
      </c>
      <c r="AN16" s="17">
        <v>398601</v>
      </c>
      <c r="AO16" s="17">
        <v>48838</v>
      </c>
      <c r="AP16" s="17">
        <v>385499</v>
      </c>
      <c r="AQ16" s="17">
        <v>434337</v>
      </c>
      <c r="AR16" s="17">
        <v>2882</v>
      </c>
      <c r="AS16" s="17">
        <v>10797</v>
      </c>
      <c r="AT16" s="17">
        <v>13679</v>
      </c>
      <c r="AU16" s="17">
        <v>151709</v>
      </c>
      <c r="AV16" s="17">
        <v>1025249</v>
      </c>
      <c r="AW16" s="17">
        <v>1176958</v>
      </c>
      <c r="AX16" s="17">
        <v>127406</v>
      </c>
      <c r="AY16" s="17">
        <v>1038100</v>
      </c>
      <c r="AZ16" s="17">
        <v>1165506</v>
      </c>
      <c r="BA16" s="17">
        <v>8984</v>
      </c>
      <c r="BB16" s="17">
        <v>27120</v>
      </c>
      <c r="BC16" s="17">
        <v>36104</v>
      </c>
      <c r="BD16" s="17">
        <v>120340</v>
      </c>
      <c r="BE16" s="17">
        <v>825241</v>
      </c>
      <c r="BF16" s="17">
        <v>945581</v>
      </c>
      <c r="BG16" s="17">
        <v>77409</v>
      </c>
      <c r="BH16" s="17">
        <v>838923</v>
      </c>
      <c r="BI16" s="17">
        <v>916332</v>
      </c>
      <c r="BJ16" s="17">
        <v>5097</v>
      </c>
      <c r="BK16" s="17">
        <v>22195</v>
      </c>
      <c r="BL16" s="17">
        <v>27292</v>
      </c>
      <c r="BM16" s="17">
        <v>53364</v>
      </c>
      <c r="BN16" s="17">
        <v>435163</v>
      </c>
      <c r="BO16" s="17">
        <v>488527</v>
      </c>
      <c r="BP16" s="17">
        <v>45335</v>
      </c>
      <c r="BQ16" s="17">
        <v>495724</v>
      </c>
      <c r="BR16" s="17">
        <v>541059</v>
      </c>
      <c r="BS16" s="17">
        <v>2728</v>
      </c>
      <c r="BT16" s="17">
        <v>10021</v>
      </c>
      <c r="BU16" s="17">
        <v>12749</v>
      </c>
      <c r="BV16" s="32">
        <f t="shared" si="7"/>
        <v>1515665</v>
      </c>
      <c r="BW16" s="32">
        <f t="shared" ref="BW16" si="18">C16+L16+U16+AD16+AM16+AV16+BE16+BN16</f>
        <v>7412354</v>
      </c>
      <c r="BX16" s="32">
        <f t="shared" ref="BX16" si="19">D16+M16+V16+AE16+AN16+AW16+BF16+BO16</f>
        <v>8928019</v>
      </c>
      <c r="BY16" s="32">
        <f t="shared" ref="BY16" si="20">E16+N16+W16+AF16+AO16+AX16+BG16+BP16</f>
        <v>904176</v>
      </c>
      <c r="BZ16" s="32">
        <f t="shared" ref="BZ16" si="21">F16+O16+X16+AG16+AP16+AY16+BH16+BQ16</f>
        <v>7616940</v>
      </c>
      <c r="CA16" s="32">
        <f t="shared" ref="CA16" si="22">G16+P16+Y16+AH16+AQ16+AZ16+BI16+BR16</f>
        <v>8521116</v>
      </c>
      <c r="CB16" s="32">
        <f t="shared" ref="CB16" si="23">H16+Q16+Z16+AI16+AR16+BA16+BJ16+BS16</f>
        <v>56026</v>
      </c>
      <c r="CC16" s="32">
        <f t="shared" ref="CC16" si="24">I16+R16+AA16+AJ16+AS16+BB16+BK16+BT16</f>
        <v>210613</v>
      </c>
      <c r="CD16" s="32">
        <f t="shared" ref="CD16" si="25">J16+S16+AB16+AK16+AT16+BC16+BL16+BU16</f>
        <v>266639</v>
      </c>
    </row>
    <row r="17" spans="1:82">
      <c r="A17" s="24" t="s">
        <v>18</v>
      </c>
      <c r="B17" s="24">
        <v>56567</v>
      </c>
      <c r="C17" s="24">
        <v>457140</v>
      </c>
      <c r="D17" s="24">
        <v>513707</v>
      </c>
      <c r="E17" s="24">
        <v>46775</v>
      </c>
      <c r="F17" s="24">
        <v>489627</v>
      </c>
      <c r="G17" s="24">
        <v>536402</v>
      </c>
      <c r="H17" s="24">
        <v>3262</v>
      </c>
      <c r="I17" s="24">
        <v>11507</v>
      </c>
      <c r="J17" s="24">
        <v>14769</v>
      </c>
      <c r="K17" s="24">
        <v>194031</v>
      </c>
      <c r="L17" s="24">
        <v>1682528</v>
      </c>
      <c r="M17" s="24">
        <v>1876559</v>
      </c>
      <c r="N17" s="24">
        <v>130141</v>
      </c>
      <c r="O17" s="24">
        <v>1706508</v>
      </c>
      <c r="P17" s="24">
        <v>1836649</v>
      </c>
      <c r="Q17" s="24">
        <v>8531</v>
      </c>
      <c r="R17" s="24">
        <v>58640</v>
      </c>
      <c r="S17" s="24">
        <v>67171</v>
      </c>
      <c r="T17" s="24">
        <v>798786</v>
      </c>
      <c r="U17" s="24">
        <v>1478173</v>
      </c>
      <c r="V17" s="24">
        <v>2276959</v>
      </c>
      <c r="W17" s="24">
        <v>349953</v>
      </c>
      <c r="X17" s="24">
        <v>1618059</v>
      </c>
      <c r="Y17" s="24">
        <v>1968012</v>
      </c>
      <c r="Z17" s="24">
        <v>19178</v>
      </c>
      <c r="AA17" s="24">
        <v>44516</v>
      </c>
      <c r="AB17" s="24">
        <v>63694</v>
      </c>
      <c r="AC17" s="24">
        <v>114603</v>
      </c>
      <c r="AD17" s="24">
        <v>1270941</v>
      </c>
      <c r="AE17" s="24">
        <v>1385544</v>
      </c>
      <c r="AF17" s="24">
        <v>98303</v>
      </c>
      <c r="AG17" s="24">
        <v>1268178</v>
      </c>
      <c r="AH17" s="24">
        <v>1366481</v>
      </c>
      <c r="AI17" s="24">
        <v>6331</v>
      </c>
      <c r="AJ17" s="24">
        <v>31854</v>
      </c>
      <c r="AK17" s="24">
        <v>38185</v>
      </c>
      <c r="AL17" s="24">
        <v>53187</v>
      </c>
      <c r="AM17" s="24">
        <v>352913</v>
      </c>
      <c r="AN17" s="24">
        <v>406100</v>
      </c>
      <c r="AO17" s="24">
        <v>50715</v>
      </c>
      <c r="AP17" s="24">
        <v>419355</v>
      </c>
      <c r="AQ17" s="24">
        <v>470070</v>
      </c>
      <c r="AR17" s="24">
        <v>2959</v>
      </c>
      <c r="AS17" s="24">
        <v>11158</v>
      </c>
      <c r="AT17" s="24">
        <v>14117</v>
      </c>
      <c r="AU17" s="24">
        <v>155597</v>
      </c>
      <c r="AV17" s="24">
        <v>1053712</v>
      </c>
      <c r="AW17" s="24">
        <v>1209309</v>
      </c>
      <c r="AX17" s="24">
        <v>134421</v>
      </c>
      <c r="AY17" s="24">
        <v>1094881</v>
      </c>
      <c r="AZ17" s="24">
        <v>1229302</v>
      </c>
      <c r="BA17" s="24">
        <v>9210</v>
      </c>
      <c r="BB17" s="24">
        <v>28165</v>
      </c>
      <c r="BC17" s="24">
        <v>37375</v>
      </c>
      <c r="BD17" s="24">
        <v>122453</v>
      </c>
      <c r="BE17" s="24">
        <v>843267</v>
      </c>
      <c r="BF17" s="24">
        <v>965720</v>
      </c>
      <c r="BG17" s="24">
        <v>81770</v>
      </c>
      <c r="BH17" s="24">
        <v>871457</v>
      </c>
      <c r="BI17" s="24">
        <v>953227</v>
      </c>
      <c r="BJ17" s="24">
        <v>5288</v>
      </c>
      <c r="BK17" s="24">
        <v>22898</v>
      </c>
      <c r="BL17" s="24">
        <v>28186</v>
      </c>
      <c r="BM17" s="24">
        <v>54153</v>
      </c>
      <c r="BN17" s="24">
        <v>444267</v>
      </c>
      <c r="BO17" s="24">
        <v>498420</v>
      </c>
      <c r="BP17" s="24">
        <v>46509</v>
      </c>
      <c r="BQ17" s="24">
        <v>511954</v>
      </c>
      <c r="BR17" s="24">
        <v>558463</v>
      </c>
      <c r="BS17" s="24">
        <v>2826</v>
      </c>
      <c r="BT17" s="24">
        <v>10909</v>
      </c>
      <c r="BU17" s="24">
        <v>13735</v>
      </c>
      <c r="BV17" s="33">
        <f t="shared" ref="BV17:BV29" si="26">B17+K17+T17+AC17+AL17+AU17+BD17+BM17</f>
        <v>1549377</v>
      </c>
      <c r="BW17" s="33">
        <f t="shared" ref="BW17:BW27" si="27">C17+L17+U17+AD17+AM17+AV17+BE17+BN17</f>
        <v>7582941</v>
      </c>
      <c r="BX17" s="33">
        <f t="shared" ref="BX17:BX27" si="28">D17+M17+V17+AE17+AN17+AW17+BF17+BO17</f>
        <v>9132318</v>
      </c>
      <c r="BY17" s="33">
        <f t="shared" ref="BY17:BY27" si="29">E17+N17+W17+AF17+AO17+AX17+BG17+BP17</f>
        <v>938587</v>
      </c>
      <c r="BZ17" s="33">
        <f t="shared" ref="BZ17:BZ27" si="30">F17+O17+X17+AG17+AP17+AY17+BH17+BQ17</f>
        <v>7980019</v>
      </c>
      <c r="CA17" s="33">
        <f t="shared" ref="CA17:CA27" si="31">G17+P17+Y17+AH17+AQ17+AZ17+BI17+BR17</f>
        <v>8918606</v>
      </c>
      <c r="CB17" s="33">
        <f t="shared" ref="CB17:CB27" si="32">H17+Q17+Z17+AI17+AR17+BA17+BJ17+BS17</f>
        <v>57585</v>
      </c>
      <c r="CC17" s="33">
        <f t="shared" ref="CC17:CC27" si="33">I17+R17+AA17+AJ17+AS17+BB17+BK17+BT17</f>
        <v>219647</v>
      </c>
      <c r="CD17" s="33">
        <f t="shared" ref="CD17:CD27" si="34">J17+S17+AB17+AK17+AT17+BC17+BL17+BU17</f>
        <v>277232</v>
      </c>
    </row>
    <row r="18" spans="1:82">
      <c r="A18" s="26" t="s">
        <v>19</v>
      </c>
      <c r="B18" s="17">
        <v>57548</v>
      </c>
      <c r="C18" s="17">
        <v>470202</v>
      </c>
      <c r="D18" s="17">
        <v>527750</v>
      </c>
      <c r="E18" s="17">
        <v>48246</v>
      </c>
      <c r="F18" s="17">
        <v>514535</v>
      </c>
      <c r="G18" s="17">
        <v>562781</v>
      </c>
      <c r="H18" s="17">
        <v>3179</v>
      </c>
      <c r="I18" s="17">
        <v>11128</v>
      </c>
      <c r="J18" s="17">
        <v>14307</v>
      </c>
      <c r="K18" s="17">
        <v>196907</v>
      </c>
      <c r="L18" s="17">
        <v>1720511</v>
      </c>
      <c r="M18" s="17">
        <v>1917418</v>
      </c>
      <c r="N18" s="17">
        <v>135049</v>
      </c>
      <c r="O18" s="17">
        <v>1773969</v>
      </c>
      <c r="P18" s="17">
        <v>1909018</v>
      </c>
      <c r="Q18" s="17">
        <v>8604</v>
      </c>
      <c r="R18" s="17">
        <v>59845</v>
      </c>
      <c r="S18" s="17">
        <v>68449</v>
      </c>
      <c r="T18" s="17">
        <v>813513</v>
      </c>
      <c r="U18" s="17">
        <v>1515701</v>
      </c>
      <c r="V18" s="17">
        <v>2329214</v>
      </c>
      <c r="W18" s="17">
        <v>358087</v>
      </c>
      <c r="X18" s="17">
        <v>1676892</v>
      </c>
      <c r="Y18" s="17">
        <v>2034979</v>
      </c>
      <c r="Z18" s="17">
        <v>19652</v>
      </c>
      <c r="AA18" s="17">
        <v>44755</v>
      </c>
      <c r="AB18" s="17">
        <v>64407</v>
      </c>
      <c r="AC18" s="17">
        <v>116218</v>
      </c>
      <c r="AD18" s="17">
        <v>1301227</v>
      </c>
      <c r="AE18" s="17">
        <v>1417445</v>
      </c>
      <c r="AF18" s="17">
        <v>100406</v>
      </c>
      <c r="AG18" s="17">
        <v>1323371</v>
      </c>
      <c r="AH18" s="17">
        <v>1423777</v>
      </c>
      <c r="AI18" s="17">
        <v>6482</v>
      </c>
      <c r="AJ18" s="17">
        <v>32314</v>
      </c>
      <c r="AK18" s="17">
        <v>38796</v>
      </c>
      <c r="AL18" s="17">
        <v>54236</v>
      </c>
      <c r="AM18" s="17">
        <v>361605</v>
      </c>
      <c r="AN18" s="17">
        <v>415841</v>
      </c>
      <c r="AO18" s="17">
        <v>52034</v>
      </c>
      <c r="AP18" s="17">
        <v>436034</v>
      </c>
      <c r="AQ18" s="17">
        <v>488068</v>
      </c>
      <c r="AR18" s="17">
        <v>3024</v>
      </c>
      <c r="AS18" s="17">
        <v>11434</v>
      </c>
      <c r="AT18" s="17">
        <v>14458</v>
      </c>
      <c r="AU18" s="17">
        <v>159525</v>
      </c>
      <c r="AV18" s="17">
        <v>1078929</v>
      </c>
      <c r="AW18" s="17">
        <v>1238454</v>
      </c>
      <c r="AX18" s="17">
        <v>139451</v>
      </c>
      <c r="AY18" s="17">
        <v>1140145</v>
      </c>
      <c r="AZ18" s="17">
        <v>1279596</v>
      </c>
      <c r="BA18" s="17">
        <v>9468</v>
      </c>
      <c r="BB18" s="17">
        <v>28313</v>
      </c>
      <c r="BC18" s="17">
        <v>37781</v>
      </c>
      <c r="BD18" s="17">
        <v>124470</v>
      </c>
      <c r="BE18" s="17">
        <v>865762</v>
      </c>
      <c r="BF18" s="17">
        <v>990232</v>
      </c>
      <c r="BG18" s="17">
        <v>85016</v>
      </c>
      <c r="BH18" s="17">
        <v>909176</v>
      </c>
      <c r="BI18" s="17">
        <v>994192</v>
      </c>
      <c r="BJ18" s="17">
        <v>5404</v>
      </c>
      <c r="BK18" s="17">
        <v>23450</v>
      </c>
      <c r="BL18" s="17">
        <v>28854</v>
      </c>
      <c r="BM18" s="17">
        <v>55342</v>
      </c>
      <c r="BN18" s="17">
        <v>455489</v>
      </c>
      <c r="BO18" s="17">
        <v>510831</v>
      </c>
      <c r="BP18" s="17">
        <v>47760</v>
      </c>
      <c r="BQ18" s="17">
        <v>529145</v>
      </c>
      <c r="BR18" s="17">
        <v>576905</v>
      </c>
      <c r="BS18" s="17">
        <v>2893</v>
      </c>
      <c r="BT18" s="17">
        <v>10452</v>
      </c>
      <c r="BU18" s="17">
        <v>13345</v>
      </c>
      <c r="BV18" s="32">
        <f t="shared" si="26"/>
        <v>1577759</v>
      </c>
      <c r="BW18" s="32">
        <f t="shared" si="27"/>
        <v>7769426</v>
      </c>
      <c r="BX18" s="32">
        <f t="shared" si="28"/>
        <v>9347185</v>
      </c>
      <c r="BY18" s="32">
        <f t="shared" si="29"/>
        <v>966049</v>
      </c>
      <c r="BZ18" s="32">
        <f t="shared" si="30"/>
        <v>8303267</v>
      </c>
      <c r="CA18" s="32">
        <f t="shared" si="31"/>
        <v>9269316</v>
      </c>
      <c r="CB18" s="32">
        <f t="shared" si="32"/>
        <v>58706</v>
      </c>
      <c r="CC18" s="32">
        <f t="shared" si="33"/>
        <v>221691</v>
      </c>
      <c r="CD18" s="32">
        <f t="shared" si="34"/>
        <v>280397</v>
      </c>
    </row>
    <row r="19" spans="1:82">
      <c r="A19" s="24" t="s">
        <v>20</v>
      </c>
      <c r="B19" s="24">
        <v>58489</v>
      </c>
      <c r="C19" s="24">
        <v>476345</v>
      </c>
      <c r="D19" s="24">
        <v>534834</v>
      </c>
      <c r="E19" s="24">
        <v>49001</v>
      </c>
      <c r="F19" s="24">
        <v>528317</v>
      </c>
      <c r="G19" s="24">
        <v>577318</v>
      </c>
      <c r="H19" s="24">
        <v>3235</v>
      </c>
      <c r="I19" s="24">
        <v>11425</v>
      </c>
      <c r="J19" s="24">
        <v>14660</v>
      </c>
      <c r="K19" s="24">
        <v>198111</v>
      </c>
      <c r="L19" s="24">
        <v>1742027</v>
      </c>
      <c r="M19" s="24">
        <v>1940138</v>
      </c>
      <c r="N19" s="24">
        <v>136376</v>
      </c>
      <c r="O19" s="24">
        <v>1803620</v>
      </c>
      <c r="P19" s="24">
        <v>1939996</v>
      </c>
      <c r="Q19" s="24">
        <v>8776</v>
      </c>
      <c r="R19" s="24">
        <v>60854</v>
      </c>
      <c r="S19" s="24">
        <v>69630</v>
      </c>
      <c r="T19" s="24">
        <v>821537</v>
      </c>
      <c r="U19" s="24">
        <v>1535675</v>
      </c>
      <c r="V19" s="24">
        <v>2357212</v>
      </c>
      <c r="W19" s="24">
        <v>362211</v>
      </c>
      <c r="X19" s="24">
        <v>1710731</v>
      </c>
      <c r="Y19" s="24">
        <v>2072942</v>
      </c>
      <c r="Z19" s="24">
        <v>19937</v>
      </c>
      <c r="AA19" s="24">
        <v>45635</v>
      </c>
      <c r="AB19" s="24">
        <v>65572</v>
      </c>
      <c r="AC19" s="24">
        <v>116665</v>
      </c>
      <c r="AD19" s="24">
        <v>1313746</v>
      </c>
      <c r="AE19" s="24">
        <v>1430411</v>
      </c>
      <c r="AF19" s="24">
        <v>101341</v>
      </c>
      <c r="AG19" s="24">
        <v>1351817</v>
      </c>
      <c r="AH19" s="24">
        <v>1453158</v>
      </c>
      <c r="AI19" s="24">
        <v>6627</v>
      </c>
      <c r="AJ19" s="24">
        <v>32868</v>
      </c>
      <c r="AK19" s="24">
        <v>39495</v>
      </c>
      <c r="AL19" s="24">
        <v>54809</v>
      </c>
      <c r="AM19" s="24">
        <v>366183</v>
      </c>
      <c r="AN19" s="24">
        <v>420992</v>
      </c>
      <c r="AO19" s="24">
        <v>52535</v>
      </c>
      <c r="AP19" s="24">
        <v>446060</v>
      </c>
      <c r="AQ19" s="24">
        <v>498595</v>
      </c>
      <c r="AR19" s="24">
        <v>3073</v>
      </c>
      <c r="AS19" s="24">
        <v>11649</v>
      </c>
      <c r="AT19" s="24">
        <v>14722</v>
      </c>
      <c r="AU19" s="24">
        <v>161196</v>
      </c>
      <c r="AV19" s="24">
        <v>1091729</v>
      </c>
      <c r="AW19" s="24">
        <v>1252925</v>
      </c>
      <c r="AX19" s="24">
        <v>143143</v>
      </c>
      <c r="AY19" s="24">
        <v>1162692</v>
      </c>
      <c r="AZ19" s="24">
        <v>1305835</v>
      </c>
      <c r="BA19" s="24">
        <v>9597</v>
      </c>
      <c r="BB19" s="24">
        <v>28829</v>
      </c>
      <c r="BC19" s="24">
        <v>38426</v>
      </c>
      <c r="BD19" s="24">
        <v>126008</v>
      </c>
      <c r="BE19" s="24">
        <v>875403</v>
      </c>
      <c r="BF19" s="24">
        <v>1001411</v>
      </c>
      <c r="BG19" s="24">
        <v>87902</v>
      </c>
      <c r="BH19" s="24">
        <v>936887</v>
      </c>
      <c r="BI19" s="24">
        <v>1024789</v>
      </c>
      <c r="BJ19" s="24">
        <v>5501</v>
      </c>
      <c r="BK19" s="24">
        <v>23956</v>
      </c>
      <c r="BL19" s="24">
        <v>29457</v>
      </c>
      <c r="BM19" s="24">
        <v>55664</v>
      </c>
      <c r="BN19" s="24">
        <v>460498</v>
      </c>
      <c r="BO19" s="24">
        <v>516162</v>
      </c>
      <c r="BP19" s="24">
        <v>49040</v>
      </c>
      <c r="BQ19" s="24">
        <v>536566</v>
      </c>
      <c r="BR19" s="24">
        <v>585606</v>
      </c>
      <c r="BS19" s="24">
        <v>2962</v>
      </c>
      <c r="BT19" s="24">
        <v>10595</v>
      </c>
      <c r="BU19" s="24">
        <v>13557</v>
      </c>
      <c r="BV19" s="33">
        <f t="shared" si="26"/>
        <v>1592479</v>
      </c>
      <c r="BW19" s="33">
        <f t="shared" si="27"/>
        <v>7861606</v>
      </c>
      <c r="BX19" s="33">
        <f t="shared" si="28"/>
        <v>9454085</v>
      </c>
      <c r="BY19" s="33">
        <f t="shared" si="29"/>
        <v>981549</v>
      </c>
      <c r="BZ19" s="33">
        <f t="shared" si="30"/>
        <v>8476690</v>
      </c>
      <c r="CA19" s="33">
        <f t="shared" si="31"/>
        <v>9458239</v>
      </c>
      <c r="CB19" s="33">
        <f t="shared" si="32"/>
        <v>59708</v>
      </c>
      <c r="CC19" s="33">
        <f t="shared" si="33"/>
        <v>225811</v>
      </c>
      <c r="CD19" s="33">
        <f t="shared" si="34"/>
        <v>285519</v>
      </c>
    </row>
    <row r="20" spans="1:82">
      <c r="A20" s="26" t="s">
        <v>22</v>
      </c>
      <c r="B20" s="17">
        <v>59264</v>
      </c>
      <c r="C20" s="17">
        <v>484645</v>
      </c>
      <c r="D20" s="17">
        <v>543909</v>
      </c>
      <c r="E20" s="17">
        <v>49833</v>
      </c>
      <c r="F20" s="17">
        <v>543324</v>
      </c>
      <c r="G20" s="17">
        <v>593157</v>
      </c>
      <c r="H20" s="17">
        <v>3295</v>
      </c>
      <c r="I20" s="17">
        <v>11756</v>
      </c>
      <c r="J20" s="17">
        <v>15051</v>
      </c>
      <c r="K20" s="17">
        <v>200837</v>
      </c>
      <c r="L20" s="17">
        <v>1771306</v>
      </c>
      <c r="M20" s="17">
        <v>1972143</v>
      </c>
      <c r="N20" s="17">
        <v>139241</v>
      </c>
      <c r="O20" s="17">
        <v>1836477</v>
      </c>
      <c r="P20" s="17">
        <v>1975718</v>
      </c>
      <c r="Q20" s="17">
        <v>9023</v>
      </c>
      <c r="R20" s="17">
        <v>62330</v>
      </c>
      <c r="S20" s="17">
        <v>71353</v>
      </c>
      <c r="T20" s="17">
        <v>833916</v>
      </c>
      <c r="U20" s="17">
        <v>1563372</v>
      </c>
      <c r="V20" s="17">
        <v>2397288</v>
      </c>
      <c r="W20" s="17">
        <v>369166</v>
      </c>
      <c r="X20" s="17">
        <v>1745964</v>
      </c>
      <c r="Y20" s="17">
        <v>2115130</v>
      </c>
      <c r="Z20" s="17">
        <v>20360</v>
      </c>
      <c r="AA20" s="17">
        <v>46738</v>
      </c>
      <c r="AB20" s="17">
        <v>67098</v>
      </c>
      <c r="AC20" s="17">
        <v>118700</v>
      </c>
      <c r="AD20" s="17">
        <v>1331174</v>
      </c>
      <c r="AE20" s="17">
        <v>1449874</v>
      </c>
      <c r="AF20" s="17">
        <v>103663</v>
      </c>
      <c r="AG20" s="17">
        <v>1381306</v>
      </c>
      <c r="AH20" s="17">
        <v>1484969</v>
      </c>
      <c r="AI20" s="17">
        <v>6792</v>
      </c>
      <c r="AJ20" s="17">
        <v>33622</v>
      </c>
      <c r="AK20" s="17">
        <v>40414</v>
      </c>
      <c r="AL20" s="17">
        <v>55672</v>
      </c>
      <c r="AM20" s="17">
        <v>371779</v>
      </c>
      <c r="AN20" s="17">
        <v>427451</v>
      </c>
      <c r="AO20" s="17">
        <v>53152</v>
      </c>
      <c r="AP20" s="17">
        <v>455943</v>
      </c>
      <c r="AQ20" s="17">
        <v>509095</v>
      </c>
      <c r="AR20" s="17">
        <v>3125</v>
      </c>
      <c r="AS20" s="17">
        <v>11931</v>
      </c>
      <c r="AT20" s="17">
        <v>15056</v>
      </c>
      <c r="AU20" s="17">
        <v>164276</v>
      </c>
      <c r="AV20" s="17">
        <v>1108465</v>
      </c>
      <c r="AW20" s="17">
        <v>1272741</v>
      </c>
      <c r="AX20" s="17">
        <v>146154</v>
      </c>
      <c r="AY20" s="17">
        <v>1189572</v>
      </c>
      <c r="AZ20" s="17">
        <v>1335726</v>
      </c>
      <c r="BA20" s="17">
        <v>9507</v>
      </c>
      <c r="BB20" s="17">
        <v>29709</v>
      </c>
      <c r="BC20" s="17">
        <v>39216</v>
      </c>
      <c r="BD20" s="17">
        <v>128229</v>
      </c>
      <c r="BE20" s="17">
        <v>886653</v>
      </c>
      <c r="BF20" s="17">
        <v>1014882</v>
      </c>
      <c r="BG20" s="17">
        <v>91428</v>
      </c>
      <c r="BH20" s="17">
        <v>964416</v>
      </c>
      <c r="BI20" s="17">
        <v>1055844</v>
      </c>
      <c r="BJ20" s="17">
        <v>5616</v>
      </c>
      <c r="BK20" s="17">
        <v>24347</v>
      </c>
      <c r="BL20" s="17">
        <v>29963</v>
      </c>
      <c r="BM20" s="17">
        <v>56648</v>
      </c>
      <c r="BN20" s="17">
        <v>472729</v>
      </c>
      <c r="BO20" s="17">
        <v>529377</v>
      </c>
      <c r="BP20" s="17">
        <v>49831</v>
      </c>
      <c r="BQ20" s="17">
        <v>551322</v>
      </c>
      <c r="BR20" s="17">
        <v>601153</v>
      </c>
      <c r="BS20" s="17">
        <v>3043</v>
      </c>
      <c r="BT20" s="17">
        <v>10801</v>
      </c>
      <c r="BU20" s="17">
        <v>13844</v>
      </c>
      <c r="BV20" s="32">
        <f t="shared" si="26"/>
        <v>1617542</v>
      </c>
      <c r="BW20" s="32">
        <f t="shared" si="27"/>
        <v>7990123</v>
      </c>
      <c r="BX20" s="32">
        <f t="shared" si="28"/>
        <v>9607665</v>
      </c>
      <c r="BY20" s="32">
        <f t="shared" si="29"/>
        <v>1002468</v>
      </c>
      <c r="BZ20" s="32">
        <f t="shared" si="30"/>
        <v>8668324</v>
      </c>
      <c r="CA20" s="32">
        <f t="shared" si="31"/>
        <v>9670792</v>
      </c>
      <c r="CB20" s="32">
        <f t="shared" si="32"/>
        <v>60761</v>
      </c>
      <c r="CC20" s="32">
        <f t="shared" si="33"/>
        <v>231234</v>
      </c>
      <c r="CD20" s="32">
        <f t="shared" si="34"/>
        <v>291995</v>
      </c>
    </row>
    <row r="21" spans="1:82">
      <c r="A21" s="24" t="s">
        <v>23</v>
      </c>
      <c r="B21" s="24">
        <v>60006</v>
      </c>
      <c r="C21" s="24">
        <v>489795</v>
      </c>
      <c r="D21" s="24">
        <v>549801</v>
      </c>
      <c r="E21" s="24">
        <v>53887</v>
      </c>
      <c r="F21" s="24">
        <v>551463</v>
      </c>
      <c r="G21" s="24">
        <v>605350</v>
      </c>
      <c r="H21" s="24">
        <v>3354</v>
      </c>
      <c r="I21" s="24">
        <v>12076</v>
      </c>
      <c r="J21" s="24">
        <v>15430</v>
      </c>
      <c r="K21" s="24">
        <v>202562</v>
      </c>
      <c r="L21" s="24">
        <v>1787967</v>
      </c>
      <c r="M21" s="24">
        <v>1990529</v>
      </c>
      <c r="N21" s="24">
        <v>140344</v>
      </c>
      <c r="O21" s="24">
        <v>1857598</v>
      </c>
      <c r="P21" s="24">
        <v>1997942</v>
      </c>
      <c r="Q21" s="24">
        <v>9228</v>
      </c>
      <c r="R21" s="24">
        <v>63272</v>
      </c>
      <c r="S21" s="24">
        <v>72500</v>
      </c>
      <c r="T21" s="24">
        <v>845160</v>
      </c>
      <c r="U21" s="24">
        <v>1581843</v>
      </c>
      <c r="V21" s="24">
        <v>2427003</v>
      </c>
      <c r="W21" s="24">
        <v>375338</v>
      </c>
      <c r="X21" s="24">
        <v>1769077</v>
      </c>
      <c r="Y21" s="24">
        <v>2144415</v>
      </c>
      <c r="Z21" s="24">
        <v>20683</v>
      </c>
      <c r="AA21" s="24">
        <v>47590</v>
      </c>
      <c r="AB21" s="24">
        <v>68273</v>
      </c>
      <c r="AC21" s="24">
        <v>119888</v>
      </c>
      <c r="AD21" s="24">
        <v>1341628</v>
      </c>
      <c r="AE21" s="24">
        <v>1461516</v>
      </c>
      <c r="AF21" s="24">
        <v>141968</v>
      </c>
      <c r="AG21" s="24">
        <v>1367009</v>
      </c>
      <c r="AH21" s="24">
        <v>1508977</v>
      </c>
      <c r="AI21" s="24">
        <v>6924</v>
      </c>
      <c r="AJ21" s="24">
        <v>34297</v>
      </c>
      <c r="AK21" s="24">
        <v>41221</v>
      </c>
      <c r="AL21" s="24">
        <v>55662</v>
      </c>
      <c r="AM21" s="24">
        <v>375372</v>
      </c>
      <c r="AN21" s="24">
        <v>431034</v>
      </c>
      <c r="AO21" s="24">
        <v>53319</v>
      </c>
      <c r="AP21" s="24">
        <v>463393</v>
      </c>
      <c r="AQ21" s="24">
        <v>516712</v>
      </c>
      <c r="AR21" s="24">
        <v>3153</v>
      </c>
      <c r="AS21" s="24">
        <v>12209</v>
      </c>
      <c r="AT21" s="24">
        <v>15362</v>
      </c>
      <c r="AU21" s="24">
        <v>166299</v>
      </c>
      <c r="AV21" s="24">
        <v>1118986</v>
      </c>
      <c r="AW21" s="24">
        <v>1285285</v>
      </c>
      <c r="AX21" s="24">
        <v>149527</v>
      </c>
      <c r="AY21" s="24">
        <v>1205993</v>
      </c>
      <c r="AZ21" s="24">
        <v>1355520</v>
      </c>
      <c r="BA21" s="24">
        <v>9637</v>
      </c>
      <c r="BB21" s="24">
        <v>30153</v>
      </c>
      <c r="BC21" s="24">
        <v>39790</v>
      </c>
      <c r="BD21" s="24">
        <v>129558</v>
      </c>
      <c r="BE21" s="24">
        <v>894768</v>
      </c>
      <c r="BF21" s="24">
        <v>1024326</v>
      </c>
      <c r="BG21" s="24">
        <v>91260</v>
      </c>
      <c r="BH21" s="24">
        <v>984448</v>
      </c>
      <c r="BI21" s="24">
        <v>1075708</v>
      </c>
      <c r="BJ21" s="24">
        <v>5699</v>
      </c>
      <c r="BK21" s="24">
        <v>24883</v>
      </c>
      <c r="BL21" s="24">
        <v>30582</v>
      </c>
      <c r="BM21" s="24">
        <v>57132</v>
      </c>
      <c r="BN21" s="24">
        <v>476600</v>
      </c>
      <c r="BO21" s="24">
        <v>533732</v>
      </c>
      <c r="BP21" s="24">
        <v>52061</v>
      </c>
      <c r="BQ21" s="24">
        <v>556487</v>
      </c>
      <c r="BR21" s="24">
        <v>608548</v>
      </c>
      <c r="BS21" s="24">
        <v>3096</v>
      </c>
      <c r="BT21" s="24">
        <v>10970</v>
      </c>
      <c r="BU21" s="24">
        <v>14066</v>
      </c>
      <c r="BV21" s="33">
        <f t="shared" si="26"/>
        <v>1636267</v>
      </c>
      <c r="BW21" s="33">
        <f t="shared" si="27"/>
        <v>8066959</v>
      </c>
      <c r="BX21" s="33">
        <f t="shared" si="28"/>
        <v>9703226</v>
      </c>
      <c r="BY21" s="33">
        <f t="shared" si="29"/>
        <v>1057704</v>
      </c>
      <c r="BZ21" s="33">
        <f t="shared" si="30"/>
        <v>8755468</v>
      </c>
      <c r="CA21" s="33">
        <f t="shared" si="31"/>
        <v>9813172</v>
      </c>
      <c r="CB21" s="33">
        <f t="shared" si="32"/>
        <v>61774</v>
      </c>
      <c r="CC21" s="33">
        <f t="shared" si="33"/>
        <v>235450</v>
      </c>
      <c r="CD21" s="33">
        <f t="shared" si="34"/>
        <v>297224</v>
      </c>
    </row>
    <row r="22" spans="1:82">
      <c r="A22" s="26" t="s">
        <v>24</v>
      </c>
      <c r="B22" s="17">
        <v>60791</v>
      </c>
      <c r="C22" s="17">
        <v>498581</v>
      </c>
      <c r="D22" s="17">
        <v>559372</v>
      </c>
      <c r="E22" s="17">
        <v>52373</v>
      </c>
      <c r="F22" s="17">
        <v>565739</v>
      </c>
      <c r="G22" s="17">
        <v>618112</v>
      </c>
      <c r="H22" s="17">
        <v>3411</v>
      </c>
      <c r="I22" s="17">
        <v>12330</v>
      </c>
      <c r="J22" s="17">
        <v>15741</v>
      </c>
      <c r="K22" s="17">
        <v>205436</v>
      </c>
      <c r="L22" s="17">
        <v>1818070</v>
      </c>
      <c r="M22" s="17">
        <v>2023506</v>
      </c>
      <c r="N22" s="17">
        <v>143360</v>
      </c>
      <c r="O22" s="17">
        <v>1885306</v>
      </c>
      <c r="P22" s="17">
        <v>2028666</v>
      </c>
      <c r="Q22" s="17">
        <v>9420</v>
      </c>
      <c r="R22" s="17">
        <v>64384</v>
      </c>
      <c r="S22" s="17">
        <v>73804</v>
      </c>
      <c r="T22" s="17">
        <v>855992</v>
      </c>
      <c r="U22" s="17">
        <v>1606001</v>
      </c>
      <c r="V22" s="17">
        <v>2461993</v>
      </c>
      <c r="W22" s="17">
        <v>412746</v>
      </c>
      <c r="X22" s="17">
        <v>1791822</v>
      </c>
      <c r="Y22" s="17">
        <v>2204568</v>
      </c>
      <c r="Z22" s="17">
        <v>20969</v>
      </c>
      <c r="AA22" s="17">
        <v>48374</v>
      </c>
      <c r="AB22" s="17">
        <v>69343</v>
      </c>
      <c r="AC22" s="17">
        <v>121081</v>
      </c>
      <c r="AD22" s="17">
        <v>1358260</v>
      </c>
      <c r="AE22" s="17">
        <v>1479341</v>
      </c>
      <c r="AF22" s="17">
        <v>107859</v>
      </c>
      <c r="AG22" s="17">
        <v>1417785</v>
      </c>
      <c r="AH22" s="17">
        <v>1525644</v>
      </c>
      <c r="AI22" s="17">
        <v>7083</v>
      </c>
      <c r="AJ22" s="17">
        <v>34937</v>
      </c>
      <c r="AK22" s="17">
        <v>42020</v>
      </c>
      <c r="AL22" s="17">
        <v>56402</v>
      </c>
      <c r="AM22" s="17">
        <v>384705</v>
      </c>
      <c r="AN22" s="17">
        <v>441107</v>
      </c>
      <c r="AO22" s="17">
        <v>54039</v>
      </c>
      <c r="AP22" s="17">
        <v>468764</v>
      </c>
      <c r="AQ22" s="17">
        <v>522803</v>
      </c>
      <c r="AR22" s="17">
        <v>3183</v>
      </c>
      <c r="AS22" s="17">
        <v>12392</v>
      </c>
      <c r="AT22" s="17">
        <v>15575</v>
      </c>
      <c r="AU22" s="17">
        <v>168991</v>
      </c>
      <c r="AV22" s="17">
        <v>1134258</v>
      </c>
      <c r="AW22" s="17">
        <v>1303249</v>
      </c>
      <c r="AX22" s="17">
        <v>152705</v>
      </c>
      <c r="AY22" s="17">
        <v>1227375</v>
      </c>
      <c r="AZ22" s="17">
        <v>1380080</v>
      </c>
      <c r="BA22" s="17">
        <v>9780</v>
      </c>
      <c r="BB22" s="17">
        <v>30735</v>
      </c>
      <c r="BC22" s="17">
        <v>40515</v>
      </c>
      <c r="BD22" s="17">
        <v>131350</v>
      </c>
      <c r="BE22" s="17">
        <v>906269</v>
      </c>
      <c r="BF22" s="17">
        <v>1037619</v>
      </c>
      <c r="BG22" s="17">
        <v>95436</v>
      </c>
      <c r="BH22" s="17">
        <v>1005013</v>
      </c>
      <c r="BI22" s="17">
        <v>1100449</v>
      </c>
      <c r="BJ22" s="17">
        <v>5783</v>
      </c>
      <c r="BK22" s="17">
        <v>25343</v>
      </c>
      <c r="BL22" s="17">
        <v>31126</v>
      </c>
      <c r="BM22" s="17">
        <v>57713</v>
      </c>
      <c r="BN22" s="17">
        <v>482228</v>
      </c>
      <c r="BO22" s="17">
        <v>539941</v>
      </c>
      <c r="BP22" s="17">
        <v>52513</v>
      </c>
      <c r="BQ22" s="17">
        <v>563134</v>
      </c>
      <c r="BR22" s="17">
        <v>615647</v>
      </c>
      <c r="BS22" s="17">
        <v>3155</v>
      </c>
      <c r="BT22" s="17">
        <v>11157</v>
      </c>
      <c r="BU22" s="17">
        <v>14312</v>
      </c>
      <c r="BV22" s="32">
        <f t="shared" si="26"/>
        <v>1657756</v>
      </c>
      <c r="BW22" s="32">
        <f t="shared" si="27"/>
        <v>8188372</v>
      </c>
      <c r="BX22" s="32">
        <f t="shared" si="28"/>
        <v>9846128</v>
      </c>
      <c r="BY22" s="32">
        <f t="shared" si="29"/>
        <v>1071031</v>
      </c>
      <c r="BZ22" s="32">
        <f t="shared" si="30"/>
        <v>8924938</v>
      </c>
      <c r="CA22" s="32">
        <f t="shared" si="31"/>
        <v>9995969</v>
      </c>
      <c r="CB22" s="32">
        <f t="shared" si="32"/>
        <v>62784</v>
      </c>
      <c r="CC22" s="32">
        <f t="shared" si="33"/>
        <v>239652</v>
      </c>
      <c r="CD22" s="32">
        <f t="shared" si="34"/>
        <v>302436</v>
      </c>
    </row>
    <row r="23" spans="1:82">
      <c r="A23" s="24" t="s">
        <v>3</v>
      </c>
      <c r="B23" s="24">
        <v>62177</v>
      </c>
      <c r="C23" s="24">
        <v>505581</v>
      </c>
      <c r="D23" s="24">
        <v>567758</v>
      </c>
      <c r="E23" s="24">
        <v>53574</v>
      </c>
      <c r="F23" s="24">
        <v>579482</v>
      </c>
      <c r="G23" s="24">
        <v>633056</v>
      </c>
      <c r="H23" s="24">
        <v>3477</v>
      </c>
      <c r="I23" s="24">
        <v>12674</v>
      </c>
      <c r="J23" s="24">
        <v>16151</v>
      </c>
      <c r="K23" s="24">
        <v>208529</v>
      </c>
      <c r="L23" s="24">
        <v>1847753</v>
      </c>
      <c r="M23" s="24">
        <v>2056282</v>
      </c>
      <c r="N23" s="24">
        <v>145579</v>
      </c>
      <c r="O23" s="24">
        <v>1914520</v>
      </c>
      <c r="P23" s="24">
        <v>2060099</v>
      </c>
      <c r="Q23" s="24">
        <v>9649</v>
      </c>
      <c r="R23" s="24">
        <v>65575</v>
      </c>
      <c r="S23" s="24">
        <v>75224</v>
      </c>
      <c r="T23" s="24">
        <v>868490</v>
      </c>
      <c r="U23" s="24">
        <v>1631683</v>
      </c>
      <c r="V23" s="24">
        <v>2500173</v>
      </c>
      <c r="W23" s="24">
        <v>419368</v>
      </c>
      <c r="X23" s="24">
        <v>1820159</v>
      </c>
      <c r="Y23" s="24">
        <v>2239527</v>
      </c>
      <c r="Z23" s="24">
        <v>21298</v>
      </c>
      <c r="AA23" s="24">
        <v>49856</v>
      </c>
      <c r="AB23" s="24">
        <v>71154</v>
      </c>
      <c r="AC23" s="24">
        <v>121040</v>
      </c>
      <c r="AD23" s="24">
        <v>1375060</v>
      </c>
      <c r="AE23" s="24">
        <v>1496100</v>
      </c>
      <c r="AF23" s="24">
        <v>107939</v>
      </c>
      <c r="AG23" s="24">
        <v>1438429</v>
      </c>
      <c r="AH23" s="24">
        <v>1546368</v>
      </c>
      <c r="AI23" s="24">
        <v>7202</v>
      </c>
      <c r="AJ23" s="24">
        <v>35982</v>
      </c>
      <c r="AK23" s="24">
        <v>43184</v>
      </c>
      <c r="AL23" s="24">
        <v>57036</v>
      </c>
      <c r="AM23" s="24">
        <v>390749</v>
      </c>
      <c r="AN23" s="24">
        <v>447785</v>
      </c>
      <c r="AO23" s="24">
        <v>54596</v>
      </c>
      <c r="AP23" s="24">
        <v>475816</v>
      </c>
      <c r="AQ23" s="24">
        <v>530412</v>
      </c>
      <c r="AR23" s="24">
        <v>3241</v>
      </c>
      <c r="AS23" s="24">
        <v>12828</v>
      </c>
      <c r="AT23" s="24">
        <v>16069</v>
      </c>
      <c r="AU23" s="24">
        <v>170322</v>
      </c>
      <c r="AV23" s="24">
        <v>1150010</v>
      </c>
      <c r="AW23" s="24">
        <v>1320332</v>
      </c>
      <c r="AX23" s="24">
        <v>155129</v>
      </c>
      <c r="AY23" s="24">
        <v>1248019</v>
      </c>
      <c r="AZ23" s="24">
        <v>1403148</v>
      </c>
      <c r="BA23" s="24">
        <v>9974</v>
      </c>
      <c r="BB23" s="24">
        <v>31481</v>
      </c>
      <c r="BC23" s="24">
        <v>41455</v>
      </c>
      <c r="BD23" s="24">
        <v>132137</v>
      </c>
      <c r="BE23" s="24">
        <v>917144</v>
      </c>
      <c r="BF23" s="24">
        <v>1049281</v>
      </c>
      <c r="BG23" s="24">
        <v>97692</v>
      </c>
      <c r="BH23" s="24">
        <v>1020201</v>
      </c>
      <c r="BI23" s="24">
        <v>1117893</v>
      </c>
      <c r="BJ23" s="24">
        <v>5825</v>
      </c>
      <c r="BK23" s="24">
        <v>26072</v>
      </c>
      <c r="BL23" s="24">
        <v>31897</v>
      </c>
      <c r="BM23" s="24">
        <v>58390</v>
      </c>
      <c r="BN23" s="24">
        <v>488654</v>
      </c>
      <c r="BO23" s="24">
        <v>547044</v>
      </c>
      <c r="BP23" s="24">
        <v>53279</v>
      </c>
      <c r="BQ23" s="24">
        <v>570533</v>
      </c>
      <c r="BR23" s="24">
        <v>623812</v>
      </c>
      <c r="BS23" s="24">
        <v>3228</v>
      </c>
      <c r="BT23" s="24">
        <v>11435</v>
      </c>
      <c r="BU23" s="24">
        <v>14663</v>
      </c>
      <c r="BV23" s="33">
        <f t="shared" si="26"/>
        <v>1678121</v>
      </c>
      <c r="BW23" s="33">
        <f t="shared" si="27"/>
        <v>8306634</v>
      </c>
      <c r="BX23" s="33">
        <f t="shared" si="28"/>
        <v>9984755</v>
      </c>
      <c r="BY23" s="33">
        <f t="shared" si="29"/>
        <v>1087156</v>
      </c>
      <c r="BZ23" s="33">
        <f t="shared" si="30"/>
        <v>9067159</v>
      </c>
      <c r="CA23" s="33">
        <f t="shared" si="31"/>
        <v>10154315</v>
      </c>
      <c r="CB23" s="33">
        <f t="shared" si="32"/>
        <v>63894</v>
      </c>
      <c r="CC23" s="33">
        <f t="shared" si="33"/>
        <v>245903</v>
      </c>
      <c r="CD23" s="33">
        <f t="shared" si="34"/>
        <v>309797</v>
      </c>
    </row>
    <row r="24" spans="1:82">
      <c r="A24" s="26" t="s">
        <v>4</v>
      </c>
      <c r="B24" s="17">
        <v>64110</v>
      </c>
      <c r="C24" s="17">
        <v>510426</v>
      </c>
      <c r="D24" s="17">
        <v>574536</v>
      </c>
      <c r="E24" s="17">
        <v>54968</v>
      </c>
      <c r="F24" s="17">
        <v>585638</v>
      </c>
      <c r="G24" s="17">
        <v>640606</v>
      </c>
      <c r="H24" s="17">
        <v>3542</v>
      </c>
      <c r="I24" s="17">
        <v>12934</v>
      </c>
      <c r="J24" s="17">
        <v>16476</v>
      </c>
      <c r="K24" s="17">
        <v>217601</v>
      </c>
      <c r="L24" s="17">
        <v>1866598</v>
      </c>
      <c r="M24" s="17">
        <v>2084199</v>
      </c>
      <c r="N24" s="17">
        <v>152474</v>
      </c>
      <c r="O24" s="17">
        <v>1932058</v>
      </c>
      <c r="P24" s="17">
        <v>2084532</v>
      </c>
      <c r="Q24" s="17">
        <v>9908</v>
      </c>
      <c r="R24" s="17">
        <v>66617</v>
      </c>
      <c r="S24" s="17">
        <v>76525</v>
      </c>
      <c r="T24" s="17">
        <v>879155</v>
      </c>
      <c r="U24" s="17">
        <v>1651594</v>
      </c>
      <c r="V24" s="17">
        <v>2530749</v>
      </c>
      <c r="W24" s="17">
        <v>425390</v>
      </c>
      <c r="X24" s="17">
        <v>1841036</v>
      </c>
      <c r="Y24" s="17">
        <v>2266426</v>
      </c>
      <c r="Z24" s="17">
        <v>21577</v>
      </c>
      <c r="AA24" s="17">
        <v>50751</v>
      </c>
      <c r="AB24" s="17">
        <v>72328</v>
      </c>
      <c r="AC24" s="17">
        <v>123112</v>
      </c>
      <c r="AD24" s="17">
        <v>1385048</v>
      </c>
      <c r="AE24" s="17">
        <v>1508160</v>
      </c>
      <c r="AF24" s="17">
        <v>109399</v>
      </c>
      <c r="AG24" s="17">
        <v>1452824</v>
      </c>
      <c r="AH24" s="17">
        <v>1562223</v>
      </c>
      <c r="AI24" s="17">
        <v>7315</v>
      </c>
      <c r="AJ24" s="17">
        <v>36313</v>
      </c>
      <c r="AK24" s="17">
        <v>43628</v>
      </c>
      <c r="AL24" s="17">
        <v>57769</v>
      </c>
      <c r="AM24" s="17">
        <v>395173</v>
      </c>
      <c r="AN24" s="17">
        <v>452942</v>
      </c>
      <c r="AO24" s="17">
        <v>55577</v>
      </c>
      <c r="AP24" s="17">
        <v>480648</v>
      </c>
      <c r="AQ24" s="17">
        <v>536225</v>
      </c>
      <c r="AR24" s="17">
        <v>3277</v>
      </c>
      <c r="AS24" s="17">
        <v>13042</v>
      </c>
      <c r="AT24" s="17">
        <v>16319</v>
      </c>
      <c r="AU24" s="17">
        <v>173891</v>
      </c>
      <c r="AV24" s="17">
        <v>1157896</v>
      </c>
      <c r="AW24" s="17">
        <v>1331787</v>
      </c>
      <c r="AX24" s="17">
        <v>158056</v>
      </c>
      <c r="AY24" s="17">
        <v>1259881</v>
      </c>
      <c r="AZ24" s="17">
        <v>1417937</v>
      </c>
      <c r="BA24" s="17">
        <v>10246</v>
      </c>
      <c r="BB24" s="17">
        <v>31866</v>
      </c>
      <c r="BC24" s="17">
        <v>42112</v>
      </c>
      <c r="BD24" s="17">
        <v>132603</v>
      </c>
      <c r="BE24" s="17">
        <v>927333</v>
      </c>
      <c r="BF24" s="17">
        <v>1059936</v>
      </c>
      <c r="BG24" s="17">
        <v>97763</v>
      </c>
      <c r="BH24" s="17">
        <v>1033821</v>
      </c>
      <c r="BI24" s="17">
        <v>1131584</v>
      </c>
      <c r="BJ24" s="17">
        <v>5915</v>
      </c>
      <c r="BK24" s="17">
        <v>26493</v>
      </c>
      <c r="BL24" s="17">
        <v>32408</v>
      </c>
      <c r="BM24" s="17">
        <v>59794</v>
      </c>
      <c r="BN24" s="17">
        <v>492474</v>
      </c>
      <c r="BO24" s="17">
        <v>552268</v>
      </c>
      <c r="BP24" s="17">
        <v>54016</v>
      </c>
      <c r="BQ24" s="17">
        <v>576171</v>
      </c>
      <c r="BR24" s="17">
        <v>630187</v>
      </c>
      <c r="BS24" s="17">
        <v>3279</v>
      </c>
      <c r="BT24" s="17">
        <v>11594</v>
      </c>
      <c r="BU24" s="17">
        <v>14873</v>
      </c>
      <c r="BV24" s="32">
        <f t="shared" si="26"/>
        <v>1708035</v>
      </c>
      <c r="BW24" s="32">
        <f t="shared" si="27"/>
        <v>8386542</v>
      </c>
      <c r="BX24" s="32">
        <f t="shared" si="28"/>
        <v>10094577</v>
      </c>
      <c r="BY24" s="32">
        <f t="shared" si="29"/>
        <v>1107643</v>
      </c>
      <c r="BZ24" s="32">
        <f t="shared" si="30"/>
        <v>9162077</v>
      </c>
      <c r="CA24" s="32">
        <f t="shared" si="31"/>
        <v>10269720</v>
      </c>
      <c r="CB24" s="32">
        <f t="shared" si="32"/>
        <v>65059</v>
      </c>
      <c r="CC24" s="32">
        <f t="shared" si="33"/>
        <v>249610</v>
      </c>
      <c r="CD24" s="32">
        <f t="shared" si="34"/>
        <v>314669</v>
      </c>
    </row>
    <row r="25" spans="1:82">
      <c r="A25" s="24" t="s">
        <v>5</v>
      </c>
      <c r="B25" s="24">
        <v>63389</v>
      </c>
      <c r="C25" s="24">
        <v>518359</v>
      </c>
      <c r="D25" s="24">
        <v>581748</v>
      </c>
      <c r="E25" s="24">
        <v>54028</v>
      </c>
      <c r="F25" s="24">
        <v>594042</v>
      </c>
      <c r="G25" s="24">
        <v>648070</v>
      </c>
      <c r="H25" s="24">
        <v>3496</v>
      </c>
      <c r="I25" s="24">
        <v>13317</v>
      </c>
      <c r="J25" s="24">
        <v>16813</v>
      </c>
      <c r="K25" s="24">
        <v>220210</v>
      </c>
      <c r="L25" s="24">
        <v>1892165</v>
      </c>
      <c r="M25" s="24">
        <v>2112375</v>
      </c>
      <c r="N25" s="24">
        <v>154404</v>
      </c>
      <c r="O25" s="24">
        <v>1954987</v>
      </c>
      <c r="P25" s="24">
        <v>2109391</v>
      </c>
      <c r="Q25" s="24">
        <v>10115</v>
      </c>
      <c r="R25" s="24">
        <v>67775</v>
      </c>
      <c r="S25" s="24">
        <v>77890</v>
      </c>
      <c r="T25" s="24">
        <v>892242</v>
      </c>
      <c r="U25" s="24">
        <v>1674269</v>
      </c>
      <c r="V25" s="24">
        <v>2566511</v>
      </c>
      <c r="W25" s="24">
        <v>431205</v>
      </c>
      <c r="X25" s="24">
        <v>1861853</v>
      </c>
      <c r="Y25" s="24">
        <v>2293058</v>
      </c>
      <c r="Z25" s="24">
        <v>21862</v>
      </c>
      <c r="AA25" s="24">
        <v>51704</v>
      </c>
      <c r="AB25" s="24">
        <v>73566</v>
      </c>
      <c r="AC25" s="24">
        <v>118604</v>
      </c>
      <c r="AD25" s="24">
        <v>1407931</v>
      </c>
      <c r="AE25" s="24">
        <v>1526535</v>
      </c>
      <c r="AF25" s="24">
        <v>104514</v>
      </c>
      <c r="AG25" s="24">
        <v>1474635</v>
      </c>
      <c r="AH25" s="24">
        <v>1579149</v>
      </c>
      <c r="AI25" s="24">
        <v>7427</v>
      </c>
      <c r="AJ25" s="24">
        <v>37200</v>
      </c>
      <c r="AK25" s="24">
        <v>44627</v>
      </c>
      <c r="AL25" s="24">
        <v>58467</v>
      </c>
      <c r="AM25" s="24">
        <v>400327</v>
      </c>
      <c r="AN25" s="24">
        <v>458794</v>
      </c>
      <c r="AO25" s="24">
        <v>56775</v>
      </c>
      <c r="AP25" s="24">
        <v>485842</v>
      </c>
      <c r="AQ25" s="24">
        <v>542617</v>
      </c>
      <c r="AR25" s="24">
        <v>3328</v>
      </c>
      <c r="AS25" s="24">
        <v>13257</v>
      </c>
      <c r="AT25" s="24">
        <v>16585</v>
      </c>
      <c r="AU25" s="24">
        <v>177152</v>
      </c>
      <c r="AV25" s="24">
        <v>1170325</v>
      </c>
      <c r="AW25" s="24">
        <v>1347477</v>
      </c>
      <c r="AX25" s="24">
        <v>160472</v>
      </c>
      <c r="AY25" s="24">
        <v>1271103</v>
      </c>
      <c r="AZ25" s="24">
        <v>1431575</v>
      </c>
      <c r="BA25" s="24">
        <v>10406</v>
      </c>
      <c r="BB25" s="24">
        <v>32327</v>
      </c>
      <c r="BC25" s="24">
        <v>42733</v>
      </c>
      <c r="BD25" s="24">
        <v>134265</v>
      </c>
      <c r="BE25" s="24">
        <v>937952</v>
      </c>
      <c r="BF25" s="24">
        <v>1072217</v>
      </c>
      <c r="BG25" s="24">
        <v>100051</v>
      </c>
      <c r="BH25" s="24">
        <v>1046574</v>
      </c>
      <c r="BI25" s="24">
        <v>1146625</v>
      </c>
      <c r="BJ25" s="24">
        <v>6008</v>
      </c>
      <c r="BK25" s="24">
        <v>26963</v>
      </c>
      <c r="BL25" s="24">
        <v>32971</v>
      </c>
      <c r="BM25" s="24">
        <v>60531</v>
      </c>
      <c r="BN25" s="24">
        <v>496936</v>
      </c>
      <c r="BO25" s="24">
        <v>557467</v>
      </c>
      <c r="BP25" s="24">
        <v>54868</v>
      </c>
      <c r="BQ25" s="24">
        <v>581339</v>
      </c>
      <c r="BR25" s="24">
        <v>636207</v>
      </c>
      <c r="BS25" s="24">
        <v>3334</v>
      </c>
      <c r="BT25" s="24">
        <v>11750</v>
      </c>
      <c r="BU25" s="24">
        <v>15084</v>
      </c>
      <c r="BV25" s="33">
        <f t="shared" si="26"/>
        <v>1724860</v>
      </c>
      <c r="BW25" s="33">
        <f t="shared" si="27"/>
        <v>8498264</v>
      </c>
      <c r="BX25" s="33">
        <f t="shared" si="28"/>
        <v>10223124</v>
      </c>
      <c r="BY25" s="33">
        <f t="shared" si="29"/>
        <v>1116317</v>
      </c>
      <c r="BZ25" s="33">
        <f t="shared" si="30"/>
        <v>9270375</v>
      </c>
      <c r="CA25" s="33">
        <f t="shared" si="31"/>
        <v>10386692</v>
      </c>
      <c r="CB25" s="33">
        <f t="shared" si="32"/>
        <v>65976</v>
      </c>
      <c r="CC25" s="33">
        <f t="shared" si="33"/>
        <v>254293</v>
      </c>
      <c r="CD25" s="33">
        <f t="shared" si="34"/>
        <v>320269</v>
      </c>
    </row>
    <row r="26" spans="1:82">
      <c r="A26" s="26" t="s">
        <v>6</v>
      </c>
      <c r="B26" s="17">
        <v>64107</v>
      </c>
      <c r="C26" s="17">
        <v>526596</v>
      </c>
      <c r="D26" s="17">
        <v>590703</v>
      </c>
      <c r="E26" s="17">
        <v>54542</v>
      </c>
      <c r="F26" s="17">
        <v>602654</v>
      </c>
      <c r="G26" s="17">
        <v>657196</v>
      </c>
      <c r="H26" s="17">
        <v>3556</v>
      </c>
      <c r="I26" s="17">
        <v>13600</v>
      </c>
      <c r="J26" s="17">
        <v>17156</v>
      </c>
      <c r="K26" s="17">
        <v>222462</v>
      </c>
      <c r="L26" s="17">
        <v>1921154</v>
      </c>
      <c r="M26" s="17">
        <v>2143616</v>
      </c>
      <c r="N26" s="17">
        <v>155699</v>
      </c>
      <c r="O26" s="17">
        <v>1979071</v>
      </c>
      <c r="P26" s="17">
        <v>2134770</v>
      </c>
      <c r="Q26" s="17">
        <v>10189</v>
      </c>
      <c r="R26" s="17">
        <v>68956</v>
      </c>
      <c r="S26" s="17">
        <v>79145</v>
      </c>
      <c r="T26" s="17">
        <v>906402</v>
      </c>
      <c r="U26" s="17">
        <v>1696932</v>
      </c>
      <c r="V26" s="17">
        <v>2603334</v>
      </c>
      <c r="W26" s="17">
        <v>437663</v>
      </c>
      <c r="X26" s="17">
        <v>1883156</v>
      </c>
      <c r="Y26" s="17">
        <v>2320819</v>
      </c>
      <c r="Z26" s="17">
        <v>22184</v>
      </c>
      <c r="AA26" s="17">
        <v>52599</v>
      </c>
      <c r="AB26" s="17">
        <v>74783</v>
      </c>
      <c r="AC26" s="17">
        <v>119664</v>
      </c>
      <c r="AD26" s="17">
        <v>1425551</v>
      </c>
      <c r="AE26" s="17">
        <v>1545215</v>
      </c>
      <c r="AF26" s="17">
        <v>104943</v>
      </c>
      <c r="AG26" s="17">
        <v>1490205</v>
      </c>
      <c r="AH26" s="17">
        <v>1595148</v>
      </c>
      <c r="AI26" s="17">
        <v>7548</v>
      </c>
      <c r="AJ26" s="17">
        <v>37751</v>
      </c>
      <c r="AK26" s="17">
        <v>45299</v>
      </c>
      <c r="AL26" s="17">
        <v>59276</v>
      </c>
      <c r="AM26" s="17">
        <v>406442</v>
      </c>
      <c r="AN26" s="17">
        <v>465718</v>
      </c>
      <c r="AO26" s="17">
        <v>57331</v>
      </c>
      <c r="AP26" s="17">
        <v>491047</v>
      </c>
      <c r="AQ26" s="17">
        <v>548378</v>
      </c>
      <c r="AR26" s="17">
        <v>3383</v>
      </c>
      <c r="AS26" s="17">
        <v>13476</v>
      </c>
      <c r="AT26" s="17">
        <v>16859</v>
      </c>
      <c r="AU26" s="17">
        <v>179424</v>
      </c>
      <c r="AV26" s="17">
        <v>1183990</v>
      </c>
      <c r="AW26" s="17">
        <v>1363414</v>
      </c>
      <c r="AX26" s="17">
        <v>162171</v>
      </c>
      <c r="AY26" s="17">
        <v>1281780</v>
      </c>
      <c r="AZ26" s="17">
        <v>1443951</v>
      </c>
      <c r="BA26" s="17">
        <v>10553</v>
      </c>
      <c r="BB26" s="17">
        <v>32792</v>
      </c>
      <c r="BC26" s="17">
        <v>43345</v>
      </c>
      <c r="BD26" s="17">
        <v>136276</v>
      </c>
      <c r="BE26" s="17">
        <v>952823</v>
      </c>
      <c r="BF26" s="17">
        <v>1089099</v>
      </c>
      <c r="BG26" s="17">
        <v>101992</v>
      </c>
      <c r="BH26" s="17">
        <v>1059839</v>
      </c>
      <c r="BI26" s="17">
        <v>1161831</v>
      </c>
      <c r="BJ26" s="17">
        <v>6122</v>
      </c>
      <c r="BK26" s="17">
        <v>27466</v>
      </c>
      <c r="BL26" s="17">
        <v>33588</v>
      </c>
      <c r="BM26" s="17">
        <v>61138</v>
      </c>
      <c r="BN26" s="17">
        <v>503060</v>
      </c>
      <c r="BO26" s="17">
        <v>564198</v>
      </c>
      <c r="BP26" s="17">
        <v>55180</v>
      </c>
      <c r="BQ26" s="17">
        <v>586577</v>
      </c>
      <c r="BR26" s="17">
        <v>641757</v>
      </c>
      <c r="BS26" s="17">
        <v>3387</v>
      </c>
      <c r="BT26" s="17">
        <v>12038</v>
      </c>
      <c r="BU26" s="17">
        <v>15425</v>
      </c>
      <c r="BV26" s="32">
        <f t="shared" si="26"/>
        <v>1748749</v>
      </c>
      <c r="BW26" s="32">
        <f t="shared" si="27"/>
        <v>8616548</v>
      </c>
      <c r="BX26" s="32">
        <f t="shared" si="28"/>
        <v>10365297</v>
      </c>
      <c r="BY26" s="32">
        <f t="shared" si="29"/>
        <v>1129521</v>
      </c>
      <c r="BZ26" s="32">
        <f t="shared" si="30"/>
        <v>9374329</v>
      </c>
      <c r="CA26" s="32">
        <f t="shared" si="31"/>
        <v>10503850</v>
      </c>
      <c r="CB26" s="32">
        <f t="shared" si="32"/>
        <v>66922</v>
      </c>
      <c r="CC26" s="32">
        <f t="shared" si="33"/>
        <v>258678</v>
      </c>
      <c r="CD26" s="32">
        <f t="shared" si="34"/>
        <v>325600</v>
      </c>
    </row>
    <row r="27" spans="1:82">
      <c r="A27" s="24" t="s">
        <v>7</v>
      </c>
      <c r="B27" s="24">
        <v>64894</v>
      </c>
      <c r="C27" s="24">
        <v>532328</v>
      </c>
      <c r="D27" s="24">
        <v>597222</v>
      </c>
      <c r="E27" s="24">
        <v>55495</v>
      </c>
      <c r="F27" s="24">
        <v>609398</v>
      </c>
      <c r="G27" s="24">
        <v>664893</v>
      </c>
      <c r="H27" s="24">
        <v>3599</v>
      </c>
      <c r="I27" s="24">
        <v>13858</v>
      </c>
      <c r="J27" s="24">
        <v>17457</v>
      </c>
      <c r="K27" s="24">
        <v>225557</v>
      </c>
      <c r="L27" s="24">
        <v>1942116</v>
      </c>
      <c r="M27" s="24">
        <v>2167673</v>
      </c>
      <c r="N27" s="24">
        <v>158356</v>
      </c>
      <c r="O27" s="24">
        <v>1999689</v>
      </c>
      <c r="P27" s="24">
        <v>2158045</v>
      </c>
      <c r="Q27" s="24">
        <v>10383</v>
      </c>
      <c r="R27" s="24">
        <v>69780</v>
      </c>
      <c r="S27" s="24">
        <v>80163</v>
      </c>
      <c r="T27" s="24">
        <v>917585</v>
      </c>
      <c r="U27" s="24">
        <v>1716634</v>
      </c>
      <c r="V27" s="24">
        <v>2634219</v>
      </c>
      <c r="W27" s="24">
        <v>442736</v>
      </c>
      <c r="X27" s="24">
        <v>1903670</v>
      </c>
      <c r="Y27" s="24">
        <v>2346406</v>
      </c>
      <c r="Z27" s="24">
        <v>22429</v>
      </c>
      <c r="AA27" s="24">
        <v>53461</v>
      </c>
      <c r="AB27" s="24">
        <v>75890</v>
      </c>
      <c r="AC27" s="24">
        <v>120690</v>
      </c>
      <c r="AD27" s="24">
        <v>1439030</v>
      </c>
      <c r="AE27" s="24">
        <v>1559720</v>
      </c>
      <c r="AF27" s="24">
        <v>105857</v>
      </c>
      <c r="AG27" s="24">
        <v>1504135</v>
      </c>
      <c r="AH27" s="24">
        <v>1609992</v>
      </c>
      <c r="AI27" s="24">
        <v>7636</v>
      </c>
      <c r="AJ27" s="24">
        <v>38140</v>
      </c>
      <c r="AK27" s="24">
        <v>45776</v>
      </c>
      <c r="AL27" s="24">
        <v>60096</v>
      </c>
      <c r="AM27" s="24">
        <v>410546</v>
      </c>
      <c r="AN27" s="24">
        <v>470642</v>
      </c>
      <c r="AO27" s="24">
        <v>58702</v>
      </c>
      <c r="AP27" s="24">
        <v>494301</v>
      </c>
      <c r="AQ27" s="24">
        <v>553003</v>
      </c>
      <c r="AR27" s="24">
        <v>3421</v>
      </c>
      <c r="AS27" s="24">
        <v>13634</v>
      </c>
      <c r="AT27" s="24">
        <v>17055</v>
      </c>
      <c r="AU27" s="24">
        <v>181386</v>
      </c>
      <c r="AV27" s="24">
        <v>1196310</v>
      </c>
      <c r="AW27" s="24">
        <v>1377696</v>
      </c>
      <c r="AX27" s="24">
        <v>163607</v>
      </c>
      <c r="AY27" s="24">
        <v>1293425</v>
      </c>
      <c r="AZ27" s="24">
        <v>1457032</v>
      </c>
      <c r="BA27" s="24">
        <v>10645</v>
      </c>
      <c r="BB27" s="24">
        <v>33218</v>
      </c>
      <c r="BC27" s="24">
        <v>43863</v>
      </c>
      <c r="BD27" s="24">
        <v>138998</v>
      </c>
      <c r="BE27" s="24">
        <v>963275</v>
      </c>
      <c r="BF27" s="24">
        <v>1102273</v>
      </c>
      <c r="BG27" s="24">
        <v>105152</v>
      </c>
      <c r="BH27" s="24">
        <v>1069307</v>
      </c>
      <c r="BI27" s="24">
        <v>1174459</v>
      </c>
      <c r="BJ27" s="24">
        <v>6218</v>
      </c>
      <c r="BK27" s="24">
        <v>27811</v>
      </c>
      <c r="BL27" s="24">
        <v>34029</v>
      </c>
      <c r="BM27" s="24">
        <v>61799</v>
      </c>
      <c r="BN27" s="24">
        <v>506740</v>
      </c>
      <c r="BO27" s="24">
        <v>568539</v>
      </c>
      <c r="BP27" s="24">
        <v>55710</v>
      </c>
      <c r="BQ27" s="24">
        <v>590990</v>
      </c>
      <c r="BR27" s="24">
        <v>646700</v>
      </c>
      <c r="BS27" s="24">
        <v>3438</v>
      </c>
      <c r="BT27" s="24">
        <v>12189</v>
      </c>
      <c r="BU27" s="24">
        <v>15627</v>
      </c>
      <c r="BV27" s="33">
        <f t="shared" si="26"/>
        <v>1771005</v>
      </c>
      <c r="BW27" s="33">
        <f t="shared" si="27"/>
        <v>8706979</v>
      </c>
      <c r="BX27" s="33">
        <f t="shared" si="28"/>
        <v>10477984</v>
      </c>
      <c r="BY27" s="33">
        <f t="shared" si="29"/>
        <v>1145615</v>
      </c>
      <c r="BZ27" s="33">
        <f t="shared" si="30"/>
        <v>9464915</v>
      </c>
      <c r="CA27" s="33">
        <f t="shared" si="31"/>
        <v>10610530</v>
      </c>
      <c r="CB27" s="33">
        <f t="shared" si="32"/>
        <v>67769</v>
      </c>
      <c r="CC27" s="33">
        <f t="shared" si="33"/>
        <v>262091</v>
      </c>
      <c r="CD27" s="33">
        <f t="shared" si="34"/>
        <v>329860</v>
      </c>
    </row>
    <row r="28" spans="1:82">
      <c r="A28" s="21">
        <v>2024</v>
      </c>
      <c r="B28" s="29">
        <f>B40</f>
        <v>83044</v>
      </c>
      <c r="C28" s="29">
        <f t="shared" ref="C28:BN28" si="35">C40</f>
        <v>585771</v>
      </c>
      <c r="D28" s="29">
        <f t="shared" si="35"/>
        <v>668815</v>
      </c>
      <c r="E28" s="29">
        <f t="shared" si="35"/>
        <v>72918</v>
      </c>
      <c r="F28" s="29">
        <f t="shared" si="35"/>
        <v>668499</v>
      </c>
      <c r="G28" s="29">
        <f t="shared" si="35"/>
        <v>741417</v>
      </c>
      <c r="H28" s="29">
        <f t="shared" si="35"/>
        <v>6498</v>
      </c>
      <c r="I28" s="29">
        <f t="shared" si="35"/>
        <v>16267</v>
      </c>
      <c r="J28" s="29">
        <f t="shared" si="35"/>
        <v>22765</v>
      </c>
      <c r="K28" s="29">
        <f t="shared" si="35"/>
        <v>262791</v>
      </c>
      <c r="L28" s="29">
        <f t="shared" si="35"/>
        <v>2175443</v>
      </c>
      <c r="M28" s="29">
        <f t="shared" si="35"/>
        <v>2438234</v>
      </c>
      <c r="N28" s="29">
        <f t="shared" si="35"/>
        <v>185477</v>
      </c>
      <c r="O28" s="29">
        <f t="shared" si="35"/>
        <v>2236049</v>
      </c>
      <c r="P28" s="29">
        <f t="shared" si="35"/>
        <v>2421526</v>
      </c>
      <c r="Q28" s="29">
        <f t="shared" si="35"/>
        <v>16655</v>
      </c>
      <c r="R28" s="29">
        <f t="shared" si="35"/>
        <v>76250</v>
      </c>
      <c r="S28" s="29">
        <f t="shared" si="35"/>
        <v>92905</v>
      </c>
      <c r="T28" s="29">
        <f t="shared" si="35"/>
        <v>1039640</v>
      </c>
      <c r="U28" s="29">
        <f t="shared" si="35"/>
        <v>1941532</v>
      </c>
      <c r="V28" s="29">
        <f t="shared" si="35"/>
        <v>2981172</v>
      </c>
      <c r="W28" s="29">
        <f t="shared" si="35"/>
        <v>516706</v>
      </c>
      <c r="X28" s="29">
        <f t="shared" si="35"/>
        <v>2141720</v>
      </c>
      <c r="Y28" s="29">
        <f t="shared" si="35"/>
        <v>2658426</v>
      </c>
      <c r="Z28" s="29">
        <f t="shared" si="35"/>
        <v>29625</v>
      </c>
      <c r="AA28" s="29">
        <f t="shared" si="35"/>
        <v>62084</v>
      </c>
      <c r="AB28" s="29">
        <f t="shared" si="35"/>
        <v>91709</v>
      </c>
      <c r="AC28" s="29">
        <f t="shared" si="35"/>
        <v>139918</v>
      </c>
      <c r="AD28" s="29">
        <f t="shared" si="35"/>
        <v>1594026</v>
      </c>
      <c r="AE28" s="29">
        <f t="shared" si="35"/>
        <v>1733944</v>
      </c>
      <c r="AF28" s="29">
        <f t="shared" si="35"/>
        <v>117617</v>
      </c>
      <c r="AG28" s="29">
        <f t="shared" si="35"/>
        <v>1679319</v>
      </c>
      <c r="AH28" s="29">
        <f t="shared" si="35"/>
        <v>1796936</v>
      </c>
      <c r="AI28" s="29">
        <f t="shared" si="35"/>
        <v>9664</v>
      </c>
      <c r="AJ28" s="29">
        <f t="shared" si="35"/>
        <v>41617</v>
      </c>
      <c r="AK28" s="29">
        <f t="shared" si="35"/>
        <v>51281</v>
      </c>
      <c r="AL28" s="29">
        <f t="shared" si="35"/>
        <v>71617</v>
      </c>
      <c r="AM28" s="29">
        <f t="shared" si="35"/>
        <v>456371</v>
      </c>
      <c r="AN28" s="29">
        <f t="shared" si="35"/>
        <v>527988</v>
      </c>
      <c r="AO28" s="29">
        <f t="shared" si="35"/>
        <v>71452</v>
      </c>
      <c r="AP28" s="29">
        <f t="shared" si="35"/>
        <v>540203</v>
      </c>
      <c r="AQ28" s="29">
        <f t="shared" si="35"/>
        <v>611655</v>
      </c>
      <c r="AR28" s="29">
        <f t="shared" si="35"/>
        <v>4532</v>
      </c>
      <c r="AS28" s="29">
        <f t="shared" si="35"/>
        <v>14635</v>
      </c>
      <c r="AT28" s="29">
        <f t="shared" si="35"/>
        <v>19167</v>
      </c>
      <c r="AU28" s="29">
        <f t="shared" si="35"/>
        <v>221371</v>
      </c>
      <c r="AV28" s="29">
        <f t="shared" si="35"/>
        <v>1344358</v>
      </c>
      <c r="AW28" s="29">
        <f t="shared" si="35"/>
        <v>1565729</v>
      </c>
      <c r="AX28" s="29">
        <f t="shared" si="35"/>
        <v>192593</v>
      </c>
      <c r="AY28" s="29">
        <f t="shared" si="35"/>
        <v>1460009</v>
      </c>
      <c r="AZ28" s="29">
        <f t="shared" si="35"/>
        <v>1652602</v>
      </c>
      <c r="BA28" s="29">
        <f t="shared" si="35"/>
        <v>12853</v>
      </c>
      <c r="BB28" s="29">
        <f t="shared" si="35"/>
        <v>34582</v>
      </c>
      <c r="BC28" s="29">
        <f t="shared" si="35"/>
        <v>47435</v>
      </c>
      <c r="BD28" s="29">
        <f t="shared" si="35"/>
        <v>164375</v>
      </c>
      <c r="BE28" s="29">
        <f t="shared" si="35"/>
        <v>1063749</v>
      </c>
      <c r="BF28" s="29">
        <f t="shared" si="35"/>
        <v>1228124</v>
      </c>
      <c r="BG28" s="29">
        <f t="shared" si="35"/>
        <v>124510</v>
      </c>
      <c r="BH28" s="29">
        <f t="shared" si="35"/>
        <v>1172119</v>
      </c>
      <c r="BI28" s="29">
        <f t="shared" si="35"/>
        <v>1296629</v>
      </c>
      <c r="BJ28" s="29">
        <f t="shared" si="35"/>
        <v>7404</v>
      </c>
      <c r="BK28" s="29">
        <f t="shared" si="35"/>
        <v>32815</v>
      </c>
      <c r="BL28" s="29">
        <f t="shared" si="35"/>
        <v>40219</v>
      </c>
      <c r="BM28" s="29">
        <f t="shared" si="35"/>
        <v>69446</v>
      </c>
      <c r="BN28" s="29">
        <f t="shared" si="35"/>
        <v>569669</v>
      </c>
      <c r="BO28" s="29">
        <f t="shared" ref="BO28:CD28" si="36">BO40</f>
        <v>639115</v>
      </c>
      <c r="BP28" s="29">
        <f t="shared" si="36"/>
        <v>64237</v>
      </c>
      <c r="BQ28" s="29">
        <f t="shared" si="36"/>
        <v>665054</v>
      </c>
      <c r="BR28" s="29">
        <f t="shared" si="36"/>
        <v>729291</v>
      </c>
      <c r="BS28" s="29">
        <f t="shared" si="36"/>
        <v>4063</v>
      </c>
      <c r="BT28" s="29">
        <f t="shared" si="36"/>
        <v>12718</v>
      </c>
      <c r="BU28" s="29">
        <f t="shared" si="36"/>
        <v>16781</v>
      </c>
      <c r="BV28" s="29">
        <f t="shared" si="36"/>
        <v>2052202</v>
      </c>
      <c r="BW28" s="29">
        <f t="shared" si="36"/>
        <v>9730919</v>
      </c>
      <c r="BX28" s="29">
        <f t="shared" si="36"/>
        <v>11783121</v>
      </c>
      <c r="BY28" s="29">
        <f t="shared" si="36"/>
        <v>1345510</v>
      </c>
      <c r="BZ28" s="29">
        <f t="shared" si="36"/>
        <v>10562972</v>
      </c>
      <c r="CA28" s="29">
        <f t="shared" si="36"/>
        <v>11908482</v>
      </c>
      <c r="CB28" s="29">
        <f t="shared" si="36"/>
        <v>91294</v>
      </c>
      <c r="CC28" s="29">
        <f t="shared" si="36"/>
        <v>290968</v>
      </c>
      <c r="CD28" s="29">
        <f t="shared" si="36"/>
        <v>382262</v>
      </c>
    </row>
    <row r="29" spans="1:82">
      <c r="A29" s="17" t="s">
        <v>8</v>
      </c>
      <c r="B29" s="17">
        <v>67241</v>
      </c>
      <c r="C29" s="17">
        <v>536263</v>
      </c>
      <c r="D29" s="17">
        <v>603504</v>
      </c>
      <c r="E29" s="17">
        <v>58691</v>
      </c>
      <c r="F29" s="17">
        <v>614513</v>
      </c>
      <c r="G29" s="17">
        <v>673204</v>
      </c>
      <c r="H29" s="17">
        <v>3718</v>
      </c>
      <c r="I29" s="17">
        <v>13970</v>
      </c>
      <c r="J29" s="17">
        <v>17688</v>
      </c>
      <c r="K29" s="17">
        <v>234126</v>
      </c>
      <c r="L29" s="17">
        <v>1959921</v>
      </c>
      <c r="M29" s="17">
        <v>2194047</v>
      </c>
      <c r="N29" s="17">
        <v>165777</v>
      </c>
      <c r="O29" s="17">
        <v>2022913</v>
      </c>
      <c r="P29" s="17">
        <v>2188690</v>
      </c>
      <c r="Q29" s="17">
        <v>11730</v>
      </c>
      <c r="R29" s="17">
        <v>69036</v>
      </c>
      <c r="S29" s="17">
        <v>80766</v>
      </c>
      <c r="T29" s="17">
        <v>929297</v>
      </c>
      <c r="U29" s="17">
        <v>1739243</v>
      </c>
      <c r="V29" s="17">
        <v>2668540</v>
      </c>
      <c r="W29" s="17">
        <v>449653</v>
      </c>
      <c r="X29" s="17">
        <v>1933755</v>
      </c>
      <c r="Y29" s="17">
        <v>2383408</v>
      </c>
      <c r="Z29" s="17">
        <v>22703</v>
      </c>
      <c r="AA29" s="17">
        <v>54195</v>
      </c>
      <c r="AB29" s="17">
        <v>76898</v>
      </c>
      <c r="AC29" s="17">
        <v>124886</v>
      </c>
      <c r="AD29" s="17">
        <v>1451963</v>
      </c>
      <c r="AE29" s="17">
        <v>1576849</v>
      </c>
      <c r="AF29" s="17">
        <v>111551</v>
      </c>
      <c r="AG29" s="17">
        <v>1518744</v>
      </c>
      <c r="AH29" s="17">
        <v>1630295</v>
      </c>
      <c r="AI29" s="17">
        <v>8406</v>
      </c>
      <c r="AJ29" s="17">
        <v>38390</v>
      </c>
      <c r="AK29" s="17">
        <v>46796</v>
      </c>
      <c r="AL29" s="17">
        <v>60498</v>
      </c>
      <c r="AM29" s="17">
        <v>414444</v>
      </c>
      <c r="AN29" s="17">
        <v>474942</v>
      </c>
      <c r="AO29" s="17">
        <v>58870</v>
      </c>
      <c r="AP29" s="17">
        <v>499894</v>
      </c>
      <c r="AQ29" s="17">
        <v>558764</v>
      </c>
      <c r="AR29" s="17">
        <v>3563</v>
      </c>
      <c r="AS29" s="17">
        <v>13707</v>
      </c>
      <c r="AT29" s="17">
        <v>17270</v>
      </c>
      <c r="AU29" s="17">
        <v>187107</v>
      </c>
      <c r="AV29" s="17">
        <v>1209952</v>
      </c>
      <c r="AW29" s="17">
        <v>1397059</v>
      </c>
      <c r="AX29" s="17">
        <v>168802</v>
      </c>
      <c r="AY29" s="17">
        <v>1311931</v>
      </c>
      <c r="AZ29" s="17">
        <v>1480733</v>
      </c>
      <c r="BA29" s="17">
        <v>10784</v>
      </c>
      <c r="BB29" s="17">
        <v>33700</v>
      </c>
      <c r="BC29" s="17">
        <v>44484</v>
      </c>
      <c r="BD29" s="17">
        <v>141466</v>
      </c>
      <c r="BE29" s="17">
        <v>969555</v>
      </c>
      <c r="BF29" s="17">
        <v>1111021</v>
      </c>
      <c r="BG29" s="17">
        <v>106361</v>
      </c>
      <c r="BH29" s="17">
        <v>1079297</v>
      </c>
      <c r="BI29" s="17">
        <v>1185658</v>
      </c>
      <c r="BJ29" s="17">
        <v>6259</v>
      </c>
      <c r="BK29" s="17">
        <v>28410</v>
      </c>
      <c r="BL29" s="17">
        <v>34669</v>
      </c>
      <c r="BM29" s="17">
        <v>63732</v>
      </c>
      <c r="BN29" s="17">
        <v>512978</v>
      </c>
      <c r="BO29" s="17">
        <v>576710</v>
      </c>
      <c r="BP29" s="17">
        <v>58165</v>
      </c>
      <c r="BQ29" s="17">
        <v>598153</v>
      </c>
      <c r="BR29" s="17">
        <v>656318</v>
      </c>
      <c r="BS29" s="17">
        <v>3575</v>
      </c>
      <c r="BT29" s="17">
        <v>12277</v>
      </c>
      <c r="BU29" s="17">
        <v>15852</v>
      </c>
      <c r="BV29" s="32">
        <f t="shared" si="26"/>
        <v>1808353</v>
      </c>
      <c r="BW29" s="32">
        <f t="shared" ref="BW29" si="37">C29+L29+U29+AD29+AM29+AV29+BE29+BN29</f>
        <v>8794319</v>
      </c>
      <c r="BX29" s="32">
        <f t="shared" ref="BX29" si="38">D29+M29+V29+AE29+AN29+AW29+BF29+BO29</f>
        <v>10602672</v>
      </c>
      <c r="BY29" s="32">
        <f t="shared" ref="BY29" si="39">E29+N29+W29+AF29+AO29+AX29+BG29+BP29</f>
        <v>1177870</v>
      </c>
      <c r="BZ29" s="32">
        <f t="shared" ref="BZ29" si="40">F29+O29+X29+AG29+AP29+AY29+BH29+BQ29</f>
        <v>9579200</v>
      </c>
      <c r="CA29" s="32">
        <f t="shared" ref="CA29" si="41">G29+P29+Y29+AH29+AQ29+AZ29+BI29+BR29</f>
        <v>10757070</v>
      </c>
      <c r="CB29" s="32">
        <f t="shared" ref="CB29" si="42">H29+Q29+Z29+AI29+AR29+BA29+BJ29+BS29</f>
        <v>70738</v>
      </c>
      <c r="CC29" s="32">
        <f t="shared" ref="CC29" si="43">I29+R29+AA29+AJ29+AS29+BB29+BK29+BT29</f>
        <v>263685</v>
      </c>
      <c r="CD29" s="32">
        <f t="shared" ref="CD29" si="44">J29+S29+AB29+AK29+AT29+BC29+BL29+BU29</f>
        <v>334423</v>
      </c>
    </row>
    <row r="30" spans="1:82">
      <c r="A30" s="24" t="s">
        <v>18</v>
      </c>
      <c r="B30" s="24">
        <v>66967</v>
      </c>
      <c r="C30" s="24">
        <v>543336</v>
      </c>
      <c r="D30" s="24">
        <v>610303</v>
      </c>
      <c r="E30" s="24">
        <v>58347</v>
      </c>
      <c r="F30" s="24">
        <v>623074</v>
      </c>
      <c r="G30" s="24">
        <v>681421</v>
      </c>
      <c r="H30" s="24">
        <v>3514</v>
      </c>
      <c r="I30" s="24">
        <v>14490</v>
      </c>
      <c r="J30" s="24">
        <v>18004</v>
      </c>
      <c r="K30" s="24">
        <v>233036</v>
      </c>
      <c r="L30" s="24">
        <v>1984752</v>
      </c>
      <c r="M30" s="24">
        <v>2217788</v>
      </c>
      <c r="N30" s="24">
        <v>167442</v>
      </c>
      <c r="O30" s="24">
        <v>2047022</v>
      </c>
      <c r="P30" s="24">
        <v>2214464</v>
      </c>
      <c r="Q30" s="24">
        <v>10637</v>
      </c>
      <c r="R30" s="24">
        <v>72005</v>
      </c>
      <c r="S30" s="24">
        <v>82642</v>
      </c>
      <c r="T30" s="24">
        <v>940065</v>
      </c>
      <c r="U30" s="24">
        <v>1759195</v>
      </c>
      <c r="V30" s="24">
        <v>2699260</v>
      </c>
      <c r="W30" s="24">
        <v>455125</v>
      </c>
      <c r="X30" s="24">
        <v>1954856</v>
      </c>
      <c r="Y30" s="24">
        <v>2409981</v>
      </c>
      <c r="Z30" s="24">
        <v>23021</v>
      </c>
      <c r="AA30" s="24">
        <v>55112</v>
      </c>
      <c r="AB30" s="24">
        <v>78133</v>
      </c>
      <c r="AC30" s="24">
        <v>125520</v>
      </c>
      <c r="AD30" s="24">
        <v>1466370</v>
      </c>
      <c r="AE30" s="24">
        <v>1591890</v>
      </c>
      <c r="AF30" s="24">
        <v>112135</v>
      </c>
      <c r="AG30" s="24">
        <v>1536477</v>
      </c>
      <c r="AH30" s="24">
        <v>1648612</v>
      </c>
      <c r="AI30" s="24">
        <v>8226</v>
      </c>
      <c r="AJ30" s="24">
        <v>39090</v>
      </c>
      <c r="AK30" s="24">
        <v>47316</v>
      </c>
      <c r="AL30" s="24">
        <v>61508</v>
      </c>
      <c r="AM30" s="24">
        <v>418815</v>
      </c>
      <c r="AN30" s="24">
        <v>480323</v>
      </c>
      <c r="AO30" s="24">
        <v>59513</v>
      </c>
      <c r="AP30" s="24">
        <v>504698</v>
      </c>
      <c r="AQ30" s="24">
        <v>564211</v>
      </c>
      <c r="AR30" s="24">
        <v>3623</v>
      </c>
      <c r="AS30" s="24">
        <v>13878</v>
      </c>
      <c r="AT30" s="24">
        <v>17501</v>
      </c>
      <c r="AU30" s="24">
        <v>189134</v>
      </c>
      <c r="AV30" s="24">
        <v>1224128</v>
      </c>
      <c r="AW30" s="24">
        <v>1413262</v>
      </c>
      <c r="AX30" s="24">
        <v>169871</v>
      </c>
      <c r="AY30" s="24">
        <v>1326493</v>
      </c>
      <c r="AZ30" s="24">
        <v>1496364</v>
      </c>
      <c r="BA30" s="24">
        <v>10732</v>
      </c>
      <c r="BB30" s="24">
        <v>34640</v>
      </c>
      <c r="BC30" s="24">
        <v>45372</v>
      </c>
      <c r="BD30" s="24">
        <v>143388</v>
      </c>
      <c r="BE30" s="24">
        <v>978590</v>
      </c>
      <c r="BF30" s="24">
        <v>1121978</v>
      </c>
      <c r="BG30" s="24">
        <v>107712</v>
      </c>
      <c r="BH30" s="24">
        <v>1089644</v>
      </c>
      <c r="BI30" s="24">
        <v>1197356</v>
      </c>
      <c r="BJ30" s="24">
        <v>6196</v>
      </c>
      <c r="BK30" s="24">
        <v>28050</v>
      </c>
      <c r="BL30" s="24">
        <v>34246</v>
      </c>
      <c r="BM30" s="24">
        <v>64469</v>
      </c>
      <c r="BN30" s="24">
        <v>517078</v>
      </c>
      <c r="BO30" s="24">
        <v>581547</v>
      </c>
      <c r="BP30" s="24">
        <v>58765</v>
      </c>
      <c r="BQ30" s="24">
        <v>602100</v>
      </c>
      <c r="BR30" s="24">
        <v>660865</v>
      </c>
      <c r="BS30" s="24">
        <v>3516</v>
      </c>
      <c r="BT30" s="24">
        <v>12541</v>
      </c>
      <c r="BU30" s="24">
        <v>16057</v>
      </c>
      <c r="BV30" s="33">
        <f t="shared" ref="BV30:BV40" si="45">B30+K30+T30+AC30+AL30+AU30+BD30+BM30</f>
        <v>1824087</v>
      </c>
      <c r="BW30" s="33">
        <f t="shared" ref="BW30:BW40" si="46">C30+L30+U30+AD30+AM30+AV30+BE30+BN30</f>
        <v>8892264</v>
      </c>
      <c r="BX30" s="33">
        <f t="shared" ref="BX30:BX40" si="47">D30+M30+V30+AE30+AN30+AW30+BF30+BO30</f>
        <v>10716351</v>
      </c>
      <c r="BY30" s="33">
        <f t="shared" ref="BY30:BY40" si="48">E30+N30+W30+AF30+AO30+AX30+BG30+BP30</f>
        <v>1188910</v>
      </c>
      <c r="BZ30" s="33">
        <f t="shared" ref="BZ30:BZ40" si="49">F30+O30+X30+AG30+AP30+AY30+BH30+BQ30</f>
        <v>9684364</v>
      </c>
      <c r="CA30" s="33">
        <f t="shared" ref="CA30:CA40" si="50">G30+P30+Y30+AH30+AQ30+AZ30+BI30+BR30</f>
        <v>10873274</v>
      </c>
      <c r="CB30" s="33">
        <f t="shared" ref="CB30:CB40" si="51">H30+Q30+Z30+AI30+AR30+BA30+BJ30+BS30</f>
        <v>69465</v>
      </c>
      <c r="CC30" s="33">
        <f t="shared" ref="CC30:CC40" si="52">I30+R30+AA30+AJ30+AS30+BB30+BK30+BT30</f>
        <v>269806</v>
      </c>
      <c r="CD30" s="33">
        <f t="shared" ref="CD30:CD40" si="53">J30+S30+AB30+AK30+AT30+BC30+BL30+BU30</f>
        <v>339271</v>
      </c>
    </row>
    <row r="31" spans="1:82">
      <c r="A31" s="26" t="s">
        <v>19</v>
      </c>
      <c r="B31" s="17">
        <v>68138</v>
      </c>
      <c r="C31" s="17">
        <v>544058</v>
      </c>
      <c r="D31" s="17">
        <v>612196</v>
      </c>
      <c r="E31" s="17">
        <v>59655</v>
      </c>
      <c r="F31" s="17">
        <v>625682</v>
      </c>
      <c r="G31" s="17">
        <v>685337</v>
      </c>
      <c r="H31" s="17">
        <v>3810</v>
      </c>
      <c r="I31" s="17">
        <v>14396</v>
      </c>
      <c r="J31" s="17">
        <v>18206</v>
      </c>
      <c r="K31" s="17">
        <v>239497</v>
      </c>
      <c r="L31" s="17">
        <v>1978529</v>
      </c>
      <c r="M31" s="17">
        <v>2218026</v>
      </c>
      <c r="N31" s="17">
        <v>170831</v>
      </c>
      <c r="O31" s="17">
        <v>2042009</v>
      </c>
      <c r="P31" s="17">
        <v>2212840</v>
      </c>
      <c r="Q31" s="17">
        <v>12181</v>
      </c>
      <c r="R31" s="17">
        <v>71226</v>
      </c>
      <c r="S31" s="17">
        <v>83407</v>
      </c>
      <c r="T31" s="17">
        <v>948295</v>
      </c>
      <c r="U31" s="17">
        <v>1769212</v>
      </c>
      <c r="V31" s="17">
        <v>2717507</v>
      </c>
      <c r="W31" s="17">
        <v>458628</v>
      </c>
      <c r="X31" s="17">
        <v>1964913</v>
      </c>
      <c r="Y31" s="17">
        <v>2423541</v>
      </c>
      <c r="Z31" s="17">
        <v>23231</v>
      </c>
      <c r="AA31" s="17">
        <v>55236</v>
      </c>
      <c r="AB31" s="17">
        <v>78467</v>
      </c>
      <c r="AC31" s="17">
        <v>126484</v>
      </c>
      <c r="AD31" s="17">
        <v>1486863</v>
      </c>
      <c r="AE31" s="17">
        <v>1613347</v>
      </c>
      <c r="AF31" s="17">
        <v>112718</v>
      </c>
      <c r="AG31" s="17">
        <v>1559866</v>
      </c>
      <c r="AH31" s="17">
        <v>1672584</v>
      </c>
      <c r="AI31" s="17">
        <v>8615</v>
      </c>
      <c r="AJ31" s="17">
        <v>39223</v>
      </c>
      <c r="AK31" s="17">
        <v>47838</v>
      </c>
      <c r="AL31" s="17">
        <v>61289</v>
      </c>
      <c r="AM31" s="17">
        <v>420207</v>
      </c>
      <c r="AN31" s="17">
        <v>481496</v>
      </c>
      <c r="AO31" s="17">
        <v>59663</v>
      </c>
      <c r="AP31" s="17">
        <v>503818</v>
      </c>
      <c r="AQ31" s="17">
        <v>563481</v>
      </c>
      <c r="AR31" s="17">
        <v>3767</v>
      </c>
      <c r="AS31" s="17">
        <v>13922</v>
      </c>
      <c r="AT31" s="17">
        <v>17689</v>
      </c>
      <c r="AU31" s="17">
        <v>190967</v>
      </c>
      <c r="AV31" s="17">
        <v>1239828</v>
      </c>
      <c r="AW31" s="17">
        <v>1430795</v>
      </c>
      <c r="AX31" s="17">
        <v>170921</v>
      </c>
      <c r="AY31" s="17">
        <v>1346706</v>
      </c>
      <c r="AZ31" s="17">
        <v>1517627</v>
      </c>
      <c r="BA31" s="17">
        <v>11060</v>
      </c>
      <c r="BB31" s="17">
        <v>34757</v>
      </c>
      <c r="BC31" s="17">
        <v>45817</v>
      </c>
      <c r="BD31" s="17">
        <v>143261</v>
      </c>
      <c r="BE31" s="17">
        <v>965288</v>
      </c>
      <c r="BF31" s="17">
        <v>1108549</v>
      </c>
      <c r="BG31" s="17">
        <v>106499</v>
      </c>
      <c r="BH31" s="17">
        <v>1078029</v>
      </c>
      <c r="BI31" s="17">
        <v>1184528</v>
      </c>
      <c r="BJ31" s="17">
        <v>6039</v>
      </c>
      <c r="BK31" s="17">
        <v>28285</v>
      </c>
      <c r="BL31" s="17">
        <v>34324</v>
      </c>
      <c r="BM31" s="17">
        <v>64923</v>
      </c>
      <c r="BN31" s="17">
        <v>511523</v>
      </c>
      <c r="BO31" s="17">
        <v>576446</v>
      </c>
      <c r="BP31" s="17">
        <v>58560</v>
      </c>
      <c r="BQ31" s="17">
        <v>596296</v>
      </c>
      <c r="BR31" s="17">
        <v>654856</v>
      </c>
      <c r="BS31" s="17">
        <v>3637</v>
      </c>
      <c r="BT31" s="17">
        <v>12069</v>
      </c>
      <c r="BU31" s="17">
        <v>15706</v>
      </c>
      <c r="BV31" s="32">
        <f t="shared" si="45"/>
        <v>1842854</v>
      </c>
      <c r="BW31" s="32">
        <f t="shared" si="46"/>
        <v>8915508</v>
      </c>
      <c r="BX31" s="32">
        <f t="shared" si="47"/>
        <v>10758362</v>
      </c>
      <c r="BY31" s="32">
        <f t="shared" si="48"/>
        <v>1197475</v>
      </c>
      <c r="BZ31" s="32">
        <f t="shared" si="49"/>
        <v>9717319</v>
      </c>
      <c r="CA31" s="32">
        <f t="shared" si="50"/>
        <v>10914794</v>
      </c>
      <c r="CB31" s="32">
        <f t="shared" si="51"/>
        <v>72340</v>
      </c>
      <c r="CC31" s="32">
        <f t="shared" si="52"/>
        <v>269114</v>
      </c>
      <c r="CD31" s="32">
        <f t="shared" si="53"/>
        <v>341454</v>
      </c>
    </row>
    <row r="32" spans="1:82">
      <c r="A32" s="24" t="s">
        <v>20</v>
      </c>
      <c r="B32" s="24">
        <v>68262</v>
      </c>
      <c r="C32" s="24">
        <v>556145</v>
      </c>
      <c r="D32" s="24">
        <v>624407</v>
      </c>
      <c r="E32" s="24">
        <v>59544</v>
      </c>
      <c r="F32" s="24">
        <v>636645</v>
      </c>
      <c r="G32" s="24">
        <v>696189</v>
      </c>
      <c r="H32" s="24">
        <v>3617</v>
      </c>
      <c r="I32" s="24">
        <v>15022</v>
      </c>
      <c r="J32" s="24">
        <v>18639</v>
      </c>
      <c r="K32" s="24">
        <v>237410</v>
      </c>
      <c r="L32" s="24">
        <v>2031802</v>
      </c>
      <c r="M32" s="24">
        <v>2269212</v>
      </c>
      <c r="N32" s="24">
        <v>170731</v>
      </c>
      <c r="O32" s="24">
        <v>2096742</v>
      </c>
      <c r="P32" s="24">
        <v>2267473</v>
      </c>
      <c r="Q32" s="24">
        <v>10870</v>
      </c>
      <c r="R32" s="24">
        <v>73869</v>
      </c>
      <c r="S32" s="24">
        <v>84739</v>
      </c>
      <c r="T32" s="24">
        <v>959022</v>
      </c>
      <c r="U32" s="24">
        <v>1808435</v>
      </c>
      <c r="V32" s="24">
        <v>2767457</v>
      </c>
      <c r="W32" s="24">
        <v>465418</v>
      </c>
      <c r="X32" s="24">
        <v>2007761</v>
      </c>
      <c r="Y32" s="24">
        <v>2473179</v>
      </c>
      <c r="Z32" s="24">
        <v>23753</v>
      </c>
      <c r="AA32" s="24">
        <v>56480</v>
      </c>
      <c r="AB32" s="24">
        <v>80233</v>
      </c>
      <c r="AC32" s="24">
        <v>128173</v>
      </c>
      <c r="AD32" s="24">
        <v>1509445</v>
      </c>
      <c r="AE32" s="24">
        <v>1637618</v>
      </c>
      <c r="AF32" s="24">
        <v>114830</v>
      </c>
      <c r="AG32" s="24">
        <v>1585312</v>
      </c>
      <c r="AH32" s="24">
        <v>1700142</v>
      </c>
      <c r="AI32" s="24">
        <v>8419</v>
      </c>
      <c r="AJ32" s="24">
        <v>40106</v>
      </c>
      <c r="AK32" s="24">
        <v>48525</v>
      </c>
      <c r="AL32" s="24">
        <v>61810</v>
      </c>
      <c r="AM32" s="24">
        <v>429631</v>
      </c>
      <c r="AN32" s="24">
        <v>491441</v>
      </c>
      <c r="AO32" s="24">
        <v>60079</v>
      </c>
      <c r="AP32" s="24">
        <v>514173</v>
      </c>
      <c r="AQ32" s="24">
        <v>574252</v>
      </c>
      <c r="AR32" s="24">
        <v>3679</v>
      </c>
      <c r="AS32" s="24">
        <v>14252</v>
      </c>
      <c r="AT32" s="24">
        <v>17931</v>
      </c>
      <c r="AU32" s="24">
        <v>194171</v>
      </c>
      <c r="AV32" s="24">
        <v>1268263</v>
      </c>
      <c r="AW32" s="24">
        <v>1462434</v>
      </c>
      <c r="AX32" s="24">
        <v>175603</v>
      </c>
      <c r="AY32" s="24">
        <v>1382848</v>
      </c>
      <c r="AZ32" s="24">
        <v>1558451</v>
      </c>
      <c r="BA32" s="24">
        <v>11006</v>
      </c>
      <c r="BB32" s="24">
        <v>35411</v>
      </c>
      <c r="BC32" s="24">
        <v>46417</v>
      </c>
      <c r="BD32" s="24">
        <v>146825</v>
      </c>
      <c r="BE32" s="24">
        <v>1001149</v>
      </c>
      <c r="BF32" s="24">
        <v>1147974</v>
      </c>
      <c r="BG32" s="24">
        <v>110506</v>
      </c>
      <c r="BH32" s="24">
        <v>1117384</v>
      </c>
      <c r="BI32" s="24">
        <v>1227890</v>
      </c>
      <c r="BJ32" s="24">
        <v>6350</v>
      </c>
      <c r="BK32" s="24">
        <v>28918</v>
      </c>
      <c r="BL32" s="24">
        <v>35268</v>
      </c>
      <c r="BM32" s="24">
        <v>66095</v>
      </c>
      <c r="BN32" s="24">
        <v>533975</v>
      </c>
      <c r="BO32" s="24">
        <v>600070</v>
      </c>
      <c r="BP32" s="24">
        <v>60368</v>
      </c>
      <c r="BQ32" s="24">
        <v>624365</v>
      </c>
      <c r="BR32" s="24">
        <v>684733</v>
      </c>
      <c r="BS32" s="24">
        <v>3599</v>
      </c>
      <c r="BT32" s="24">
        <v>12802</v>
      </c>
      <c r="BU32" s="24">
        <v>16401</v>
      </c>
      <c r="BV32" s="33">
        <f t="shared" si="45"/>
        <v>1861768</v>
      </c>
      <c r="BW32" s="33">
        <f t="shared" si="46"/>
        <v>9138845</v>
      </c>
      <c r="BX32" s="33">
        <f t="shared" si="47"/>
        <v>11000613</v>
      </c>
      <c r="BY32" s="33">
        <f t="shared" si="48"/>
        <v>1217079</v>
      </c>
      <c r="BZ32" s="33">
        <f t="shared" si="49"/>
        <v>9965230</v>
      </c>
      <c r="CA32" s="33">
        <f t="shared" si="50"/>
        <v>11182309</v>
      </c>
      <c r="CB32" s="33">
        <f t="shared" si="51"/>
        <v>71293</v>
      </c>
      <c r="CC32" s="33">
        <f t="shared" si="52"/>
        <v>276860</v>
      </c>
      <c r="CD32" s="33">
        <f t="shared" si="53"/>
        <v>348153</v>
      </c>
    </row>
    <row r="33" spans="1:82">
      <c r="A33" s="26" t="s">
        <v>22</v>
      </c>
      <c r="B33" s="17">
        <v>69529</v>
      </c>
      <c r="C33" s="17">
        <v>561007</v>
      </c>
      <c r="D33" s="17">
        <v>630536</v>
      </c>
      <c r="E33" s="17">
        <v>60971</v>
      </c>
      <c r="F33" s="17">
        <v>643293</v>
      </c>
      <c r="G33" s="17">
        <v>704264</v>
      </c>
      <c r="H33" s="17">
        <v>3920</v>
      </c>
      <c r="I33" s="17">
        <v>14998</v>
      </c>
      <c r="J33" s="17">
        <v>18918</v>
      </c>
      <c r="K33" s="17">
        <v>244268</v>
      </c>
      <c r="L33" s="17">
        <v>2050455</v>
      </c>
      <c r="M33" s="17">
        <v>2294723</v>
      </c>
      <c r="N33" s="17">
        <v>174466</v>
      </c>
      <c r="O33" s="17">
        <v>2120959</v>
      </c>
      <c r="P33" s="17">
        <v>2295425</v>
      </c>
      <c r="Q33" s="17">
        <v>12439</v>
      </c>
      <c r="R33" s="17">
        <v>73373</v>
      </c>
      <c r="S33" s="17">
        <v>85812</v>
      </c>
      <c r="T33" s="17">
        <v>968957</v>
      </c>
      <c r="U33" s="17">
        <v>1832252</v>
      </c>
      <c r="V33" s="17">
        <v>2801209</v>
      </c>
      <c r="W33" s="17">
        <v>471647</v>
      </c>
      <c r="X33" s="17">
        <v>2044175</v>
      </c>
      <c r="Y33" s="17">
        <v>2515822</v>
      </c>
      <c r="Z33" s="17">
        <v>24044</v>
      </c>
      <c r="AA33" s="17">
        <v>57125</v>
      </c>
      <c r="AB33" s="17">
        <v>81169</v>
      </c>
      <c r="AC33" s="17">
        <v>129535</v>
      </c>
      <c r="AD33" s="17">
        <v>1523647</v>
      </c>
      <c r="AE33" s="17">
        <v>1653182</v>
      </c>
      <c r="AF33" s="17">
        <v>116168</v>
      </c>
      <c r="AG33" s="17">
        <v>1604204</v>
      </c>
      <c r="AH33" s="17">
        <v>1720372</v>
      </c>
      <c r="AI33" s="17">
        <v>8758</v>
      </c>
      <c r="AJ33" s="17">
        <v>40267</v>
      </c>
      <c r="AK33" s="17">
        <v>49025</v>
      </c>
      <c r="AL33" s="17">
        <v>62401</v>
      </c>
      <c r="AM33" s="17">
        <v>433943</v>
      </c>
      <c r="AN33" s="17">
        <v>496344</v>
      </c>
      <c r="AO33" s="17">
        <v>60881</v>
      </c>
      <c r="AP33" s="17">
        <v>521393</v>
      </c>
      <c r="AQ33" s="17">
        <v>582274</v>
      </c>
      <c r="AR33" s="17">
        <v>3834</v>
      </c>
      <c r="AS33" s="17">
        <v>14308</v>
      </c>
      <c r="AT33" s="17">
        <v>18142</v>
      </c>
      <c r="AU33" s="17">
        <v>196494</v>
      </c>
      <c r="AV33" s="17">
        <v>1285842</v>
      </c>
      <c r="AW33" s="17">
        <v>1482336</v>
      </c>
      <c r="AX33" s="17">
        <v>177522</v>
      </c>
      <c r="AY33" s="17">
        <v>1405559</v>
      </c>
      <c r="AZ33" s="17">
        <v>1583081</v>
      </c>
      <c r="BA33" s="17">
        <v>11373</v>
      </c>
      <c r="BB33" s="17">
        <v>35540</v>
      </c>
      <c r="BC33" s="17">
        <v>46913</v>
      </c>
      <c r="BD33" s="17">
        <v>148284</v>
      </c>
      <c r="BE33" s="17">
        <v>1011503</v>
      </c>
      <c r="BF33" s="17">
        <v>1159787</v>
      </c>
      <c r="BG33" s="17">
        <v>111935</v>
      </c>
      <c r="BH33" s="17">
        <v>1129037</v>
      </c>
      <c r="BI33" s="17">
        <v>1240972</v>
      </c>
      <c r="BJ33" s="17">
        <v>6216</v>
      </c>
      <c r="BK33" s="17">
        <v>29437</v>
      </c>
      <c r="BL33" s="17">
        <v>35653</v>
      </c>
      <c r="BM33" s="17">
        <v>67566</v>
      </c>
      <c r="BN33" s="17">
        <v>542837</v>
      </c>
      <c r="BO33" s="17">
        <v>610403</v>
      </c>
      <c r="BP33" s="17">
        <v>62335</v>
      </c>
      <c r="BQ33" s="17">
        <v>640946</v>
      </c>
      <c r="BR33" s="17">
        <v>703281</v>
      </c>
      <c r="BS33" s="17">
        <v>3760</v>
      </c>
      <c r="BT33" s="17">
        <v>12838</v>
      </c>
      <c r="BU33" s="17">
        <v>16598</v>
      </c>
      <c r="BV33" s="32">
        <f t="shared" si="45"/>
        <v>1887034</v>
      </c>
      <c r="BW33" s="32">
        <f t="shared" si="46"/>
        <v>9241486</v>
      </c>
      <c r="BX33" s="32">
        <f t="shared" si="47"/>
        <v>11128520</v>
      </c>
      <c r="BY33" s="32">
        <f t="shared" si="48"/>
        <v>1235925</v>
      </c>
      <c r="BZ33" s="32">
        <f t="shared" si="49"/>
        <v>10109566</v>
      </c>
      <c r="CA33" s="32">
        <f t="shared" si="50"/>
        <v>11345491</v>
      </c>
      <c r="CB33" s="32">
        <f t="shared" si="51"/>
        <v>74344</v>
      </c>
      <c r="CC33" s="32">
        <f t="shared" si="52"/>
        <v>277886</v>
      </c>
      <c r="CD33" s="32">
        <f t="shared" si="53"/>
        <v>352230</v>
      </c>
    </row>
    <row r="34" spans="1:82">
      <c r="A34" s="24" t="s">
        <v>23</v>
      </c>
      <c r="B34" s="24">
        <v>69533</v>
      </c>
      <c r="C34" s="24">
        <v>567339</v>
      </c>
      <c r="D34" s="24">
        <v>636872</v>
      </c>
      <c r="E34" s="24">
        <v>60756</v>
      </c>
      <c r="F34" s="24">
        <v>650137</v>
      </c>
      <c r="G34" s="24">
        <v>710893</v>
      </c>
      <c r="H34" s="24">
        <v>3691</v>
      </c>
      <c r="I34" s="24">
        <v>15428</v>
      </c>
      <c r="J34" s="24">
        <v>19119</v>
      </c>
      <c r="K34" s="24">
        <v>242035</v>
      </c>
      <c r="L34" s="24">
        <v>2077248</v>
      </c>
      <c r="M34" s="24">
        <v>2319283</v>
      </c>
      <c r="N34" s="24">
        <v>174411</v>
      </c>
      <c r="O34" s="24">
        <v>2141829</v>
      </c>
      <c r="P34" s="24">
        <v>2316240</v>
      </c>
      <c r="Q34" s="24">
        <v>11194</v>
      </c>
      <c r="R34" s="24">
        <v>75580</v>
      </c>
      <c r="S34" s="24">
        <v>86774</v>
      </c>
      <c r="T34" s="24">
        <v>977029</v>
      </c>
      <c r="U34" s="24">
        <v>1851984</v>
      </c>
      <c r="V34" s="24">
        <v>2829013</v>
      </c>
      <c r="W34" s="24">
        <v>479393</v>
      </c>
      <c r="X34" s="24">
        <v>2060984</v>
      </c>
      <c r="Y34" s="24">
        <v>2540377</v>
      </c>
      <c r="Z34" s="24">
        <v>24269</v>
      </c>
      <c r="AA34" s="24">
        <v>58059</v>
      </c>
      <c r="AB34" s="24">
        <v>82328</v>
      </c>
      <c r="AC34" s="24">
        <v>130835</v>
      </c>
      <c r="AD34" s="24">
        <v>1536427</v>
      </c>
      <c r="AE34" s="24">
        <v>1667262</v>
      </c>
      <c r="AF34" s="24">
        <v>116941</v>
      </c>
      <c r="AG34" s="24">
        <v>1616030</v>
      </c>
      <c r="AH34" s="24">
        <v>1732971</v>
      </c>
      <c r="AI34" s="24">
        <v>8612</v>
      </c>
      <c r="AJ34" s="24">
        <v>40877</v>
      </c>
      <c r="AK34" s="24">
        <v>49489</v>
      </c>
      <c r="AL34" s="24">
        <v>62861</v>
      </c>
      <c r="AM34" s="24">
        <v>437927</v>
      </c>
      <c r="AN34" s="24">
        <v>500788</v>
      </c>
      <c r="AO34" s="24">
        <v>61283</v>
      </c>
      <c r="AP34" s="24">
        <v>524327</v>
      </c>
      <c r="AQ34" s="24">
        <v>585610</v>
      </c>
      <c r="AR34" s="24">
        <v>3749</v>
      </c>
      <c r="AS34" s="24">
        <v>14505</v>
      </c>
      <c r="AT34" s="24">
        <v>18254</v>
      </c>
      <c r="AU34" s="24">
        <v>198481</v>
      </c>
      <c r="AV34" s="24">
        <v>1297624</v>
      </c>
      <c r="AW34" s="24">
        <v>1496105</v>
      </c>
      <c r="AX34" s="24">
        <v>178998</v>
      </c>
      <c r="AY34" s="24">
        <v>1415853</v>
      </c>
      <c r="AZ34" s="24">
        <v>1594851</v>
      </c>
      <c r="BA34" s="24">
        <v>11287</v>
      </c>
      <c r="BB34" s="24">
        <v>36042</v>
      </c>
      <c r="BC34" s="24">
        <v>47329</v>
      </c>
      <c r="BD34" s="24">
        <v>150028</v>
      </c>
      <c r="BE34" s="24">
        <v>1020181</v>
      </c>
      <c r="BF34" s="24">
        <v>1170209</v>
      </c>
      <c r="BG34" s="24">
        <v>113319</v>
      </c>
      <c r="BH34" s="24">
        <v>1136334</v>
      </c>
      <c r="BI34" s="24">
        <v>1249653</v>
      </c>
      <c r="BJ34" s="24">
        <v>6497</v>
      </c>
      <c r="BK34" s="24">
        <v>29487</v>
      </c>
      <c r="BL34" s="24">
        <v>35984</v>
      </c>
      <c r="BM34" s="24">
        <v>67923</v>
      </c>
      <c r="BN34" s="24">
        <v>548573</v>
      </c>
      <c r="BO34" s="24">
        <v>616496</v>
      </c>
      <c r="BP34" s="24">
        <v>62898</v>
      </c>
      <c r="BQ34" s="24">
        <v>646518</v>
      </c>
      <c r="BR34" s="24">
        <v>709416</v>
      </c>
      <c r="BS34" s="24">
        <v>3697</v>
      </c>
      <c r="BT34" s="24">
        <v>13002</v>
      </c>
      <c r="BU34" s="24">
        <v>16699</v>
      </c>
      <c r="BV34" s="33">
        <f t="shared" si="45"/>
        <v>1898725</v>
      </c>
      <c r="BW34" s="33">
        <f t="shared" si="46"/>
        <v>9337303</v>
      </c>
      <c r="BX34" s="33">
        <f t="shared" si="47"/>
        <v>11236028</v>
      </c>
      <c r="BY34" s="33">
        <f t="shared" si="48"/>
        <v>1247999</v>
      </c>
      <c r="BZ34" s="33">
        <f t="shared" si="49"/>
        <v>10192012</v>
      </c>
      <c r="CA34" s="33">
        <f t="shared" si="50"/>
        <v>11440011</v>
      </c>
      <c r="CB34" s="33">
        <f t="shared" si="51"/>
        <v>72996</v>
      </c>
      <c r="CC34" s="33">
        <f t="shared" si="52"/>
        <v>282980</v>
      </c>
      <c r="CD34" s="33">
        <f t="shared" si="53"/>
        <v>355976</v>
      </c>
    </row>
    <row r="35" spans="1:82">
      <c r="A35" s="26" t="s">
        <v>24</v>
      </c>
      <c r="B35" s="17">
        <v>70423</v>
      </c>
      <c r="C35" s="17">
        <v>575354</v>
      </c>
      <c r="D35" s="17">
        <v>645777</v>
      </c>
      <c r="E35" s="17">
        <v>61219</v>
      </c>
      <c r="F35" s="17">
        <v>656579</v>
      </c>
      <c r="G35" s="17">
        <v>717798</v>
      </c>
      <c r="H35" s="17">
        <v>3958</v>
      </c>
      <c r="I35" s="17">
        <v>16419</v>
      </c>
      <c r="J35" s="17">
        <v>20377</v>
      </c>
      <c r="K35" s="17">
        <v>245084</v>
      </c>
      <c r="L35" s="17">
        <v>2089955</v>
      </c>
      <c r="M35" s="17">
        <v>2335039</v>
      </c>
      <c r="N35" s="17">
        <v>177270</v>
      </c>
      <c r="O35" s="17">
        <v>2157301</v>
      </c>
      <c r="P35" s="17">
        <v>2334571</v>
      </c>
      <c r="Q35" s="17">
        <v>11128</v>
      </c>
      <c r="R35" s="17">
        <v>75751</v>
      </c>
      <c r="S35" s="17">
        <v>86879</v>
      </c>
      <c r="T35" s="17">
        <v>984477</v>
      </c>
      <c r="U35" s="17">
        <v>1864376</v>
      </c>
      <c r="V35" s="17">
        <v>2848853</v>
      </c>
      <c r="W35" s="17">
        <v>483875</v>
      </c>
      <c r="X35" s="17">
        <v>2073231</v>
      </c>
      <c r="Y35" s="17">
        <v>2557106</v>
      </c>
      <c r="Z35" s="17">
        <v>23506</v>
      </c>
      <c r="AA35" s="17">
        <v>58366</v>
      </c>
      <c r="AB35" s="17">
        <v>81872</v>
      </c>
      <c r="AC35" s="17">
        <v>133680</v>
      </c>
      <c r="AD35" s="17">
        <v>1543934</v>
      </c>
      <c r="AE35" s="17">
        <v>1677614</v>
      </c>
      <c r="AF35" s="17">
        <v>111748</v>
      </c>
      <c r="AG35" s="17">
        <v>1631520</v>
      </c>
      <c r="AH35" s="17">
        <v>1743268</v>
      </c>
      <c r="AI35" s="17">
        <v>8684</v>
      </c>
      <c r="AJ35" s="17">
        <v>42433</v>
      </c>
      <c r="AK35" s="17">
        <v>51117</v>
      </c>
      <c r="AL35" s="17">
        <v>63828</v>
      </c>
      <c r="AM35" s="17">
        <v>440731</v>
      </c>
      <c r="AN35" s="17">
        <v>504559</v>
      </c>
      <c r="AO35" s="17">
        <v>62114</v>
      </c>
      <c r="AP35" s="17">
        <v>528433</v>
      </c>
      <c r="AQ35" s="17">
        <v>590547</v>
      </c>
      <c r="AR35" s="17">
        <v>3373</v>
      </c>
      <c r="AS35" s="17">
        <v>14296</v>
      </c>
      <c r="AT35" s="17">
        <v>17669</v>
      </c>
      <c r="AU35" s="17">
        <v>201146</v>
      </c>
      <c r="AV35" s="17">
        <v>1303334</v>
      </c>
      <c r="AW35" s="17">
        <v>1504480</v>
      </c>
      <c r="AX35" s="17">
        <v>180566</v>
      </c>
      <c r="AY35" s="17">
        <v>1422294</v>
      </c>
      <c r="AZ35" s="17">
        <v>1602860</v>
      </c>
      <c r="BA35" s="17">
        <v>10388</v>
      </c>
      <c r="BB35" s="17">
        <v>34023</v>
      </c>
      <c r="BC35" s="17">
        <v>44411</v>
      </c>
      <c r="BD35" s="17">
        <v>152323</v>
      </c>
      <c r="BE35" s="17">
        <v>1027802</v>
      </c>
      <c r="BF35" s="17">
        <v>1180125</v>
      </c>
      <c r="BG35" s="17">
        <v>114205</v>
      </c>
      <c r="BH35" s="17">
        <v>1142543</v>
      </c>
      <c r="BI35" s="17">
        <v>1256748</v>
      </c>
      <c r="BJ35" s="17">
        <v>7461</v>
      </c>
      <c r="BK35" s="17">
        <v>31432</v>
      </c>
      <c r="BL35" s="17">
        <v>38893</v>
      </c>
      <c r="BM35" s="17">
        <v>66770</v>
      </c>
      <c r="BN35" s="17">
        <v>552259</v>
      </c>
      <c r="BO35" s="17">
        <v>619029</v>
      </c>
      <c r="BP35" s="17">
        <v>62710</v>
      </c>
      <c r="BQ35" s="17">
        <v>650119</v>
      </c>
      <c r="BR35" s="17">
        <v>712829</v>
      </c>
      <c r="BS35" s="17">
        <v>3051</v>
      </c>
      <c r="BT35" s="17">
        <v>14602</v>
      </c>
      <c r="BU35" s="17">
        <v>17653</v>
      </c>
      <c r="BV35" s="32">
        <f t="shared" si="45"/>
        <v>1917731</v>
      </c>
      <c r="BW35" s="32">
        <f t="shared" si="46"/>
        <v>9397745</v>
      </c>
      <c r="BX35" s="32">
        <f t="shared" si="47"/>
        <v>11315476</v>
      </c>
      <c r="BY35" s="32">
        <f t="shared" si="48"/>
        <v>1253707</v>
      </c>
      <c r="BZ35" s="32">
        <f t="shared" si="49"/>
        <v>10262020</v>
      </c>
      <c r="CA35" s="32">
        <f t="shared" si="50"/>
        <v>11515727</v>
      </c>
      <c r="CB35" s="32">
        <f t="shared" si="51"/>
        <v>71549</v>
      </c>
      <c r="CC35" s="32">
        <f t="shared" si="52"/>
        <v>287322</v>
      </c>
      <c r="CD35" s="32">
        <f t="shared" si="53"/>
        <v>358871</v>
      </c>
    </row>
    <row r="36" spans="1:82">
      <c r="A36" s="24" t="s">
        <v>3</v>
      </c>
      <c r="B36" s="24">
        <v>76189</v>
      </c>
      <c r="C36" s="24">
        <v>570170</v>
      </c>
      <c r="D36" s="24">
        <v>646359</v>
      </c>
      <c r="E36" s="24">
        <v>65778</v>
      </c>
      <c r="F36" s="24">
        <v>652528</v>
      </c>
      <c r="G36" s="24">
        <v>718306</v>
      </c>
      <c r="H36" s="24">
        <v>5164</v>
      </c>
      <c r="I36" s="24">
        <v>16276</v>
      </c>
      <c r="J36" s="24">
        <v>21440</v>
      </c>
      <c r="K36" s="24">
        <v>252729</v>
      </c>
      <c r="L36" s="24">
        <v>2101682</v>
      </c>
      <c r="M36" s="24">
        <v>2354411</v>
      </c>
      <c r="N36" s="24">
        <v>178199</v>
      </c>
      <c r="O36" s="24">
        <v>2166457</v>
      </c>
      <c r="P36" s="24">
        <v>2344656</v>
      </c>
      <c r="Q36" s="24">
        <v>15600</v>
      </c>
      <c r="R36" s="24">
        <v>71520</v>
      </c>
      <c r="S36" s="24">
        <v>87120</v>
      </c>
      <c r="T36" s="24">
        <v>996294</v>
      </c>
      <c r="U36" s="24">
        <v>1868422</v>
      </c>
      <c r="V36" s="24">
        <v>2864716</v>
      </c>
      <c r="W36" s="24">
        <v>494051</v>
      </c>
      <c r="X36" s="24">
        <v>2075785</v>
      </c>
      <c r="Y36" s="24">
        <v>2569836</v>
      </c>
      <c r="Z36" s="24">
        <v>27280</v>
      </c>
      <c r="AA36" s="24">
        <v>59463</v>
      </c>
      <c r="AB36" s="24">
        <v>86743</v>
      </c>
      <c r="AC36" s="24">
        <v>137956</v>
      </c>
      <c r="AD36" s="24">
        <v>1547511</v>
      </c>
      <c r="AE36" s="24">
        <v>1685467</v>
      </c>
      <c r="AF36" s="24">
        <v>118641</v>
      </c>
      <c r="AG36" s="24">
        <v>1632283</v>
      </c>
      <c r="AH36" s="24">
        <v>1750924</v>
      </c>
      <c r="AI36" s="24">
        <v>9162</v>
      </c>
      <c r="AJ36" s="24">
        <v>39864</v>
      </c>
      <c r="AK36" s="24">
        <v>49026</v>
      </c>
      <c r="AL36" s="24">
        <v>66429</v>
      </c>
      <c r="AM36" s="24">
        <v>440601</v>
      </c>
      <c r="AN36" s="24">
        <v>507030</v>
      </c>
      <c r="AO36" s="24">
        <v>67868</v>
      </c>
      <c r="AP36" s="24">
        <v>523673</v>
      </c>
      <c r="AQ36" s="24">
        <v>591541</v>
      </c>
      <c r="AR36" s="24">
        <v>4066</v>
      </c>
      <c r="AS36" s="24">
        <v>14295</v>
      </c>
      <c r="AT36" s="24">
        <v>18361</v>
      </c>
      <c r="AU36" s="24">
        <v>208618</v>
      </c>
      <c r="AV36" s="24">
        <v>1306221</v>
      </c>
      <c r="AW36" s="24">
        <v>1514839</v>
      </c>
      <c r="AX36" s="24">
        <v>183408</v>
      </c>
      <c r="AY36" s="24">
        <v>1427160</v>
      </c>
      <c r="AZ36" s="24">
        <v>1610568</v>
      </c>
      <c r="BA36" s="24">
        <v>11984</v>
      </c>
      <c r="BB36" s="24">
        <v>33188</v>
      </c>
      <c r="BC36" s="24">
        <v>45172</v>
      </c>
      <c r="BD36" s="24">
        <v>158130</v>
      </c>
      <c r="BE36" s="24">
        <v>1034322</v>
      </c>
      <c r="BF36" s="24">
        <v>1192452</v>
      </c>
      <c r="BG36" s="24">
        <v>119294</v>
      </c>
      <c r="BH36" s="24">
        <v>1144235</v>
      </c>
      <c r="BI36" s="24">
        <v>1263529</v>
      </c>
      <c r="BJ36" s="24">
        <v>6815</v>
      </c>
      <c r="BK36" s="24">
        <v>31655</v>
      </c>
      <c r="BL36" s="24">
        <v>38470</v>
      </c>
      <c r="BM36" s="24">
        <v>70718</v>
      </c>
      <c r="BN36" s="24">
        <v>550325</v>
      </c>
      <c r="BO36" s="24">
        <v>621043</v>
      </c>
      <c r="BP36" s="24">
        <v>67179</v>
      </c>
      <c r="BQ36" s="24">
        <v>645175</v>
      </c>
      <c r="BR36" s="24">
        <v>712354</v>
      </c>
      <c r="BS36" s="24">
        <v>4068</v>
      </c>
      <c r="BT36" s="24">
        <v>11898</v>
      </c>
      <c r="BU36" s="24">
        <v>15966</v>
      </c>
      <c r="BV36" s="33">
        <f t="shared" si="45"/>
        <v>1967063</v>
      </c>
      <c r="BW36" s="33">
        <f t="shared" si="46"/>
        <v>9419254</v>
      </c>
      <c r="BX36" s="33">
        <f t="shared" si="47"/>
        <v>11386317</v>
      </c>
      <c r="BY36" s="33">
        <f t="shared" si="48"/>
        <v>1294418</v>
      </c>
      <c r="BZ36" s="33">
        <f t="shared" si="49"/>
        <v>10267296</v>
      </c>
      <c r="CA36" s="33">
        <f t="shared" si="50"/>
        <v>11561714</v>
      </c>
      <c r="CB36" s="33">
        <f t="shared" si="51"/>
        <v>84139</v>
      </c>
      <c r="CC36" s="33">
        <f t="shared" si="52"/>
        <v>278159</v>
      </c>
      <c r="CD36" s="33">
        <f t="shared" si="53"/>
        <v>362298</v>
      </c>
    </row>
    <row r="37" spans="1:82">
      <c r="A37" s="26" t="s">
        <v>4</v>
      </c>
      <c r="B37" s="32">
        <v>78639</v>
      </c>
      <c r="C37" s="32">
        <v>573732</v>
      </c>
      <c r="D37" s="32">
        <v>652371</v>
      </c>
      <c r="E37" s="32">
        <v>68999</v>
      </c>
      <c r="F37" s="32">
        <v>654575</v>
      </c>
      <c r="G37" s="32">
        <v>723574</v>
      </c>
      <c r="H37" s="32">
        <v>5308</v>
      </c>
      <c r="I37" s="32">
        <v>16475</v>
      </c>
      <c r="J37" s="32">
        <v>21783</v>
      </c>
      <c r="K37" s="32">
        <v>255399</v>
      </c>
      <c r="L37" s="32">
        <v>2120838</v>
      </c>
      <c r="M37" s="32">
        <v>2376237</v>
      </c>
      <c r="N37" s="32">
        <v>179682</v>
      </c>
      <c r="O37" s="32">
        <v>2181894</v>
      </c>
      <c r="P37" s="32">
        <v>2361576</v>
      </c>
      <c r="Q37" s="32">
        <v>15818</v>
      </c>
      <c r="R37" s="32">
        <v>72560</v>
      </c>
      <c r="S37" s="32">
        <v>88378</v>
      </c>
      <c r="T37" s="32">
        <v>1006501</v>
      </c>
      <c r="U37" s="32">
        <v>1885623</v>
      </c>
      <c r="V37" s="32">
        <v>2892124</v>
      </c>
      <c r="W37" s="32">
        <v>498748</v>
      </c>
      <c r="X37" s="32">
        <v>2090572</v>
      </c>
      <c r="Y37" s="32">
        <v>2589320</v>
      </c>
      <c r="Z37" s="32">
        <v>27451</v>
      </c>
      <c r="AA37" s="32">
        <v>60033</v>
      </c>
      <c r="AB37" s="32">
        <v>87484</v>
      </c>
      <c r="AC37" s="32">
        <v>135361</v>
      </c>
      <c r="AD37" s="32">
        <v>1563341</v>
      </c>
      <c r="AE37" s="32">
        <v>1698702</v>
      </c>
      <c r="AF37" s="32">
        <v>113221</v>
      </c>
      <c r="AG37" s="32">
        <v>1646366</v>
      </c>
      <c r="AH37" s="32">
        <v>1759587</v>
      </c>
      <c r="AI37" s="32">
        <v>9270</v>
      </c>
      <c r="AJ37" s="32">
        <v>40337</v>
      </c>
      <c r="AK37" s="32">
        <v>49607</v>
      </c>
      <c r="AL37" s="32">
        <v>67456</v>
      </c>
      <c r="AM37" s="32">
        <v>444463</v>
      </c>
      <c r="AN37" s="32">
        <v>511919</v>
      </c>
      <c r="AO37" s="32">
        <v>68428</v>
      </c>
      <c r="AP37" s="32">
        <v>526232</v>
      </c>
      <c r="AQ37" s="32">
        <v>594660</v>
      </c>
      <c r="AR37" s="32">
        <v>4115</v>
      </c>
      <c r="AS37" s="32">
        <v>14439</v>
      </c>
      <c r="AT37" s="32">
        <v>18554</v>
      </c>
      <c r="AU37" s="32">
        <v>210521</v>
      </c>
      <c r="AV37" s="32">
        <v>1316754</v>
      </c>
      <c r="AW37" s="32">
        <v>1527275</v>
      </c>
      <c r="AX37" s="32">
        <v>184261</v>
      </c>
      <c r="AY37" s="32">
        <v>1434852</v>
      </c>
      <c r="AZ37" s="32">
        <v>1619113</v>
      </c>
      <c r="BA37" s="32">
        <v>12147</v>
      </c>
      <c r="BB37" s="32">
        <v>33556</v>
      </c>
      <c r="BC37" s="32">
        <v>45703</v>
      </c>
      <c r="BD37" s="32">
        <v>159611</v>
      </c>
      <c r="BE37" s="32">
        <v>1042355</v>
      </c>
      <c r="BF37" s="32">
        <v>1201966</v>
      </c>
      <c r="BG37" s="32">
        <v>120409</v>
      </c>
      <c r="BH37" s="32">
        <v>1148979</v>
      </c>
      <c r="BI37" s="32">
        <v>1269388</v>
      </c>
      <c r="BJ37" s="32">
        <v>6893</v>
      </c>
      <c r="BK37" s="32">
        <v>31988</v>
      </c>
      <c r="BL37" s="32">
        <v>38881</v>
      </c>
      <c r="BM37" s="32">
        <v>71067</v>
      </c>
      <c r="BN37" s="32">
        <v>554708</v>
      </c>
      <c r="BO37" s="32">
        <v>625775</v>
      </c>
      <c r="BP37" s="32">
        <v>67499</v>
      </c>
      <c r="BQ37" s="32">
        <v>648843</v>
      </c>
      <c r="BR37" s="32">
        <v>716342</v>
      </c>
      <c r="BS37" s="32">
        <v>4061</v>
      </c>
      <c r="BT37" s="32">
        <v>12109</v>
      </c>
      <c r="BU37" s="32">
        <v>16170</v>
      </c>
      <c r="BV37" s="32">
        <f t="shared" si="45"/>
        <v>1984555</v>
      </c>
      <c r="BW37" s="32">
        <f t="shared" si="46"/>
        <v>9501814</v>
      </c>
      <c r="BX37" s="32">
        <f t="shared" si="47"/>
        <v>11486369</v>
      </c>
      <c r="BY37" s="32">
        <f t="shared" si="48"/>
        <v>1301247</v>
      </c>
      <c r="BZ37" s="32">
        <f t="shared" si="49"/>
        <v>10332313</v>
      </c>
      <c r="CA37" s="32">
        <f t="shared" si="50"/>
        <v>11633560</v>
      </c>
      <c r="CB37" s="32">
        <f t="shared" si="51"/>
        <v>85063</v>
      </c>
      <c r="CC37" s="32">
        <f t="shared" si="52"/>
        <v>281497</v>
      </c>
      <c r="CD37" s="32">
        <f t="shared" si="53"/>
        <v>366560</v>
      </c>
    </row>
    <row r="38" spans="1:82">
      <c r="A38" s="24" t="s">
        <v>5</v>
      </c>
      <c r="B38" s="24">
        <v>81798</v>
      </c>
      <c r="C38" s="24">
        <v>576570</v>
      </c>
      <c r="D38" s="24">
        <v>658368</v>
      </c>
      <c r="E38" s="24">
        <v>71551</v>
      </c>
      <c r="F38" s="24">
        <v>657928</v>
      </c>
      <c r="G38" s="24">
        <v>729479</v>
      </c>
      <c r="H38" s="24">
        <v>6323</v>
      </c>
      <c r="I38" s="24">
        <v>15783</v>
      </c>
      <c r="J38" s="24">
        <v>22106</v>
      </c>
      <c r="K38" s="24">
        <v>259562</v>
      </c>
      <c r="L38" s="24">
        <v>2139455</v>
      </c>
      <c r="M38" s="24">
        <v>2399017</v>
      </c>
      <c r="N38" s="24">
        <v>182147</v>
      </c>
      <c r="O38" s="24">
        <v>2199090</v>
      </c>
      <c r="P38" s="24">
        <v>2381237</v>
      </c>
      <c r="Q38" s="24">
        <v>16118</v>
      </c>
      <c r="R38" s="24">
        <v>73696</v>
      </c>
      <c r="S38" s="24">
        <v>89814</v>
      </c>
      <c r="T38" s="24">
        <v>1031621</v>
      </c>
      <c r="U38" s="24">
        <v>1899334</v>
      </c>
      <c r="V38" s="24">
        <v>2930955</v>
      </c>
      <c r="W38" s="24">
        <v>511564</v>
      </c>
      <c r="X38" s="24">
        <v>2106207</v>
      </c>
      <c r="Y38" s="24">
        <v>2617771</v>
      </c>
      <c r="Z38" s="24">
        <v>28778</v>
      </c>
      <c r="AA38" s="24">
        <v>60452</v>
      </c>
      <c r="AB38" s="24">
        <v>89230</v>
      </c>
      <c r="AC38" s="24">
        <v>135007</v>
      </c>
      <c r="AD38" s="24">
        <v>1577307</v>
      </c>
      <c r="AE38" s="24">
        <v>1712314</v>
      </c>
      <c r="AF38" s="24">
        <v>112560</v>
      </c>
      <c r="AG38" s="24">
        <v>1659765</v>
      </c>
      <c r="AH38" s="24">
        <v>1772325</v>
      </c>
      <c r="AI38" s="24">
        <v>9178</v>
      </c>
      <c r="AJ38" s="24">
        <v>40982</v>
      </c>
      <c r="AK38" s="24">
        <v>50160</v>
      </c>
      <c r="AL38" s="24">
        <v>69637</v>
      </c>
      <c r="AM38" s="24">
        <v>447256</v>
      </c>
      <c r="AN38" s="24">
        <v>516893</v>
      </c>
      <c r="AO38" s="24">
        <v>69634</v>
      </c>
      <c r="AP38" s="24">
        <v>530325</v>
      </c>
      <c r="AQ38" s="24">
        <v>599959</v>
      </c>
      <c r="AR38" s="24">
        <v>4414</v>
      </c>
      <c r="AS38" s="24">
        <v>14323</v>
      </c>
      <c r="AT38" s="24">
        <v>18737</v>
      </c>
      <c r="AU38" s="24">
        <v>215505</v>
      </c>
      <c r="AV38" s="24">
        <v>1325895</v>
      </c>
      <c r="AW38" s="24">
        <v>1541400</v>
      </c>
      <c r="AX38" s="24">
        <v>188378</v>
      </c>
      <c r="AY38" s="24">
        <v>1442885</v>
      </c>
      <c r="AZ38" s="24">
        <v>1631263</v>
      </c>
      <c r="BA38" s="24">
        <v>12480</v>
      </c>
      <c r="BB38" s="24">
        <v>33805</v>
      </c>
      <c r="BC38" s="24">
        <v>46285</v>
      </c>
      <c r="BD38" s="24">
        <v>162246</v>
      </c>
      <c r="BE38" s="24">
        <v>1051016</v>
      </c>
      <c r="BF38" s="24">
        <v>1213262</v>
      </c>
      <c r="BG38" s="24">
        <v>121886</v>
      </c>
      <c r="BH38" s="24">
        <v>1157830</v>
      </c>
      <c r="BI38" s="24">
        <v>1279716</v>
      </c>
      <c r="BJ38" s="24">
        <v>7480</v>
      </c>
      <c r="BK38" s="24">
        <v>31897</v>
      </c>
      <c r="BL38" s="24">
        <v>39377</v>
      </c>
      <c r="BM38" s="24">
        <v>62311</v>
      </c>
      <c r="BN38" s="24">
        <v>561709</v>
      </c>
      <c r="BO38" s="24">
        <v>624020</v>
      </c>
      <c r="BP38" s="24">
        <v>59128</v>
      </c>
      <c r="BQ38" s="24">
        <v>657446</v>
      </c>
      <c r="BR38" s="24">
        <v>716574</v>
      </c>
      <c r="BS38" s="24">
        <v>3871</v>
      </c>
      <c r="BT38" s="24">
        <v>12381</v>
      </c>
      <c r="BU38" s="24">
        <v>16252</v>
      </c>
      <c r="BV38" s="33">
        <f t="shared" si="45"/>
        <v>2017687</v>
      </c>
      <c r="BW38" s="33">
        <f t="shared" si="46"/>
        <v>9578542</v>
      </c>
      <c r="BX38" s="33">
        <f t="shared" si="47"/>
        <v>11596229</v>
      </c>
      <c r="BY38" s="33">
        <f t="shared" si="48"/>
        <v>1316848</v>
      </c>
      <c r="BZ38" s="33">
        <f t="shared" si="49"/>
        <v>10411476</v>
      </c>
      <c r="CA38" s="33">
        <f t="shared" si="50"/>
        <v>11728324</v>
      </c>
      <c r="CB38" s="33">
        <f t="shared" si="51"/>
        <v>88642</v>
      </c>
      <c r="CC38" s="33">
        <f t="shared" si="52"/>
        <v>283319</v>
      </c>
      <c r="CD38" s="33">
        <f t="shared" si="53"/>
        <v>371961</v>
      </c>
    </row>
    <row r="39" spans="1:82">
      <c r="A39" s="26" t="s">
        <v>6</v>
      </c>
      <c r="B39" s="17">
        <v>82496</v>
      </c>
      <c r="C39" s="17">
        <v>580618</v>
      </c>
      <c r="D39" s="17">
        <v>663114</v>
      </c>
      <c r="E39" s="17">
        <v>72256</v>
      </c>
      <c r="F39" s="17">
        <v>663255</v>
      </c>
      <c r="G39" s="17">
        <v>735511</v>
      </c>
      <c r="H39" s="17">
        <v>6412</v>
      </c>
      <c r="I39" s="17">
        <v>16041</v>
      </c>
      <c r="J39" s="17">
        <v>22453</v>
      </c>
      <c r="K39" s="17">
        <v>261790</v>
      </c>
      <c r="L39" s="17">
        <v>2155960</v>
      </c>
      <c r="M39" s="17">
        <v>2417750</v>
      </c>
      <c r="N39" s="17">
        <v>183648</v>
      </c>
      <c r="O39" s="17">
        <v>2217295</v>
      </c>
      <c r="P39" s="17">
        <v>2400943</v>
      </c>
      <c r="Q39" s="17">
        <v>16363</v>
      </c>
      <c r="R39" s="17">
        <v>74930</v>
      </c>
      <c r="S39" s="17">
        <v>91293</v>
      </c>
      <c r="T39" s="17">
        <v>1026622</v>
      </c>
      <c r="U39" s="17">
        <v>1924364</v>
      </c>
      <c r="V39" s="17">
        <v>2950986</v>
      </c>
      <c r="W39" s="17">
        <v>507601</v>
      </c>
      <c r="X39" s="17">
        <v>2128053</v>
      </c>
      <c r="Y39" s="17">
        <v>2635654</v>
      </c>
      <c r="Z39" s="17">
        <v>29165</v>
      </c>
      <c r="AA39" s="17">
        <v>61276</v>
      </c>
      <c r="AB39" s="17">
        <v>90441</v>
      </c>
      <c r="AC39" s="17">
        <v>139882</v>
      </c>
      <c r="AD39" s="17">
        <v>1583546</v>
      </c>
      <c r="AE39" s="17">
        <v>1723428</v>
      </c>
      <c r="AF39" s="17">
        <v>117143</v>
      </c>
      <c r="AG39" s="17">
        <v>1667167</v>
      </c>
      <c r="AH39" s="17">
        <v>1784310</v>
      </c>
      <c r="AI39" s="17">
        <v>9544</v>
      </c>
      <c r="AJ39" s="17">
        <v>41204</v>
      </c>
      <c r="AK39" s="17">
        <v>50748</v>
      </c>
      <c r="AL39" s="17">
        <v>70499</v>
      </c>
      <c r="AM39" s="17">
        <v>451120</v>
      </c>
      <c r="AN39" s="17">
        <v>521619</v>
      </c>
      <c r="AO39" s="17">
        <v>70461</v>
      </c>
      <c r="AP39" s="17">
        <v>535563</v>
      </c>
      <c r="AQ39" s="17">
        <v>606024</v>
      </c>
      <c r="AR39" s="17">
        <v>4467</v>
      </c>
      <c r="AS39" s="17">
        <v>14486</v>
      </c>
      <c r="AT39" s="17">
        <v>18953</v>
      </c>
      <c r="AU39" s="17">
        <v>218924</v>
      </c>
      <c r="AV39" s="17">
        <v>1334625</v>
      </c>
      <c r="AW39" s="17">
        <v>1553549</v>
      </c>
      <c r="AX39" s="17">
        <v>190538</v>
      </c>
      <c r="AY39" s="17">
        <v>1452882</v>
      </c>
      <c r="AZ39" s="17">
        <v>1643420</v>
      </c>
      <c r="BA39" s="17">
        <v>12653</v>
      </c>
      <c r="BB39" s="17">
        <v>34211</v>
      </c>
      <c r="BC39" s="17">
        <v>46864</v>
      </c>
      <c r="BD39" s="17">
        <v>163363</v>
      </c>
      <c r="BE39" s="17">
        <v>1058330</v>
      </c>
      <c r="BF39" s="17">
        <v>1221693</v>
      </c>
      <c r="BG39" s="17">
        <v>122981</v>
      </c>
      <c r="BH39" s="17">
        <v>1166299</v>
      </c>
      <c r="BI39" s="17">
        <v>1289280</v>
      </c>
      <c r="BJ39" s="17">
        <v>7289</v>
      </c>
      <c r="BK39" s="17">
        <v>32493</v>
      </c>
      <c r="BL39" s="17">
        <v>39782</v>
      </c>
      <c r="BM39" s="17">
        <v>69201</v>
      </c>
      <c r="BN39" s="17">
        <v>565241</v>
      </c>
      <c r="BO39" s="17">
        <v>634442</v>
      </c>
      <c r="BP39" s="17">
        <v>63883</v>
      </c>
      <c r="BQ39" s="17">
        <v>661222</v>
      </c>
      <c r="BR39" s="17">
        <v>725105</v>
      </c>
      <c r="BS39" s="17">
        <v>4023</v>
      </c>
      <c r="BT39" s="17">
        <v>12552</v>
      </c>
      <c r="BU39" s="17">
        <v>16575</v>
      </c>
      <c r="BV39" s="32">
        <f t="shared" si="45"/>
        <v>2032777</v>
      </c>
      <c r="BW39" s="32">
        <f t="shared" si="46"/>
        <v>9653804</v>
      </c>
      <c r="BX39" s="32">
        <f t="shared" si="47"/>
        <v>11686581</v>
      </c>
      <c r="BY39" s="32">
        <f t="shared" si="48"/>
        <v>1328511</v>
      </c>
      <c r="BZ39" s="32">
        <f t="shared" si="49"/>
        <v>10491736</v>
      </c>
      <c r="CA39" s="32">
        <f t="shared" si="50"/>
        <v>11820247</v>
      </c>
      <c r="CB39" s="32">
        <f t="shared" si="51"/>
        <v>89916</v>
      </c>
      <c r="CC39" s="32">
        <f t="shared" si="52"/>
        <v>287193</v>
      </c>
      <c r="CD39" s="32">
        <f t="shared" si="53"/>
        <v>377109</v>
      </c>
    </row>
    <row r="40" spans="1:82">
      <c r="A40" s="24" t="s">
        <v>7</v>
      </c>
      <c r="B40" s="24">
        <v>83044</v>
      </c>
      <c r="C40" s="24">
        <v>585771</v>
      </c>
      <c r="D40" s="24">
        <v>668815</v>
      </c>
      <c r="E40" s="24">
        <v>72918</v>
      </c>
      <c r="F40" s="24">
        <v>668499</v>
      </c>
      <c r="G40" s="24">
        <v>741417</v>
      </c>
      <c r="H40" s="24">
        <v>6498</v>
      </c>
      <c r="I40" s="24">
        <v>16267</v>
      </c>
      <c r="J40" s="24">
        <v>22765</v>
      </c>
      <c r="K40" s="24">
        <v>262791</v>
      </c>
      <c r="L40" s="24">
        <v>2175443</v>
      </c>
      <c r="M40" s="24">
        <v>2438234</v>
      </c>
      <c r="N40" s="24">
        <v>185477</v>
      </c>
      <c r="O40" s="24">
        <v>2236049</v>
      </c>
      <c r="P40" s="24">
        <v>2421526</v>
      </c>
      <c r="Q40" s="24">
        <v>16655</v>
      </c>
      <c r="R40" s="24">
        <v>76250</v>
      </c>
      <c r="S40" s="24">
        <v>92905</v>
      </c>
      <c r="T40" s="24">
        <v>1039640</v>
      </c>
      <c r="U40" s="24">
        <v>1941532</v>
      </c>
      <c r="V40" s="24">
        <v>2981172</v>
      </c>
      <c r="W40" s="24">
        <v>516706</v>
      </c>
      <c r="X40" s="24">
        <v>2141720</v>
      </c>
      <c r="Y40" s="24">
        <v>2658426</v>
      </c>
      <c r="Z40" s="24">
        <v>29625</v>
      </c>
      <c r="AA40" s="24">
        <v>62084</v>
      </c>
      <c r="AB40" s="24">
        <v>91709</v>
      </c>
      <c r="AC40" s="24">
        <v>139918</v>
      </c>
      <c r="AD40" s="24">
        <v>1594026</v>
      </c>
      <c r="AE40" s="24">
        <v>1733944</v>
      </c>
      <c r="AF40" s="24">
        <v>117617</v>
      </c>
      <c r="AG40" s="24">
        <v>1679319</v>
      </c>
      <c r="AH40" s="24">
        <v>1796936</v>
      </c>
      <c r="AI40" s="24">
        <v>9664</v>
      </c>
      <c r="AJ40" s="24">
        <v>41617</v>
      </c>
      <c r="AK40" s="24">
        <v>51281</v>
      </c>
      <c r="AL40" s="24">
        <v>71617</v>
      </c>
      <c r="AM40" s="24">
        <v>456371</v>
      </c>
      <c r="AN40" s="24">
        <v>527988</v>
      </c>
      <c r="AO40" s="24">
        <v>71452</v>
      </c>
      <c r="AP40" s="24">
        <v>540203</v>
      </c>
      <c r="AQ40" s="24">
        <v>611655</v>
      </c>
      <c r="AR40" s="24">
        <v>4532</v>
      </c>
      <c r="AS40" s="24">
        <v>14635</v>
      </c>
      <c r="AT40" s="24">
        <v>19167</v>
      </c>
      <c r="AU40" s="24">
        <v>221371</v>
      </c>
      <c r="AV40" s="24">
        <v>1344358</v>
      </c>
      <c r="AW40" s="24">
        <v>1565729</v>
      </c>
      <c r="AX40" s="24">
        <v>192593</v>
      </c>
      <c r="AY40" s="24">
        <v>1460009</v>
      </c>
      <c r="AZ40" s="24">
        <v>1652602</v>
      </c>
      <c r="BA40" s="24">
        <v>12853</v>
      </c>
      <c r="BB40" s="24">
        <v>34582</v>
      </c>
      <c r="BC40" s="24">
        <v>47435</v>
      </c>
      <c r="BD40" s="24">
        <v>164375</v>
      </c>
      <c r="BE40" s="24">
        <v>1063749</v>
      </c>
      <c r="BF40" s="24">
        <v>1228124</v>
      </c>
      <c r="BG40" s="24">
        <v>124510</v>
      </c>
      <c r="BH40" s="24">
        <v>1172119</v>
      </c>
      <c r="BI40" s="24">
        <v>1296629</v>
      </c>
      <c r="BJ40" s="24">
        <v>7404</v>
      </c>
      <c r="BK40" s="24">
        <v>32815</v>
      </c>
      <c r="BL40" s="24">
        <v>40219</v>
      </c>
      <c r="BM40" s="24">
        <v>69446</v>
      </c>
      <c r="BN40" s="24">
        <v>569669</v>
      </c>
      <c r="BO40" s="24">
        <v>639115</v>
      </c>
      <c r="BP40" s="24">
        <v>64237</v>
      </c>
      <c r="BQ40" s="24">
        <v>665054</v>
      </c>
      <c r="BR40" s="24">
        <v>729291</v>
      </c>
      <c r="BS40" s="24">
        <v>4063</v>
      </c>
      <c r="BT40" s="24">
        <v>12718</v>
      </c>
      <c r="BU40" s="24">
        <v>16781</v>
      </c>
      <c r="BV40" s="33">
        <f t="shared" si="45"/>
        <v>2052202</v>
      </c>
      <c r="BW40" s="33">
        <f t="shared" si="46"/>
        <v>9730919</v>
      </c>
      <c r="BX40" s="33">
        <f t="shared" si="47"/>
        <v>11783121</v>
      </c>
      <c r="BY40" s="33">
        <f t="shared" si="48"/>
        <v>1345510</v>
      </c>
      <c r="BZ40" s="33">
        <f t="shared" si="49"/>
        <v>10562972</v>
      </c>
      <c r="CA40" s="33">
        <f t="shared" si="50"/>
        <v>11908482</v>
      </c>
      <c r="CB40" s="33">
        <f t="shared" si="51"/>
        <v>91294</v>
      </c>
      <c r="CC40" s="33">
        <f t="shared" si="52"/>
        <v>290968</v>
      </c>
      <c r="CD40" s="33">
        <f t="shared" si="53"/>
        <v>382262</v>
      </c>
    </row>
    <row r="41" spans="1:82">
      <c r="A41" s="21">
        <v>2025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</row>
    <row r="42" spans="1:82">
      <c r="A42" s="72" t="s">
        <v>8</v>
      </c>
      <c r="B42" s="72">
        <v>83501</v>
      </c>
      <c r="C42" s="72">
        <v>591291</v>
      </c>
      <c r="D42" s="72">
        <v>674792</v>
      </c>
      <c r="E42" s="72">
        <v>73578</v>
      </c>
      <c r="F42" s="72">
        <v>673724</v>
      </c>
      <c r="G42" s="72">
        <v>747302</v>
      </c>
      <c r="H42" s="72">
        <v>6572</v>
      </c>
      <c r="I42" s="72">
        <v>16522</v>
      </c>
      <c r="J42" s="72">
        <v>23094</v>
      </c>
      <c r="K42" s="72">
        <v>265270</v>
      </c>
      <c r="L42" s="72">
        <v>2195969</v>
      </c>
      <c r="M42" s="72">
        <v>2461239</v>
      </c>
      <c r="N42" s="72">
        <v>187188</v>
      </c>
      <c r="O42" s="72">
        <v>2256074</v>
      </c>
      <c r="P42" s="72">
        <v>2443262</v>
      </c>
      <c r="Q42" s="72">
        <v>16906</v>
      </c>
      <c r="R42" s="72">
        <v>77475</v>
      </c>
      <c r="S42" s="72">
        <v>94381</v>
      </c>
      <c r="T42" s="72">
        <v>1049895</v>
      </c>
      <c r="U42" s="72">
        <v>1962069</v>
      </c>
      <c r="V42" s="72">
        <v>3011964</v>
      </c>
      <c r="W42" s="72">
        <v>522890</v>
      </c>
      <c r="X42" s="72">
        <v>2160943</v>
      </c>
      <c r="Y42" s="72">
        <v>2683833</v>
      </c>
      <c r="Z42" s="72">
        <v>30031</v>
      </c>
      <c r="AA42" s="72">
        <v>63004</v>
      </c>
      <c r="AB42" s="72">
        <v>93035</v>
      </c>
      <c r="AC42" s="72">
        <v>140882</v>
      </c>
      <c r="AD42" s="72">
        <v>1606613</v>
      </c>
      <c r="AE42" s="72">
        <v>1747495</v>
      </c>
      <c r="AF42" s="72">
        <v>118276</v>
      </c>
      <c r="AG42" s="72">
        <v>1691374</v>
      </c>
      <c r="AH42" s="72">
        <v>1809650</v>
      </c>
      <c r="AI42" s="72">
        <v>9679</v>
      </c>
      <c r="AJ42" s="72">
        <v>42121</v>
      </c>
      <c r="AK42" s="72">
        <v>51800</v>
      </c>
      <c r="AL42" s="72">
        <v>72217</v>
      </c>
      <c r="AM42" s="72">
        <v>461253</v>
      </c>
      <c r="AN42" s="72">
        <v>533470</v>
      </c>
      <c r="AO42" s="72">
        <v>71845</v>
      </c>
      <c r="AP42" s="72">
        <v>544336</v>
      </c>
      <c r="AQ42" s="72">
        <v>616181</v>
      </c>
      <c r="AR42" s="72">
        <v>4606</v>
      </c>
      <c r="AS42" s="72">
        <v>14792</v>
      </c>
      <c r="AT42" s="72">
        <v>19398</v>
      </c>
      <c r="AU42" s="72">
        <v>224980</v>
      </c>
      <c r="AV42" s="72">
        <v>1353785</v>
      </c>
      <c r="AW42" s="72">
        <v>1578765</v>
      </c>
      <c r="AX42" s="72">
        <v>195255</v>
      </c>
      <c r="AY42" s="72">
        <v>1468000</v>
      </c>
      <c r="AZ42" s="72">
        <v>1663255</v>
      </c>
      <c r="BA42" s="72">
        <v>13285</v>
      </c>
      <c r="BB42" s="72">
        <v>34709</v>
      </c>
      <c r="BC42" s="72">
        <v>47994</v>
      </c>
      <c r="BD42" s="72">
        <v>165528</v>
      </c>
      <c r="BE42" s="72">
        <v>1071054</v>
      </c>
      <c r="BF42" s="72">
        <v>1236582</v>
      </c>
      <c r="BG42" s="72">
        <v>125683</v>
      </c>
      <c r="BH42" s="72">
        <v>1177837</v>
      </c>
      <c r="BI42" s="72">
        <v>1303520</v>
      </c>
      <c r="BJ42" s="72">
        <v>7474</v>
      </c>
      <c r="BK42" s="72">
        <v>33157</v>
      </c>
      <c r="BL42" s="72">
        <v>40631</v>
      </c>
      <c r="BM42" s="72">
        <v>69964</v>
      </c>
      <c r="BN42" s="72">
        <v>573808</v>
      </c>
      <c r="BO42" s="72">
        <v>643772</v>
      </c>
      <c r="BP42" s="72">
        <v>64742</v>
      </c>
      <c r="BQ42" s="72">
        <v>668426</v>
      </c>
      <c r="BR42" s="72">
        <v>733168</v>
      </c>
      <c r="BS42" s="72">
        <v>4103</v>
      </c>
      <c r="BT42" s="72">
        <v>12864</v>
      </c>
      <c r="BU42" s="72">
        <v>16967</v>
      </c>
      <c r="BV42" s="94">
        <f t="shared" ref="BV42" si="54">B42+K42+T42+AC42+AL42+AU42+BD42+BM42</f>
        <v>2072237</v>
      </c>
      <c r="BW42" s="94">
        <f t="shared" ref="BW42" si="55">C42+L42+U42+AD42+AM42+AV42+BE42+BN42</f>
        <v>9815842</v>
      </c>
      <c r="BX42" s="94">
        <f t="shared" ref="BX42" si="56">D42+M42+V42+AE42+AN42+AW42+BF42+BO42</f>
        <v>11888079</v>
      </c>
      <c r="BY42" s="94">
        <f t="shared" ref="BY42" si="57">E42+N42+W42+AF42+AO42+AX42+BG42+BP42</f>
        <v>1359457</v>
      </c>
      <c r="BZ42" s="94">
        <f t="shared" ref="BZ42" si="58">F42+O42+X42+AG42+AP42+AY42+BH42+BQ42</f>
        <v>10640714</v>
      </c>
      <c r="CA42" s="94">
        <f t="shared" ref="CA42" si="59">G42+P42+Y42+AH42+AQ42+AZ42+BI42+BR42</f>
        <v>12000171</v>
      </c>
      <c r="CB42" s="94">
        <f t="shared" ref="CB42" si="60">H42+Q42+Z42+AI42+AR42+BA42+BJ42+BS42</f>
        <v>92656</v>
      </c>
      <c r="CC42" s="94">
        <f t="shared" ref="CC42" si="61">I42+R42+AA42+AJ42+AS42+BB42+BK42+BT42</f>
        <v>294644</v>
      </c>
      <c r="CD42" s="94">
        <f>J42+S42+AB42+AK42+AT42+BC42+BL42+BU42</f>
        <v>387300</v>
      </c>
    </row>
    <row r="43" spans="1:82" s="5" customFormat="1">
      <c r="A43" s="73" t="s">
        <v>18</v>
      </c>
      <c r="B43" s="73">
        <v>84146</v>
      </c>
      <c r="C43" s="73">
        <v>596136</v>
      </c>
      <c r="D43" s="73">
        <v>680282</v>
      </c>
      <c r="E43" s="73">
        <v>74367</v>
      </c>
      <c r="F43" s="73">
        <v>678794</v>
      </c>
      <c r="G43" s="73">
        <v>753161</v>
      </c>
      <c r="H43" s="73">
        <v>6648</v>
      </c>
      <c r="I43" s="73">
        <v>16832</v>
      </c>
      <c r="J43" s="73">
        <v>23480</v>
      </c>
      <c r="K43" s="73">
        <v>267718</v>
      </c>
      <c r="L43" s="73">
        <v>2214090</v>
      </c>
      <c r="M43" s="73">
        <v>2481808</v>
      </c>
      <c r="N43" s="73">
        <v>188909</v>
      </c>
      <c r="O43" s="73">
        <v>2274816</v>
      </c>
      <c r="P43" s="73">
        <v>2463725</v>
      </c>
      <c r="Q43" s="73">
        <v>17269</v>
      </c>
      <c r="R43" s="73">
        <v>80614</v>
      </c>
      <c r="S43" s="73">
        <v>97883</v>
      </c>
      <c r="T43" s="73">
        <v>1060983</v>
      </c>
      <c r="U43" s="73">
        <v>1978960</v>
      </c>
      <c r="V43" s="73">
        <v>3039943</v>
      </c>
      <c r="W43" s="73">
        <v>528324</v>
      </c>
      <c r="X43" s="73">
        <v>2178147</v>
      </c>
      <c r="Y43" s="73">
        <v>2706471</v>
      </c>
      <c r="Z43" s="73">
        <v>31222</v>
      </c>
      <c r="AA43" s="73">
        <v>65542</v>
      </c>
      <c r="AB43" s="73">
        <v>96764</v>
      </c>
      <c r="AC43" s="73">
        <v>141844</v>
      </c>
      <c r="AD43" s="73">
        <v>1619756</v>
      </c>
      <c r="AE43" s="73">
        <v>1761600</v>
      </c>
      <c r="AF43" s="73">
        <v>118762</v>
      </c>
      <c r="AG43" s="73">
        <v>1702908</v>
      </c>
      <c r="AH43" s="73">
        <v>1821670</v>
      </c>
      <c r="AI43" s="73">
        <v>9906</v>
      </c>
      <c r="AJ43" s="73">
        <v>42797</v>
      </c>
      <c r="AK43" s="73">
        <v>52703</v>
      </c>
      <c r="AL43" s="73">
        <v>72756</v>
      </c>
      <c r="AM43" s="73">
        <v>465196</v>
      </c>
      <c r="AN43" s="73">
        <v>537952</v>
      </c>
      <c r="AO43" s="73">
        <v>72176</v>
      </c>
      <c r="AP43" s="73">
        <v>548128</v>
      </c>
      <c r="AQ43" s="73">
        <v>620304</v>
      </c>
      <c r="AR43" s="73">
        <v>4663</v>
      </c>
      <c r="AS43" s="73">
        <v>15225</v>
      </c>
      <c r="AT43" s="73">
        <v>19888</v>
      </c>
      <c r="AU43" s="73">
        <v>227542</v>
      </c>
      <c r="AV43" s="73">
        <v>1364828</v>
      </c>
      <c r="AW43" s="73">
        <v>1592370</v>
      </c>
      <c r="AX43" s="73">
        <v>196364</v>
      </c>
      <c r="AY43" s="73">
        <v>1477128</v>
      </c>
      <c r="AZ43" s="73">
        <v>1673492</v>
      </c>
      <c r="BA43" s="73">
        <v>13689</v>
      </c>
      <c r="BB43" s="73">
        <v>35405</v>
      </c>
      <c r="BC43" s="73">
        <v>49094</v>
      </c>
      <c r="BD43" s="73">
        <v>167286</v>
      </c>
      <c r="BE43" s="73">
        <v>1078917</v>
      </c>
      <c r="BF43" s="73">
        <v>1246203</v>
      </c>
      <c r="BG43" s="73">
        <v>127191</v>
      </c>
      <c r="BH43" s="73">
        <v>1183907</v>
      </c>
      <c r="BI43" s="73">
        <v>1311098</v>
      </c>
      <c r="BJ43" s="73">
        <v>7549</v>
      </c>
      <c r="BK43" s="73">
        <v>34238</v>
      </c>
      <c r="BL43" s="73">
        <v>41787</v>
      </c>
      <c r="BM43" s="73">
        <v>70471</v>
      </c>
      <c r="BN43" s="73">
        <v>577646</v>
      </c>
      <c r="BO43" s="73">
        <v>648117</v>
      </c>
      <c r="BP43" s="73">
        <v>65133</v>
      </c>
      <c r="BQ43" s="73">
        <v>671935</v>
      </c>
      <c r="BR43" s="73">
        <v>737068</v>
      </c>
      <c r="BS43" s="73">
        <v>4151</v>
      </c>
      <c r="BT43" s="73">
        <v>13081</v>
      </c>
      <c r="BU43" s="73">
        <v>17232</v>
      </c>
      <c r="BV43" s="95">
        <f t="shared" ref="BV43" si="62">B43+K43+T43+AC43+AL43+AU43+BD43+BM43</f>
        <v>2092746</v>
      </c>
      <c r="BW43" s="95">
        <f t="shared" ref="BW43" si="63">C43+L43+U43+AD43+AM43+AV43+BE43+BN43</f>
        <v>9895529</v>
      </c>
      <c r="BX43" s="95">
        <f t="shared" ref="BX43" si="64">D43+M43+V43+AE43+AN43+AW43+BF43+BO43</f>
        <v>11988275</v>
      </c>
      <c r="BY43" s="95">
        <f t="shared" ref="BY43" si="65">E43+N43+W43+AF43+AO43+AX43+BG43+BP43</f>
        <v>1371226</v>
      </c>
      <c r="BZ43" s="95">
        <f t="shared" ref="BZ43" si="66">F43+O43+X43+AG43+AP43+AY43+BH43+BQ43</f>
        <v>10715763</v>
      </c>
      <c r="CA43" s="95">
        <f t="shared" ref="CA43" si="67">G43+P43+Y43+AH43+AQ43+AZ43+BI43+BR43</f>
        <v>12086989</v>
      </c>
      <c r="CB43" s="95">
        <f t="shared" ref="CB43" si="68">H43+Q43+Z43+AI43+AR43+BA43+BJ43+BS43</f>
        <v>95097</v>
      </c>
      <c r="CC43" s="95">
        <f t="shared" ref="CC43" si="69">I43+R43+AA43+AJ43+AS43+BB43+BK43+BT43</f>
        <v>303734</v>
      </c>
      <c r="CD43" s="95">
        <f>J43+S43+AB43+AK43+AT43+BC43+BL43+BU43</f>
        <v>398831</v>
      </c>
    </row>
    <row r="44" spans="1:82">
      <c r="A44" s="72" t="s">
        <v>19</v>
      </c>
      <c r="B44" s="72">
        <v>85071</v>
      </c>
      <c r="C44" s="72">
        <v>601938</v>
      </c>
      <c r="D44" s="72">
        <v>687009</v>
      </c>
      <c r="E44" s="72">
        <v>75004</v>
      </c>
      <c r="F44" s="72">
        <v>683353</v>
      </c>
      <c r="G44" s="72">
        <v>758357</v>
      </c>
      <c r="H44" s="72">
        <v>6707</v>
      </c>
      <c r="I44" s="72">
        <v>17089</v>
      </c>
      <c r="J44" s="72">
        <v>23796</v>
      </c>
      <c r="K44" s="72">
        <v>270229</v>
      </c>
      <c r="L44" s="72">
        <v>2235282</v>
      </c>
      <c r="M44" s="72">
        <v>2505511</v>
      </c>
      <c r="N44" s="72">
        <v>190539</v>
      </c>
      <c r="O44" s="72">
        <v>2291921</v>
      </c>
      <c r="P44" s="72">
        <v>2482460</v>
      </c>
      <c r="Q44" s="72">
        <v>17525</v>
      </c>
      <c r="R44" s="72">
        <v>81822</v>
      </c>
      <c r="S44" s="72">
        <v>99347</v>
      </c>
      <c r="T44" s="72">
        <v>1067791</v>
      </c>
      <c r="U44" s="72">
        <v>1999151</v>
      </c>
      <c r="V44" s="72">
        <v>3066942</v>
      </c>
      <c r="W44" s="72">
        <v>533036</v>
      </c>
      <c r="X44" s="72">
        <v>2193727</v>
      </c>
      <c r="Y44" s="72">
        <v>2726763</v>
      </c>
      <c r="Z44" s="72">
        <v>31650</v>
      </c>
      <c r="AA44" s="72">
        <v>66472</v>
      </c>
      <c r="AB44" s="72">
        <v>98122</v>
      </c>
      <c r="AC44" s="72">
        <v>142969</v>
      </c>
      <c r="AD44" s="72">
        <v>1631450</v>
      </c>
      <c r="AE44" s="72">
        <v>1774419</v>
      </c>
      <c r="AF44" s="72">
        <v>119338</v>
      </c>
      <c r="AG44" s="72">
        <v>1713755</v>
      </c>
      <c r="AH44" s="72">
        <v>1833093</v>
      </c>
      <c r="AI44" s="72">
        <v>10001</v>
      </c>
      <c r="AJ44" s="72">
        <v>43246</v>
      </c>
      <c r="AK44" s="72">
        <v>53247</v>
      </c>
      <c r="AL44" s="72">
        <v>73496</v>
      </c>
      <c r="AM44" s="72">
        <v>470078</v>
      </c>
      <c r="AN44" s="72">
        <v>543574</v>
      </c>
      <c r="AO44" s="72">
        <v>72595</v>
      </c>
      <c r="AP44" s="72">
        <v>551947</v>
      </c>
      <c r="AQ44" s="72">
        <v>624542</v>
      </c>
      <c r="AR44" s="72">
        <v>4702</v>
      </c>
      <c r="AS44" s="72">
        <v>15359</v>
      </c>
      <c r="AT44" s="72">
        <v>20061</v>
      </c>
      <c r="AU44" s="72">
        <v>230310</v>
      </c>
      <c r="AV44" s="72">
        <v>1377267</v>
      </c>
      <c r="AW44" s="72">
        <v>1607577</v>
      </c>
      <c r="AX44" s="72">
        <v>198068</v>
      </c>
      <c r="AY44" s="72">
        <v>1485857</v>
      </c>
      <c r="AZ44" s="72">
        <v>1683925</v>
      </c>
      <c r="BA44" s="72">
        <v>13806</v>
      </c>
      <c r="BB44" s="72">
        <v>35795</v>
      </c>
      <c r="BC44" s="72">
        <v>49601</v>
      </c>
      <c r="BD44" s="72">
        <v>168843</v>
      </c>
      <c r="BE44" s="72">
        <v>1090958</v>
      </c>
      <c r="BF44" s="72">
        <v>1259801</v>
      </c>
      <c r="BG44" s="72">
        <v>128102</v>
      </c>
      <c r="BH44" s="72">
        <v>1189695</v>
      </c>
      <c r="BI44" s="72">
        <v>1317797</v>
      </c>
      <c r="BJ44" s="72">
        <v>7624</v>
      </c>
      <c r="BK44" s="72">
        <v>34574</v>
      </c>
      <c r="BL44" s="72">
        <v>42198</v>
      </c>
      <c r="BM44" s="72">
        <v>70882</v>
      </c>
      <c r="BN44" s="72">
        <v>581705</v>
      </c>
      <c r="BO44" s="72">
        <v>652587</v>
      </c>
      <c r="BP44" s="72">
        <v>65358</v>
      </c>
      <c r="BQ44" s="72">
        <v>674714</v>
      </c>
      <c r="BR44" s="72">
        <v>740072</v>
      </c>
      <c r="BS44" s="72">
        <v>4181</v>
      </c>
      <c r="BT44" s="72">
        <v>13273</v>
      </c>
      <c r="BU44" s="72">
        <v>17454</v>
      </c>
      <c r="BV44" s="111">
        <f t="shared" ref="BV44" si="70">B44+K44+T44+AC44+AL44+AU44+BD44+BM44</f>
        <v>2109591</v>
      </c>
      <c r="BW44" s="111">
        <f t="shared" ref="BW44" si="71">C44+L44+U44+AD44+AM44+AV44+BE44+BN44</f>
        <v>9987829</v>
      </c>
      <c r="BX44" s="111">
        <f t="shared" ref="BX44" si="72">D44+M44+V44+AE44+AN44+AW44+BF44+BO44</f>
        <v>12097420</v>
      </c>
      <c r="BY44" s="111">
        <f t="shared" ref="BY44" si="73">E44+N44+W44+AF44+AO44+AX44+BG44+BP44</f>
        <v>1382040</v>
      </c>
      <c r="BZ44" s="111">
        <f t="shared" ref="BZ44" si="74">F44+O44+X44+AG44+AP44+AY44+BH44+BQ44</f>
        <v>10784969</v>
      </c>
      <c r="CA44" s="111">
        <f t="shared" ref="CA44" si="75">G44+P44+Y44+AH44+AQ44+AZ44+BI44+BR44</f>
        <v>12167009</v>
      </c>
      <c r="CB44" s="111">
        <f t="shared" ref="CB44" si="76">H44+Q44+Z44+AI44+AR44+BA44+BJ44+BS44</f>
        <v>96196</v>
      </c>
      <c r="CC44" s="111">
        <f t="shared" ref="CC44" si="77">I44+R44+AA44+AJ44+AS44+BB44+BK44+BT44</f>
        <v>307630</v>
      </c>
      <c r="CD44" s="111">
        <f>J44+S44+AB44+AK44+AT44+BC44+BL44+BU44</f>
        <v>403826</v>
      </c>
    </row>
    <row r="45" spans="1:82" s="5" customFormat="1">
      <c r="A45" s="108" t="s">
        <v>20</v>
      </c>
      <c r="B45" s="108">
        <v>85900</v>
      </c>
      <c r="C45" s="108">
        <v>608495</v>
      </c>
      <c r="D45" s="108">
        <v>694395</v>
      </c>
      <c r="E45" s="108">
        <v>75747</v>
      </c>
      <c r="F45" s="108">
        <v>689264</v>
      </c>
      <c r="G45" s="108">
        <v>765011</v>
      </c>
      <c r="H45" s="108">
        <v>6771</v>
      </c>
      <c r="I45" s="108">
        <v>17226</v>
      </c>
      <c r="J45" s="108">
        <v>23997</v>
      </c>
      <c r="K45" s="108">
        <v>272738</v>
      </c>
      <c r="L45" s="108">
        <v>2255104</v>
      </c>
      <c r="M45" s="108">
        <v>2527842</v>
      </c>
      <c r="N45" s="108">
        <v>192244</v>
      </c>
      <c r="O45" s="108">
        <v>2312207</v>
      </c>
      <c r="P45" s="108">
        <v>2504451</v>
      </c>
      <c r="Q45" s="108">
        <v>17733</v>
      </c>
      <c r="R45" s="108">
        <v>83533</v>
      </c>
      <c r="S45" s="108">
        <v>101266</v>
      </c>
      <c r="T45" s="108">
        <v>1078683</v>
      </c>
      <c r="U45" s="108">
        <v>2018040</v>
      </c>
      <c r="V45" s="108">
        <v>3096723</v>
      </c>
      <c r="W45" s="108">
        <v>540411</v>
      </c>
      <c r="X45" s="108">
        <v>2210313</v>
      </c>
      <c r="Y45" s="108">
        <v>2750724</v>
      </c>
      <c r="Z45" s="108">
        <v>31821</v>
      </c>
      <c r="AA45" s="108">
        <v>67270</v>
      </c>
      <c r="AB45" s="108">
        <v>99091</v>
      </c>
      <c r="AC45" s="108">
        <v>144274</v>
      </c>
      <c r="AD45" s="108">
        <v>1641463</v>
      </c>
      <c r="AE45" s="108">
        <v>1785737</v>
      </c>
      <c r="AF45" s="108">
        <v>120124</v>
      </c>
      <c r="AG45" s="108">
        <v>1725391</v>
      </c>
      <c r="AH45" s="108">
        <v>1845515</v>
      </c>
      <c r="AI45" s="108">
        <v>10105</v>
      </c>
      <c r="AJ45" s="108">
        <v>43518</v>
      </c>
      <c r="AK45" s="108">
        <v>53623</v>
      </c>
      <c r="AL45" s="108">
        <v>74015</v>
      </c>
      <c r="AM45" s="108">
        <v>474833</v>
      </c>
      <c r="AN45" s="108">
        <v>548848</v>
      </c>
      <c r="AO45" s="108">
        <v>73236</v>
      </c>
      <c r="AP45" s="108">
        <v>556443</v>
      </c>
      <c r="AQ45" s="108">
        <v>629679</v>
      </c>
      <c r="AR45" s="108">
        <v>4757</v>
      </c>
      <c r="AS45" s="108">
        <v>15469</v>
      </c>
      <c r="AT45" s="108">
        <v>20226</v>
      </c>
      <c r="AU45" s="108">
        <v>232683</v>
      </c>
      <c r="AV45" s="108">
        <v>1391145</v>
      </c>
      <c r="AW45" s="108">
        <v>1623828</v>
      </c>
      <c r="AX45" s="108">
        <v>199540</v>
      </c>
      <c r="AY45" s="108">
        <v>1497078</v>
      </c>
      <c r="AZ45" s="108">
        <v>1696618</v>
      </c>
      <c r="BA45" s="108">
        <v>13536</v>
      </c>
      <c r="BB45" s="108">
        <v>36124</v>
      </c>
      <c r="BC45" s="108">
        <v>49660</v>
      </c>
      <c r="BD45" s="108">
        <v>170478</v>
      </c>
      <c r="BE45" s="108">
        <v>1100304</v>
      </c>
      <c r="BF45" s="108">
        <v>1270782</v>
      </c>
      <c r="BG45" s="108">
        <v>129254</v>
      </c>
      <c r="BH45" s="108">
        <v>1195190</v>
      </c>
      <c r="BI45" s="108">
        <v>1324444</v>
      </c>
      <c r="BJ45" s="108">
        <v>7515</v>
      </c>
      <c r="BK45" s="108">
        <v>34855</v>
      </c>
      <c r="BL45" s="108">
        <v>42370</v>
      </c>
      <c r="BM45" s="108">
        <v>71247</v>
      </c>
      <c r="BN45" s="108">
        <v>586180</v>
      </c>
      <c r="BO45" s="108">
        <v>657427</v>
      </c>
      <c r="BP45" s="108">
        <v>65769</v>
      </c>
      <c r="BQ45" s="108">
        <v>678601</v>
      </c>
      <c r="BR45" s="108">
        <v>744370</v>
      </c>
      <c r="BS45" s="108">
        <v>4184</v>
      </c>
      <c r="BT45" s="108">
        <v>13403</v>
      </c>
      <c r="BU45" s="108">
        <v>17587</v>
      </c>
      <c r="BV45" s="108">
        <v>2130018</v>
      </c>
      <c r="BW45" s="108">
        <v>10075564</v>
      </c>
      <c r="BX45" s="108">
        <v>12205582</v>
      </c>
      <c r="BY45" s="108">
        <v>1396325</v>
      </c>
      <c r="BZ45" s="108">
        <v>10864487</v>
      </c>
      <c r="CA45" s="108">
        <v>12260812</v>
      </c>
      <c r="CB45" s="108">
        <v>96422</v>
      </c>
      <c r="CC45" s="108">
        <v>311398</v>
      </c>
      <c r="CD45" s="108">
        <v>407820</v>
      </c>
    </row>
    <row r="46" spans="1:82">
      <c r="A46" s="67"/>
      <c r="B46" s="17" t="s">
        <v>748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6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6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6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</row>
    <row r="50" spans="79:79">
      <c r="CA50" s="106"/>
    </row>
    <row r="51" spans="79:79">
      <c r="CA51" s="106"/>
    </row>
  </sheetData>
  <mergeCells count="37">
    <mergeCell ref="BM2:BU2"/>
    <mergeCell ref="Q3:S3"/>
    <mergeCell ref="B2:J2"/>
    <mergeCell ref="K2:S2"/>
    <mergeCell ref="AU2:BC2"/>
    <mergeCell ref="BD2:BL2"/>
    <mergeCell ref="T2:AB2"/>
    <mergeCell ref="B3:D3"/>
    <mergeCell ref="E3:G3"/>
    <mergeCell ref="H3:J3"/>
    <mergeCell ref="K3:M3"/>
    <mergeCell ref="N3:P3"/>
    <mergeCell ref="AU3:AW3"/>
    <mergeCell ref="AX3:AZ3"/>
    <mergeCell ref="BA3:BC3"/>
    <mergeCell ref="T3:V3"/>
    <mergeCell ref="W3:Y3"/>
    <mergeCell ref="Z3:AB3"/>
    <mergeCell ref="AC3:AE3"/>
    <mergeCell ref="AF3:AH3"/>
    <mergeCell ref="AI3:AK3"/>
    <mergeCell ref="A2:A4"/>
    <mergeCell ref="BV3:BX3"/>
    <mergeCell ref="BY3:CA3"/>
    <mergeCell ref="CB3:CD3"/>
    <mergeCell ref="BV2:CD2"/>
    <mergeCell ref="AC2:AJ2"/>
    <mergeCell ref="AK2:AT2"/>
    <mergeCell ref="BD3:BF3"/>
    <mergeCell ref="BG3:BI3"/>
    <mergeCell ref="BJ3:BL3"/>
    <mergeCell ref="BM3:BO3"/>
    <mergeCell ref="BP3:BR3"/>
    <mergeCell ref="BS3:BU3"/>
    <mergeCell ref="AL3:AN3"/>
    <mergeCell ref="AO3:AQ3"/>
    <mergeCell ref="AR3:AT3"/>
  </mergeCells>
  <pageMargins left="0.32" right="0.17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pane ySplit="4" topLeftCell="A29" activePane="bottomLeft" state="frozen"/>
      <selection pane="bottomLeft" activeCell="T52" sqref="T52"/>
    </sheetView>
  </sheetViews>
  <sheetFormatPr defaultRowHeight="15"/>
  <cols>
    <col min="1" max="1" width="12" style="1" customWidth="1"/>
    <col min="2" max="2" width="10.5703125" bestFit="1" customWidth="1"/>
    <col min="14" max="15" width="9.140625" style="1"/>
    <col min="16" max="17" width="10.7109375" customWidth="1"/>
  </cols>
  <sheetData>
    <row r="1" spans="1:17">
      <c r="A1" s="17"/>
      <c r="B1" s="17"/>
      <c r="C1" s="17"/>
      <c r="D1" s="17"/>
      <c r="E1" s="17"/>
      <c r="F1" s="17"/>
      <c r="G1" s="18" t="s">
        <v>740</v>
      </c>
      <c r="H1" s="18"/>
      <c r="I1" s="18"/>
      <c r="J1" s="18"/>
      <c r="K1" s="18"/>
      <c r="L1" s="18"/>
      <c r="M1" s="18"/>
      <c r="N1" s="18"/>
      <c r="O1" s="18"/>
      <c r="P1" s="17"/>
      <c r="Q1" s="17"/>
    </row>
    <row r="2" spans="1:17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3" t="s">
        <v>767</v>
      </c>
      <c r="Q2" s="183"/>
    </row>
    <row r="3" spans="1:17">
      <c r="A3" s="184" t="s">
        <v>0</v>
      </c>
      <c r="B3" s="198" t="s">
        <v>76</v>
      </c>
      <c r="C3" s="199"/>
      <c r="D3" s="200" t="s">
        <v>77</v>
      </c>
      <c r="E3" s="201"/>
      <c r="F3" s="202" t="s">
        <v>78</v>
      </c>
      <c r="G3" s="203"/>
      <c r="H3" s="204" t="s">
        <v>79</v>
      </c>
      <c r="I3" s="205"/>
      <c r="J3" s="206" t="s">
        <v>80</v>
      </c>
      <c r="K3" s="207"/>
      <c r="L3" s="208" t="s">
        <v>81</v>
      </c>
      <c r="M3" s="209"/>
      <c r="N3" s="196" t="s">
        <v>82</v>
      </c>
      <c r="O3" s="197"/>
      <c r="P3" s="125" t="s">
        <v>25</v>
      </c>
      <c r="Q3" s="125"/>
    </row>
    <row r="4" spans="1:17">
      <c r="A4" s="184"/>
      <c r="B4" s="19" t="s">
        <v>83</v>
      </c>
      <c r="C4" s="20" t="s">
        <v>84</v>
      </c>
      <c r="D4" s="19" t="s">
        <v>83</v>
      </c>
      <c r="E4" s="20" t="s">
        <v>84</v>
      </c>
      <c r="F4" s="19" t="s">
        <v>83</v>
      </c>
      <c r="G4" s="20" t="s">
        <v>84</v>
      </c>
      <c r="H4" s="19" t="s">
        <v>83</v>
      </c>
      <c r="I4" s="20" t="s">
        <v>84</v>
      </c>
      <c r="J4" s="19" t="s">
        <v>83</v>
      </c>
      <c r="K4" s="20" t="s">
        <v>84</v>
      </c>
      <c r="L4" s="19" t="s">
        <v>83</v>
      </c>
      <c r="M4" s="20" t="s">
        <v>84</v>
      </c>
      <c r="N4" s="19" t="s">
        <v>83</v>
      </c>
      <c r="O4" s="20" t="s">
        <v>84</v>
      </c>
      <c r="P4" s="19" t="s">
        <v>83</v>
      </c>
      <c r="Q4" s="20" t="s">
        <v>84</v>
      </c>
    </row>
    <row r="5" spans="1:17">
      <c r="A5" s="21">
        <v>2022</v>
      </c>
      <c r="B5" s="31">
        <f>B14</f>
        <v>10818718</v>
      </c>
      <c r="C5" s="22">
        <f t="shared" ref="C5:Q5" si="0">C14</f>
        <v>119866.81474767353</v>
      </c>
      <c r="D5" s="31">
        <f t="shared" si="0"/>
        <v>508974</v>
      </c>
      <c r="E5" s="22">
        <f t="shared" si="0"/>
        <v>19026.696656078628</v>
      </c>
      <c r="F5" s="76">
        <f t="shared" si="0"/>
        <v>1122927</v>
      </c>
      <c r="G5" s="22">
        <f t="shared" si="0"/>
        <v>35914.301851940014</v>
      </c>
      <c r="H5" s="31">
        <f t="shared" si="0"/>
        <v>247976</v>
      </c>
      <c r="I5" s="22">
        <f t="shared" si="0"/>
        <v>105946.77588272316</v>
      </c>
      <c r="J5" s="31">
        <f t="shared" si="0"/>
        <v>1077859</v>
      </c>
      <c r="K5" s="22">
        <f t="shared" si="0"/>
        <v>1906.5652393226005</v>
      </c>
      <c r="L5" s="31">
        <f t="shared" si="0"/>
        <v>3638174</v>
      </c>
      <c r="M5" s="22">
        <f t="shared" si="0"/>
        <v>4513.9302733649984</v>
      </c>
      <c r="N5" s="31">
        <f t="shared" si="0"/>
        <v>27857</v>
      </c>
      <c r="O5" s="22">
        <f t="shared" si="0"/>
        <v>9481.0764722299973</v>
      </c>
      <c r="P5" s="31">
        <f t="shared" si="0"/>
        <v>17442485</v>
      </c>
      <c r="Q5" s="22">
        <f t="shared" si="0"/>
        <v>296656.16112333297</v>
      </c>
    </row>
    <row r="6" spans="1:17">
      <c r="A6" s="26" t="s">
        <v>20</v>
      </c>
      <c r="B6" s="17">
        <v>9270813</v>
      </c>
      <c r="C6" s="23">
        <v>106989.47585711142</v>
      </c>
      <c r="D6" s="17">
        <v>422847</v>
      </c>
      <c r="E6" s="23">
        <v>15476.345633682089</v>
      </c>
      <c r="F6" s="46">
        <v>1058085</v>
      </c>
      <c r="G6" s="74">
        <v>28581</v>
      </c>
      <c r="H6" s="17">
        <v>216952</v>
      </c>
      <c r="I6" s="23">
        <v>88061.992606257976</v>
      </c>
      <c r="J6" s="17">
        <v>1035350</v>
      </c>
      <c r="K6" s="23">
        <v>1766.8999019159983</v>
      </c>
      <c r="L6" s="17">
        <v>3374532</v>
      </c>
      <c r="M6" s="23">
        <v>1080.9693234245001</v>
      </c>
      <c r="N6" s="17">
        <v>76156</v>
      </c>
      <c r="O6" s="23">
        <v>5849.8444526315006</v>
      </c>
      <c r="P6" s="17">
        <f>B6+D6+H6+J6+L6+N6+F6</f>
        <v>15454735</v>
      </c>
      <c r="Q6" s="23">
        <f>C6+E6+I6+K6+M6+O6+G6</f>
        <v>247806.52777502354</v>
      </c>
    </row>
    <row r="7" spans="1:17">
      <c r="A7" s="24" t="s">
        <v>22</v>
      </c>
      <c r="B7" s="24">
        <v>9411628</v>
      </c>
      <c r="C7" s="25">
        <v>113249.95629257544</v>
      </c>
      <c r="D7" s="24">
        <v>428213</v>
      </c>
      <c r="E7" s="25">
        <v>15987.644480557083</v>
      </c>
      <c r="F7" s="77">
        <v>1070074</v>
      </c>
      <c r="G7" s="75">
        <v>29765</v>
      </c>
      <c r="H7" s="24">
        <v>217973</v>
      </c>
      <c r="I7" s="25">
        <v>89711.692926349991</v>
      </c>
      <c r="J7" s="24">
        <v>1041952</v>
      </c>
      <c r="K7" s="25">
        <v>1814.3782152959996</v>
      </c>
      <c r="L7" s="24">
        <v>3414066</v>
      </c>
      <c r="M7" s="25">
        <v>1136.2014715844998</v>
      </c>
      <c r="N7" s="24">
        <v>79490</v>
      </c>
      <c r="O7" s="25">
        <v>6062.7078666714988</v>
      </c>
      <c r="P7" s="24">
        <v>15663396</v>
      </c>
      <c r="Q7" s="25">
        <v>257727.58125303453</v>
      </c>
    </row>
    <row r="8" spans="1:17">
      <c r="A8" s="26" t="s">
        <v>23</v>
      </c>
      <c r="B8" s="17">
        <v>9636727</v>
      </c>
      <c r="C8" s="23">
        <v>119138.20157597549</v>
      </c>
      <c r="D8" s="17">
        <v>440769</v>
      </c>
      <c r="E8" s="23">
        <v>17432.163719552296</v>
      </c>
      <c r="F8" s="46">
        <v>1089246</v>
      </c>
      <c r="G8" s="74">
        <v>30490</v>
      </c>
      <c r="H8" s="17">
        <v>228217</v>
      </c>
      <c r="I8" s="23">
        <v>92938.430478551498</v>
      </c>
      <c r="J8" s="17">
        <v>1047991</v>
      </c>
      <c r="K8" s="23">
        <v>2324.6303656261998</v>
      </c>
      <c r="L8" s="17">
        <v>3463533</v>
      </c>
      <c r="M8" s="23">
        <v>1233.4004754145003</v>
      </c>
      <c r="N8" s="17">
        <v>82889</v>
      </c>
      <c r="O8" s="23">
        <v>8096.9356218814992</v>
      </c>
      <c r="P8" s="17">
        <v>15989372</v>
      </c>
      <c r="Q8" s="23">
        <v>271653.76223700144</v>
      </c>
    </row>
    <row r="9" spans="1:17">
      <c r="A9" s="24" t="s">
        <v>24</v>
      </c>
      <c r="B9" s="24">
        <v>9835134</v>
      </c>
      <c r="C9" s="25">
        <v>125697.19797971963</v>
      </c>
      <c r="D9" s="24">
        <v>451201</v>
      </c>
      <c r="E9" s="25">
        <v>17024.883200181772</v>
      </c>
      <c r="F9" s="77">
        <v>1103936</v>
      </c>
      <c r="G9" s="75">
        <v>31526</v>
      </c>
      <c r="H9" s="24">
        <v>236001</v>
      </c>
      <c r="I9" s="25">
        <v>96380.251055167493</v>
      </c>
      <c r="J9" s="24">
        <v>1059925</v>
      </c>
      <c r="K9" s="25">
        <v>2147.2438139497986</v>
      </c>
      <c r="L9" s="24">
        <v>3474533</v>
      </c>
      <c r="M9" s="25">
        <v>1380.1019435845005</v>
      </c>
      <c r="N9" s="24">
        <v>85710</v>
      </c>
      <c r="O9" s="25">
        <v>6020.7650498714993</v>
      </c>
      <c r="P9" s="24">
        <v>16246440</v>
      </c>
      <c r="Q9" s="25">
        <v>280176.44304247468</v>
      </c>
    </row>
    <row r="10" spans="1:17">
      <c r="A10" s="26" t="s">
        <v>3</v>
      </c>
      <c r="B10" s="17">
        <v>10130250</v>
      </c>
      <c r="C10" s="23">
        <v>129460.37248120831</v>
      </c>
      <c r="D10" s="17">
        <v>461453</v>
      </c>
      <c r="E10" s="23">
        <v>17432.112184145401</v>
      </c>
      <c r="F10" s="46">
        <v>1120429</v>
      </c>
      <c r="G10" s="74">
        <v>32557</v>
      </c>
      <c r="H10" s="17">
        <v>245325</v>
      </c>
      <c r="I10" s="23">
        <v>98392.032416930568</v>
      </c>
      <c r="J10" s="17">
        <v>1061498</v>
      </c>
      <c r="K10" s="23">
        <v>2152.6429181123999</v>
      </c>
      <c r="L10" s="17">
        <v>3390216</v>
      </c>
      <c r="M10" s="23">
        <v>1101.9900431645003</v>
      </c>
      <c r="N10" s="17">
        <v>86368</v>
      </c>
      <c r="O10" s="23">
        <v>6879.0647424015006</v>
      </c>
      <c r="P10" s="17">
        <v>16495539</v>
      </c>
      <c r="Q10" s="23">
        <v>287975.21478596271</v>
      </c>
    </row>
    <row r="11" spans="1:17">
      <c r="A11" s="36" t="s">
        <v>4</v>
      </c>
      <c r="B11" s="24">
        <v>10231011</v>
      </c>
      <c r="C11" s="25">
        <v>132241.90344971922</v>
      </c>
      <c r="D11" s="24">
        <v>475357</v>
      </c>
      <c r="E11" s="25">
        <v>18314.964931112976</v>
      </c>
      <c r="F11" s="77">
        <v>1128622</v>
      </c>
      <c r="G11" s="75">
        <v>33684</v>
      </c>
      <c r="H11" s="24">
        <v>261181</v>
      </c>
      <c r="I11" s="25">
        <v>101880.28355206014</v>
      </c>
      <c r="J11" s="24">
        <v>1069885</v>
      </c>
      <c r="K11" s="25">
        <v>2172.3491087723987</v>
      </c>
      <c r="L11" s="24">
        <v>3497947</v>
      </c>
      <c r="M11" s="25">
        <v>4482.6676812434998</v>
      </c>
      <c r="N11" s="24">
        <v>89938</v>
      </c>
      <c r="O11" s="25">
        <v>9882.3747613514988</v>
      </c>
      <c r="P11" s="24">
        <v>16753941</v>
      </c>
      <c r="Q11" s="25">
        <v>302658.54348425975</v>
      </c>
    </row>
    <row r="12" spans="1:17">
      <c r="A12" s="26" t="s">
        <v>5</v>
      </c>
      <c r="B12" s="17">
        <v>10409662</v>
      </c>
      <c r="C12" s="23">
        <v>133912.32513484516</v>
      </c>
      <c r="D12" s="17">
        <v>485116</v>
      </c>
      <c r="E12" s="23">
        <v>17978.162711968635</v>
      </c>
      <c r="F12" s="46">
        <v>1148372</v>
      </c>
      <c r="G12" s="74">
        <v>34965</v>
      </c>
      <c r="H12" s="17">
        <v>257517</v>
      </c>
      <c r="I12" s="23">
        <v>103816.36786581072</v>
      </c>
      <c r="J12" s="17">
        <v>1072307</v>
      </c>
      <c r="K12" s="23">
        <v>2177.9259235523991</v>
      </c>
      <c r="L12" s="17">
        <v>3602122</v>
      </c>
      <c r="M12" s="23">
        <v>5930.214861030001</v>
      </c>
      <c r="N12" s="17">
        <v>25095</v>
      </c>
      <c r="O12" s="23">
        <v>7713.2113222199987</v>
      </c>
      <c r="P12" s="17">
        <v>17000191</v>
      </c>
      <c r="Q12" s="23">
        <v>306493.20781942696</v>
      </c>
    </row>
    <row r="13" spans="1:17">
      <c r="A13" s="36" t="s">
        <v>6</v>
      </c>
      <c r="B13" s="24">
        <v>10622707</v>
      </c>
      <c r="C13" s="25">
        <v>125756.8802017683</v>
      </c>
      <c r="D13" s="24">
        <v>496513</v>
      </c>
      <c r="E13" s="25">
        <v>17508.355596077825</v>
      </c>
      <c r="F13" s="24">
        <v>1126123</v>
      </c>
      <c r="G13" s="25">
        <v>35612.903271030009</v>
      </c>
      <c r="H13" s="24">
        <v>250429</v>
      </c>
      <c r="I13" s="25">
        <v>101978.10470192606</v>
      </c>
      <c r="J13" s="24">
        <v>1075673</v>
      </c>
      <c r="K13" s="25">
        <v>2046.6820770925988</v>
      </c>
      <c r="L13" s="24">
        <v>3611122</v>
      </c>
      <c r="M13" s="25">
        <v>4646.4205411599996</v>
      </c>
      <c r="N13" s="24">
        <v>26529</v>
      </c>
      <c r="O13" s="25">
        <v>8242.6998672599984</v>
      </c>
      <c r="P13" s="24">
        <v>17209096</v>
      </c>
      <c r="Q13" s="25">
        <v>295792.04625631479</v>
      </c>
    </row>
    <row r="14" spans="1:17">
      <c r="A14" s="26" t="s">
        <v>7</v>
      </c>
      <c r="B14" s="17">
        <v>10818718</v>
      </c>
      <c r="C14" s="23">
        <v>119866.81474767353</v>
      </c>
      <c r="D14" s="17">
        <v>508974</v>
      </c>
      <c r="E14" s="23">
        <v>19026.696656078628</v>
      </c>
      <c r="F14" s="17">
        <v>1122927</v>
      </c>
      <c r="G14" s="23">
        <v>35914.301851940014</v>
      </c>
      <c r="H14" s="17">
        <v>247976</v>
      </c>
      <c r="I14" s="23">
        <v>105946.77588272316</v>
      </c>
      <c r="J14" s="17">
        <v>1077859</v>
      </c>
      <c r="K14" s="23">
        <v>1906.5652393226005</v>
      </c>
      <c r="L14" s="17">
        <v>3638174</v>
      </c>
      <c r="M14" s="23">
        <v>4513.9302733649984</v>
      </c>
      <c r="N14" s="17">
        <v>27857</v>
      </c>
      <c r="O14" s="23">
        <v>9481.0764722299973</v>
      </c>
      <c r="P14" s="17">
        <v>17442485</v>
      </c>
      <c r="Q14" s="23">
        <v>296656.16112333297</v>
      </c>
    </row>
    <row r="15" spans="1:17">
      <c r="A15" s="21">
        <v>2023</v>
      </c>
      <c r="B15" s="29">
        <f>B27</f>
        <v>13536726</v>
      </c>
      <c r="C15" s="22">
        <f t="shared" ref="C15:Q15" si="1">C27</f>
        <v>150872.06679793025</v>
      </c>
      <c r="D15" s="29">
        <f t="shared" si="1"/>
        <v>634521</v>
      </c>
      <c r="E15" s="22">
        <f t="shared" si="1"/>
        <v>24435.462829649616</v>
      </c>
      <c r="F15" s="29">
        <f t="shared" si="1"/>
        <v>1251497</v>
      </c>
      <c r="G15" s="22">
        <f t="shared" si="1"/>
        <v>45326.658073220009</v>
      </c>
      <c r="H15" s="29">
        <f t="shared" si="1"/>
        <v>299270</v>
      </c>
      <c r="I15" s="22">
        <f t="shared" si="1"/>
        <v>117728.6416153988</v>
      </c>
      <c r="J15" s="29">
        <f t="shared" si="1"/>
        <v>1424495</v>
      </c>
      <c r="K15" s="22">
        <f t="shared" si="1"/>
        <v>2572.8699895302634</v>
      </c>
      <c r="L15" s="29">
        <f t="shared" si="1"/>
        <v>4222623</v>
      </c>
      <c r="M15" s="22">
        <f t="shared" si="1"/>
        <v>4906.876445725009</v>
      </c>
      <c r="N15" s="29">
        <f t="shared" si="1"/>
        <v>49242</v>
      </c>
      <c r="O15" s="22">
        <f t="shared" si="1"/>
        <v>13117.147519309998</v>
      </c>
      <c r="P15" s="29">
        <f t="shared" si="1"/>
        <v>21418374</v>
      </c>
      <c r="Q15" s="22">
        <f t="shared" si="1"/>
        <v>358959.72327076399</v>
      </c>
    </row>
    <row r="16" spans="1:17">
      <c r="A16" s="17" t="s">
        <v>8</v>
      </c>
      <c r="B16" s="17">
        <v>11031162</v>
      </c>
      <c r="C16" s="23">
        <v>123170.26029100751</v>
      </c>
      <c r="D16" s="17">
        <v>517662</v>
      </c>
      <c r="E16" s="23">
        <v>17976.323421547422</v>
      </c>
      <c r="F16" s="17">
        <v>1121168</v>
      </c>
      <c r="G16" s="23">
        <v>36247.413450699976</v>
      </c>
      <c r="H16" s="17">
        <v>236307</v>
      </c>
      <c r="I16" s="23">
        <v>104520.61089228117</v>
      </c>
      <c r="J16" s="17">
        <v>1095157</v>
      </c>
      <c r="K16" s="23">
        <v>1882.2962770686006</v>
      </c>
      <c r="L16" s="17">
        <v>3683528</v>
      </c>
      <c r="M16" s="23">
        <v>5240.4875733150002</v>
      </c>
      <c r="N16" s="17">
        <v>30790</v>
      </c>
      <c r="O16" s="23">
        <v>8290.1233607299982</v>
      </c>
      <c r="P16" s="17">
        <v>17715774</v>
      </c>
      <c r="Q16" s="23">
        <v>297327.51526664966</v>
      </c>
    </row>
    <row r="17" spans="1:17">
      <c r="A17" s="36" t="s">
        <v>18</v>
      </c>
      <c r="B17" s="24">
        <v>11380224</v>
      </c>
      <c r="C17" s="25">
        <v>124216.17019496503</v>
      </c>
      <c r="D17" s="24">
        <v>527333</v>
      </c>
      <c r="E17" s="25">
        <v>18280.149526784036</v>
      </c>
      <c r="F17" s="24">
        <v>1132114</v>
      </c>
      <c r="G17" s="25">
        <v>36942.598808629984</v>
      </c>
      <c r="H17" s="24">
        <v>250010</v>
      </c>
      <c r="I17" s="25">
        <v>108290.99923937279</v>
      </c>
      <c r="J17" s="24">
        <v>1191970</v>
      </c>
      <c r="K17" s="25">
        <v>2214.0576723216</v>
      </c>
      <c r="L17" s="24">
        <v>3813946</v>
      </c>
      <c r="M17" s="25">
        <v>4493.4666088849981</v>
      </c>
      <c r="N17" s="24">
        <v>32559</v>
      </c>
      <c r="O17" s="25">
        <v>10776.04213084</v>
      </c>
      <c r="P17" s="24">
        <v>18328156</v>
      </c>
      <c r="Q17" s="25">
        <v>305213.48418179847</v>
      </c>
    </row>
    <row r="18" spans="1:17">
      <c r="A18" s="26" t="s">
        <v>19</v>
      </c>
      <c r="B18" s="17">
        <v>11694390</v>
      </c>
      <c r="C18" s="23">
        <v>125937.40717784339</v>
      </c>
      <c r="D18" s="17">
        <v>537241</v>
      </c>
      <c r="E18" s="23">
        <v>18028.051074348899</v>
      </c>
      <c r="F18" s="17">
        <v>1140506</v>
      </c>
      <c r="G18" s="23">
        <v>37688.025639719985</v>
      </c>
      <c r="H18" s="17">
        <v>252562</v>
      </c>
      <c r="I18" s="23">
        <v>110914.34088153607</v>
      </c>
      <c r="J18" s="17">
        <v>1331351</v>
      </c>
      <c r="K18" s="23">
        <v>2170.4447619852008</v>
      </c>
      <c r="L18" s="17">
        <v>3906056</v>
      </c>
      <c r="M18" s="23">
        <v>4103.2998950950005</v>
      </c>
      <c r="N18" s="17">
        <v>34792</v>
      </c>
      <c r="O18" s="23">
        <v>11838.197364039997</v>
      </c>
      <c r="P18" s="17">
        <v>18896898</v>
      </c>
      <c r="Q18" s="23">
        <v>310679.76679456857</v>
      </c>
    </row>
    <row r="19" spans="1:17">
      <c r="A19" s="36" t="s">
        <v>20</v>
      </c>
      <c r="B19" s="24">
        <v>11863453</v>
      </c>
      <c r="C19" s="25">
        <v>127794.25587171147</v>
      </c>
      <c r="D19" s="24">
        <v>544457</v>
      </c>
      <c r="E19" s="25">
        <v>19229.595292893096</v>
      </c>
      <c r="F19" s="24">
        <v>1149458</v>
      </c>
      <c r="G19" s="25">
        <v>38577.815777909978</v>
      </c>
      <c r="H19" s="24">
        <v>254226</v>
      </c>
      <c r="I19" s="25">
        <v>109745.8014108592</v>
      </c>
      <c r="J19" s="24">
        <v>1347873</v>
      </c>
      <c r="K19" s="25">
        <v>2205.2840151451987</v>
      </c>
      <c r="L19" s="24">
        <v>4001962</v>
      </c>
      <c r="M19" s="25">
        <v>4793.7415978399977</v>
      </c>
      <c r="N19" s="24">
        <v>36414</v>
      </c>
      <c r="O19" s="25">
        <v>12507.655634579995</v>
      </c>
      <c r="P19" s="24">
        <v>19197843</v>
      </c>
      <c r="Q19" s="25">
        <v>314854.14960093895</v>
      </c>
    </row>
    <row r="20" spans="1:17">
      <c r="A20" s="26" t="s">
        <v>22</v>
      </c>
      <c r="B20" s="17">
        <v>12099902</v>
      </c>
      <c r="C20" s="23">
        <v>132476.2922981084</v>
      </c>
      <c r="D20" s="17">
        <v>553677</v>
      </c>
      <c r="E20" s="23">
        <v>20070.18365129409</v>
      </c>
      <c r="F20" s="17">
        <v>1167542</v>
      </c>
      <c r="G20" s="23">
        <v>39446.549390060027</v>
      </c>
      <c r="H20" s="17">
        <v>259216</v>
      </c>
      <c r="I20" s="23">
        <v>111133.80747934553</v>
      </c>
      <c r="J20" s="17">
        <v>1359378</v>
      </c>
      <c r="K20" s="23">
        <v>2255.2898992777991</v>
      </c>
      <c r="L20" s="17">
        <v>4092805</v>
      </c>
      <c r="M20" s="23">
        <v>4517.6088752919977</v>
      </c>
      <c r="N20" s="17">
        <v>37932</v>
      </c>
      <c r="O20" s="23">
        <v>13960.135637589996</v>
      </c>
      <c r="P20" s="17">
        <v>19570452</v>
      </c>
      <c r="Q20" s="23">
        <v>323859.86723096785</v>
      </c>
    </row>
    <row r="21" spans="1:17">
      <c r="A21" s="36" t="s">
        <v>23</v>
      </c>
      <c r="B21" s="24">
        <v>12206176</v>
      </c>
      <c r="C21" s="25">
        <v>134972.03859502528</v>
      </c>
      <c r="D21" s="24">
        <v>559713</v>
      </c>
      <c r="E21" s="25">
        <v>19457.292969910934</v>
      </c>
      <c r="F21" s="24">
        <v>1169498</v>
      </c>
      <c r="G21" s="25">
        <v>40387.834546799997</v>
      </c>
      <c r="H21" s="24">
        <v>272490</v>
      </c>
      <c r="I21" s="25">
        <v>107985.95162964352</v>
      </c>
      <c r="J21" s="24">
        <v>1366117</v>
      </c>
      <c r="K21" s="25">
        <v>2816.5683574397995</v>
      </c>
      <c r="L21" s="24">
        <v>4200505</v>
      </c>
      <c r="M21" s="25">
        <v>6506.5256727150008</v>
      </c>
      <c r="N21" s="24">
        <v>39123</v>
      </c>
      <c r="O21" s="25">
        <v>13302.448617660011</v>
      </c>
      <c r="P21" s="24">
        <v>19813622</v>
      </c>
      <c r="Q21" s="25">
        <v>325428.66038919456</v>
      </c>
    </row>
    <row r="22" spans="1:17">
      <c r="A22" s="26" t="s">
        <v>24</v>
      </c>
      <c r="B22" s="17">
        <v>12542333</v>
      </c>
      <c r="C22" s="23">
        <v>146295.89536248625</v>
      </c>
      <c r="D22" s="17">
        <v>568454</v>
      </c>
      <c r="E22" s="23">
        <v>21259.685926764789</v>
      </c>
      <c r="F22" s="17">
        <v>1189355</v>
      </c>
      <c r="G22" s="23">
        <v>40637.920556660007</v>
      </c>
      <c r="H22" s="17">
        <v>271353</v>
      </c>
      <c r="I22" s="23">
        <v>113353.92870329329</v>
      </c>
      <c r="J22" s="17">
        <v>1371021</v>
      </c>
      <c r="K22" s="23">
        <v>2713.1416392367992</v>
      </c>
      <c r="L22" s="17">
        <v>4161304</v>
      </c>
      <c r="M22" s="23">
        <v>5081.7586869630159</v>
      </c>
      <c r="N22" s="17">
        <v>40713</v>
      </c>
      <c r="O22" s="23">
        <v>13043.939123699995</v>
      </c>
      <c r="P22" s="17">
        <v>20144533</v>
      </c>
      <c r="Q22" s="23">
        <v>342386.2699991042</v>
      </c>
    </row>
    <row r="23" spans="1:17">
      <c r="A23" s="36" t="s">
        <v>3</v>
      </c>
      <c r="B23" s="24">
        <v>12772652</v>
      </c>
      <c r="C23" s="25">
        <v>146885.06405760895</v>
      </c>
      <c r="D23" s="24">
        <v>576957</v>
      </c>
      <c r="E23" s="25">
        <v>21183.538657326375</v>
      </c>
      <c r="F23" s="24">
        <v>1209185</v>
      </c>
      <c r="G23" s="25">
        <v>41588.472760989993</v>
      </c>
      <c r="H23" s="24">
        <v>281459</v>
      </c>
      <c r="I23" s="25">
        <v>115462.71944219654</v>
      </c>
      <c r="J23" s="24">
        <v>1377017</v>
      </c>
      <c r="K23" s="25">
        <v>2658.3836540103021</v>
      </c>
      <c r="L23" s="24">
        <v>4188712</v>
      </c>
      <c r="M23" s="25">
        <v>4589.4290410430003</v>
      </c>
      <c r="N23" s="24">
        <v>42885</v>
      </c>
      <c r="O23" s="25">
        <v>15346.254627400005</v>
      </c>
      <c r="P23" s="24">
        <v>20448867</v>
      </c>
      <c r="Q23" s="25">
        <v>347713.8622405752</v>
      </c>
    </row>
    <row r="24" spans="1:17">
      <c r="A24" s="26" t="s">
        <v>4</v>
      </c>
      <c r="B24" s="17">
        <v>12955761</v>
      </c>
      <c r="C24" s="23">
        <v>147242.75948462627</v>
      </c>
      <c r="D24" s="17">
        <v>584750</v>
      </c>
      <c r="E24" s="23">
        <v>20340.827947176498</v>
      </c>
      <c r="F24" s="17">
        <v>1224741</v>
      </c>
      <c r="G24" s="23">
        <v>42417.65860135002</v>
      </c>
      <c r="H24" s="17">
        <v>287061</v>
      </c>
      <c r="I24" s="23">
        <v>114843.13367846354</v>
      </c>
      <c r="J24" s="17">
        <v>1380562</v>
      </c>
      <c r="K24" s="23">
        <v>2622.2664096276985</v>
      </c>
      <c r="L24" s="17">
        <v>4201735</v>
      </c>
      <c r="M24" s="23">
        <v>4406.3292303749995</v>
      </c>
      <c r="N24" s="17">
        <v>44356</v>
      </c>
      <c r="O24" s="23">
        <v>13368.070039659997</v>
      </c>
      <c r="P24" s="17">
        <v>20678966</v>
      </c>
      <c r="Q24" s="23">
        <v>345241.04539127898</v>
      </c>
    </row>
    <row r="25" spans="1:17">
      <c r="A25" s="36" t="s">
        <v>5</v>
      </c>
      <c r="B25" s="24">
        <v>13117348</v>
      </c>
      <c r="C25" s="25">
        <v>148851.41698649543</v>
      </c>
      <c r="D25" s="24">
        <v>604391</v>
      </c>
      <c r="E25" s="25">
        <v>21371.6624549679</v>
      </c>
      <c r="F25" s="24">
        <v>1222633</v>
      </c>
      <c r="G25" s="25">
        <v>43198.611177600003</v>
      </c>
      <c r="H25" s="24">
        <v>291249</v>
      </c>
      <c r="I25" s="25">
        <v>115103.78490395058</v>
      </c>
      <c r="J25" s="24">
        <v>1431555</v>
      </c>
      <c r="K25" s="25">
        <v>2669.2190269776975</v>
      </c>
      <c r="L25" s="24">
        <v>4216979</v>
      </c>
      <c r="M25" s="25">
        <v>5139.2781028396012</v>
      </c>
      <c r="N25" s="24">
        <v>45930</v>
      </c>
      <c r="O25" s="25">
        <v>13977.185146630007</v>
      </c>
      <c r="P25" s="24">
        <v>20930085</v>
      </c>
      <c r="Q25" s="25">
        <v>350311.15779946122</v>
      </c>
    </row>
    <row r="26" spans="1:17">
      <c r="A26" s="26" t="s">
        <v>6</v>
      </c>
      <c r="B26" s="17">
        <v>13357987</v>
      </c>
      <c r="C26" s="23">
        <v>150117.26202253497</v>
      </c>
      <c r="D26" s="17">
        <v>629194</v>
      </c>
      <c r="E26" s="23">
        <v>21751.452775315021</v>
      </c>
      <c r="F26" s="17">
        <v>1240418</v>
      </c>
      <c r="G26" s="23">
        <v>44088.372259290016</v>
      </c>
      <c r="H26" s="17">
        <v>296199</v>
      </c>
      <c r="I26" s="23">
        <v>115940.92610114516</v>
      </c>
      <c r="J26" s="17">
        <v>1413082</v>
      </c>
      <c r="K26" s="23">
        <v>2600.8065439993002</v>
      </c>
      <c r="L26" s="17">
        <v>4210343</v>
      </c>
      <c r="M26" s="23">
        <v>4890.753303778999</v>
      </c>
      <c r="N26" s="17">
        <v>47524</v>
      </c>
      <c r="O26" s="23">
        <v>12233.756775049997</v>
      </c>
      <c r="P26" s="17">
        <v>21194747</v>
      </c>
      <c r="Q26" s="23">
        <v>351623.32978111348</v>
      </c>
    </row>
    <row r="27" spans="1:17">
      <c r="A27" s="36" t="s">
        <v>7</v>
      </c>
      <c r="B27" s="24">
        <v>13536726</v>
      </c>
      <c r="C27" s="25">
        <v>150872.06679793025</v>
      </c>
      <c r="D27" s="24">
        <v>634521</v>
      </c>
      <c r="E27" s="25">
        <v>24435.462829649616</v>
      </c>
      <c r="F27" s="24">
        <v>1251497</v>
      </c>
      <c r="G27" s="25">
        <v>45326.658073220009</v>
      </c>
      <c r="H27" s="24">
        <v>299270</v>
      </c>
      <c r="I27" s="25">
        <v>117728.6416153988</v>
      </c>
      <c r="J27" s="24">
        <v>1424495</v>
      </c>
      <c r="K27" s="25">
        <v>2572.8699895302634</v>
      </c>
      <c r="L27" s="24">
        <v>4222623</v>
      </c>
      <c r="M27" s="25">
        <v>4906.876445725009</v>
      </c>
      <c r="N27" s="24">
        <v>49242</v>
      </c>
      <c r="O27" s="25">
        <v>13117.147519309998</v>
      </c>
      <c r="P27" s="24">
        <v>21418374</v>
      </c>
      <c r="Q27" s="25">
        <v>358959.72327076399</v>
      </c>
    </row>
    <row r="28" spans="1:17">
      <c r="A28" s="21">
        <v>2024</v>
      </c>
      <c r="B28" s="29">
        <f>B40</f>
        <v>15433636</v>
      </c>
      <c r="C28" s="22">
        <f t="shared" ref="C28:Q28" si="2">C40</f>
        <v>165484.002133867</v>
      </c>
      <c r="D28" s="29">
        <f t="shared" si="2"/>
        <v>695239</v>
      </c>
      <c r="E28" s="22">
        <f t="shared" si="2"/>
        <v>27832.1269128491</v>
      </c>
      <c r="F28" s="29">
        <f t="shared" si="2"/>
        <v>1302992</v>
      </c>
      <c r="G28" s="22">
        <f t="shared" si="2"/>
        <v>53104.428791899998</v>
      </c>
      <c r="H28" s="29">
        <f t="shared" si="2"/>
        <v>425759</v>
      </c>
      <c r="I28" s="22">
        <f t="shared" si="2"/>
        <v>152122.05966895499</v>
      </c>
      <c r="J28" s="29">
        <f t="shared" si="2"/>
        <v>1533117</v>
      </c>
      <c r="K28" s="22">
        <f t="shared" si="2"/>
        <v>2960.07835984642</v>
      </c>
      <c r="L28" s="29">
        <f t="shared" si="2"/>
        <v>4620803</v>
      </c>
      <c r="M28" s="22">
        <f t="shared" si="2"/>
        <v>6293.61123066461</v>
      </c>
      <c r="N28" s="29">
        <f t="shared" si="2"/>
        <v>62319</v>
      </c>
      <c r="O28" s="22">
        <f t="shared" si="2"/>
        <v>10061.875931770001</v>
      </c>
      <c r="P28" s="29">
        <f t="shared" si="2"/>
        <v>24073865</v>
      </c>
      <c r="Q28" s="22">
        <f t="shared" si="2"/>
        <v>417858.18302985199</v>
      </c>
    </row>
    <row r="29" spans="1:17">
      <c r="A29" s="17" t="s">
        <v>8</v>
      </c>
      <c r="B29" s="17">
        <v>13736939</v>
      </c>
      <c r="C29" s="23">
        <v>150823.64327007133</v>
      </c>
      <c r="D29" s="17">
        <v>615454</v>
      </c>
      <c r="E29" s="23">
        <v>21140.101098760031</v>
      </c>
      <c r="F29" s="17">
        <v>1265538</v>
      </c>
      <c r="G29" s="23">
        <v>45622.253583879989</v>
      </c>
      <c r="H29" s="17">
        <v>305623</v>
      </c>
      <c r="I29" s="23">
        <v>119758.52797419901</v>
      </c>
      <c r="J29" s="17">
        <v>1435540</v>
      </c>
      <c r="K29" s="23">
        <v>2561.4783965594647</v>
      </c>
      <c r="L29" s="17">
        <v>4284081</v>
      </c>
      <c r="M29" s="23">
        <v>5556.4922069183312</v>
      </c>
      <c r="N29" s="17">
        <v>50990</v>
      </c>
      <c r="O29" s="23">
        <v>13381.9408593675</v>
      </c>
      <c r="P29" s="17">
        <v>21694165</v>
      </c>
      <c r="Q29" s="23">
        <v>358844.43738975562</v>
      </c>
    </row>
    <row r="30" spans="1:17">
      <c r="A30" s="36" t="s">
        <v>18</v>
      </c>
      <c r="B30" s="24">
        <v>13906779</v>
      </c>
      <c r="C30" s="25">
        <v>150509.84547407081</v>
      </c>
      <c r="D30" s="24">
        <v>622465</v>
      </c>
      <c r="E30" s="25">
        <v>20759.85083968821</v>
      </c>
      <c r="F30" s="24">
        <v>1273358</v>
      </c>
      <c r="G30" s="25">
        <v>46189.978926350021</v>
      </c>
      <c r="H30" s="24">
        <v>314918</v>
      </c>
      <c r="I30" s="25">
        <v>121290.36586914076</v>
      </c>
      <c r="J30" s="24">
        <v>1463025</v>
      </c>
      <c r="K30" s="25">
        <v>2546.2779871720622</v>
      </c>
      <c r="L30" s="24">
        <v>4296012</v>
      </c>
      <c r="M30" s="25">
        <v>5469.5311320346236</v>
      </c>
      <c r="N30" s="24">
        <v>52339</v>
      </c>
      <c r="O30" s="25">
        <v>15257.079934937501</v>
      </c>
      <c r="P30" s="24">
        <v>21928896</v>
      </c>
      <c r="Q30" s="25">
        <v>362022.93016339396</v>
      </c>
    </row>
    <row r="31" spans="1:17">
      <c r="A31" s="26" t="s">
        <v>19</v>
      </c>
      <c r="B31" s="17">
        <v>13922023</v>
      </c>
      <c r="C31" s="23">
        <v>145621.48198016747</v>
      </c>
      <c r="D31" s="17">
        <v>621867</v>
      </c>
      <c r="E31" s="23">
        <v>20232.466469408202</v>
      </c>
      <c r="F31" s="17">
        <v>1267097</v>
      </c>
      <c r="G31" s="23">
        <v>46508.803054749987</v>
      </c>
      <c r="H31" s="17">
        <v>319465</v>
      </c>
      <c r="I31" s="23">
        <v>121411.99346375656</v>
      </c>
      <c r="J31" s="17">
        <v>1481836</v>
      </c>
      <c r="K31" s="23">
        <v>2549.2251842476617</v>
      </c>
      <c r="L31" s="17">
        <v>4348291</v>
      </c>
      <c r="M31" s="23">
        <v>5769.6627474857287</v>
      </c>
      <c r="N31" s="17">
        <v>54031</v>
      </c>
      <c r="O31" s="23">
        <v>14226.716203735003</v>
      </c>
      <c r="P31" s="17">
        <v>22014610</v>
      </c>
      <c r="Q31" s="23">
        <v>356320.3491035506</v>
      </c>
    </row>
    <row r="32" spans="1:17">
      <c r="A32" s="36" t="s">
        <v>20</v>
      </c>
      <c r="B32" s="24">
        <v>14211523</v>
      </c>
      <c r="C32" s="25">
        <v>151095.33091078667</v>
      </c>
      <c r="D32" s="24">
        <v>642330</v>
      </c>
      <c r="E32" s="25">
        <v>21158.415986861513</v>
      </c>
      <c r="F32" s="24">
        <v>1288834</v>
      </c>
      <c r="G32" s="25">
        <v>47667.161420320015</v>
      </c>
      <c r="H32" s="24">
        <v>333859</v>
      </c>
      <c r="I32" s="25">
        <v>124360.12308002863</v>
      </c>
      <c r="J32" s="24">
        <v>1512748</v>
      </c>
      <c r="K32" s="25">
        <v>2611.3982755826628</v>
      </c>
      <c r="L32" s="24">
        <v>4486126</v>
      </c>
      <c r="M32" s="25">
        <v>5863.4769191026135</v>
      </c>
      <c r="N32" s="24">
        <v>55655</v>
      </c>
      <c r="O32" s="25">
        <v>16626.58196860251</v>
      </c>
      <c r="P32" s="24">
        <v>22531075</v>
      </c>
      <c r="Q32" s="25">
        <v>369382.48856128455</v>
      </c>
    </row>
    <row r="33" spans="1:17">
      <c r="A33" s="26" t="s">
        <v>22</v>
      </c>
      <c r="B33" s="17">
        <v>14395561</v>
      </c>
      <c r="C33" s="23">
        <v>156621.49365185449</v>
      </c>
      <c r="D33" s="17">
        <v>648026</v>
      </c>
      <c r="E33" s="23">
        <v>20884.839268919641</v>
      </c>
      <c r="F33" s="17">
        <v>1291689</v>
      </c>
      <c r="G33" s="23">
        <v>48540.337932710005</v>
      </c>
      <c r="H33" s="17">
        <v>342667</v>
      </c>
      <c r="I33" s="23">
        <v>128022.52236577478</v>
      </c>
      <c r="J33" s="17">
        <v>1533707</v>
      </c>
      <c r="K33" s="23">
        <v>2680.8654965551627</v>
      </c>
      <c r="L33" s="17">
        <v>4557851</v>
      </c>
      <c r="M33" s="23">
        <v>8358.3900292502003</v>
      </c>
      <c r="N33" s="17">
        <v>56740</v>
      </c>
      <c r="O33" s="23">
        <v>13471.542929030002</v>
      </c>
      <c r="P33" s="17">
        <v>22826241</v>
      </c>
      <c r="Q33" s="23">
        <v>378579.99167409429</v>
      </c>
    </row>
    <row r="34" spans="1:17">
      <c r="A34" s="36" t="s">
        <v>23</v>
      </c>
      <c r="B34" s="24">
        <v>14547515</v>
      </c>
      <c r="C34" s="25">
        <v>166651.0592889195</v>
      </c>
      <c r="D34" s="24">
        <v>655279</v>
      </c>
      <c r="E34" s="25">
        <v>23727.711610545142</v>
      </c>
      <c r="F34" s="24">
        <v>1300149</v>
      </c>
      <c r="G34" s="25">
        <v>49631.671744849969</v>
      </c>
      <c r="H34" s="24">
        <v>358089</v>
      </c>
      <c r="I34" s="25">
        <v>133183.66198125065</v>
      </c>
      <c r="J34" s="24">
        <v>1537515</v>
      </c>
      <c r="K34" s="25">
        <v>4399.402828785187</v>
      </c>
      <c r="L34" s="24">
        <v>4575681</v>
      </c>
      <c r="M34" s="25">
        <v>8807.513100077078</v>
      </c>
      <c r="N34" s="24">
        <v>57787</v>
      </c>
      <c r="O34" s="25">
        <v>11734.505244430002</v>
      </c>
      <c r="P34" s="24">
        <v>23032015</v>
      </c>
      <c r="Q34" s="25">
        <v>398135.5257988575</v>
      </c>
    </row>
    <row r="35" spans="1:17">
      <c r="A35" s="26" t="s">
        <v>24</v>
      </c>
      <c r="B35" s="17">
        <v>12107256</v>
      </c>
      <c r="C35" s="23">
        <v>139189.31677726534</v>
      </c>
      <c r="D35" s="17">
        <v>3228976</v>
      </c>
      <c r="E35" s="23">
        <v>39013.191386496255</v>
      </c>
      <c r="F35" s="17">
        <v>1303744</v>
      </c>
      <c r="G35" s="23">
        <v>50202.832686379996</v>
      </c>
      <c r="H35" s="17">
        <v>371122</v>
      </c>
      <c r="I35" s="23">
        <v>136281.83183009166</v>
      </c>
      <c r="J35" s="17">
        <v>1540331</v>
      </c>
      <c r="K35" s="23">
        <v>3279.520607814286</v>
      </c>
      <c r="L35" s="17">
        <v>4579690</v>
      </c>
      <c r="M35" s="23">
        <v>7627.569335760084</v>
      </c>
      <c r="N35" s="17">
        <v>58955</v>
      </c>
      <c r="O35" s="23">
        <v>9763.6103773299983</v>
      </c>
      <c r="P35" s="17">
        <v>23190074</v>
      </c>
      <c r="Q35" s="23">
        <v>385357.87300113763</v>
      </c>
    </row>
    <row r="36" spans="1:17">
      <c r="A36" s="36" t="s">
        <v>3</v>
      </c>
      <c r="B36" s="24">
        <v>14790608</v>
      </c>
      <c r="C36" s="25">
        <v>153860.88074154893</v>
      </c>
      <c r="D36" s="24">
        <v>664503</v>
      </c>
      <c r="E36" s="25">
        <v>20912.791366636913</v>
      </c>
      <c r="F36" s="24">
        <v>1294132</v>
      </c>
      <c r="G36" s="25">
        <v>50634.911827580028</v>
      </c>
      <c r="H36" s="24">
        <v>375203</v>
      </c>
      <c r="I36" s="25">
        <v>137177.87239155162</v>
      </c>
      <c r="J36" s="24">
        <v>1542678</v>
      </c>
      <c r="K36" s="25">
        <v>3111.0462922314855</v>
      </c>
      <c r="L36" s="24">
        <v>4583379</v>
      </c>
      <c r="M36" s="25">
        <v>6541.6464173750874</v>
      </c>
      <c r="N36" s="24">
        <v>59826</v>
      </c>
      <c r="O36" s="25">
        <v>9293.2981380699966</v>
      </c>
      <c r="P36" s="24">
        <v>23310329</v>
      </c>
      <c r="Q36" s="25">
        <v>381532.44717499398</v>
      </c>
    </row>
    <row r="37" spans="1:17">
      <c r="A37" s="26" t="s">
        <v>4</v>
      </c>
      <c r="B37" s="17">
        <v>14955415</v>
      </c>
      <c r="C37" s="23">
        <v>159415.42906543362</v>
      </c>
      <c r="D37" s="17">
        <v>671231</v>
      </c>
      <c r="E37" s="23">
        <v>20975.156376974279</v>
      </c>
      <c r="F37" s="17">
        <v>1290690</v>
      </c>
      <c r="G37" s="23">
        <v>50952.334720050036</v>
      </c>
      <c r="H37" s="17">
        <v>388930</v>
      </c>
      <c r="I37" s="23">
        <v>141571.89155914212</v>
      </c>
      <c r="J37" s="17">
        <v>1530097</v>
      </c>
      <c r="K37" s="23">
        <v>3057.392202687487</v>
      </c>
      <c r="L37" s="17">
        <v>4589404</v>
      </c>
      <c r="M37" s="23">
        <v>6021.867707735094</v>
      </c>
      <c r="N37" s="17">
        <v>60722</v>
      </c>
      <c r="O37" s="23">
        <v>9264.9954782599998</v>
      </c>
      <c r="P37" s="17">
        <v>23486489</v>
      </c>
      <c r="Q37" s="23">
        <v>391259.06711028266</v>
      </c>
    </row>
    <row r="38" spans="1:17">
      <c r="A38" s="36" t="s">
        <v>5</v>
      </c>
      <c r="B38" s="24">
        <v>15127716</v>
      </c>
      <c r="C38" s="25">
        <v>159999.39384166524</v>
      </c>
      <c r="D38" s="24">
        <v>679470</v>
      </c>
      <c r="E38" s="25">
        <v>20226.349136565532</v>
      </c>
      <c r="F38" s="24">
        <v>1289668</v>
      </c>
      <c r="G38" s="25">
        <v>51264.849905070027</v>
      </c>
      <c r="H38" s="24">
        <v>402204</v>
      </c>
      <c r="I38" s="25">
        <v>146715.38880767545</v>
      </c>
      <c r="J38" s="24">
        <v>1532960</v>
      </c>
      <c r="K38" s="25">
        <v>2981.4899241300877</v>
      </c>
      <c r="L38" s="24">
        <v>4603131</v>
      </c>
      <c r="M38" s="25">
        <v>7005.6332879551101</v>
      </c>
      <c r="N38" s="24">
        <v>61365</v>
      </c>
      <c r="O38" s="25">
        <v>11733.882121769997</v>
      </c>
      <c r="P38" s="24">
        <v>23696514</v>
      </c>
      <c r="Q38" s="25">
        <v>399926.98702483147</v>
      </c>
    </row>
    <row r="39" spans="1:17">
      <c r="A39" s="26" t="s">
        <v>6</v>
      </c>
      <c r="B39" s="17">
        <v>15290794</v>
      </c>
      <c r="C39" s="23">
        <v>160255.14025263896</v>
      </c>
      <c r="D39" s="17">
        <v>679555</v>
      </c>
      <c r="E39" s="23">
        <v>19499.96094763108</v>
      </c>
      <c r="F39" s="17">
        <v>1290249</v>
      </c>
      <c r="G39" s="23">
        <v>51789.687564510001</v>
      </c>
      <c r="H39" s="17">
        <v>411548</v>
      </c>
      <c r="I39" s="23">
        <v>149233.60829386191</v>
      </c>
      <c r="J39" s="17">
        <v>1534753</v>
      </c>
      <c r="K39" s="23">
        <v>2911.9520274100878</v>
      </c>
      <c r="L39" s="17">
        <v>4615203</v>
      </c>
      <c r="M39" s="23">
        <v>6293.316807725093</v>
      </c>
      <c r="N39" s="17">
        <v>61835</v>
      </c>
      <c r="O39" s="23">
        <v>12499.645879069998</v>
      </c>
      <c r="P39" s="17">
        <v>23883937</v>
      </c>
      <c r="Q39" s="23">
        <v>402483.31177284714</v>
      </c>
    </row>
    <row r="40" spans="1:17">
      <c r="A40" s="36" t="s">
        <v>7</v>
      </c>
      <c r="B40" s="24">
        <v>15433636</v>
      </c>
      <c r="C40" s="25">
        <v>165484.002133867</v>
      </c>
      <c r="D40" s="24">
        <v>695239</v>
      </c>
      <c r="E40" s="25">
        <v>27832.1269128491</v>
      </c>
      <c r="F40" s="24">
        <v>1302992</v>
      </c>
      <c r="G40" s="25">
        <v>53104.428791899998</v>
      </c>
      <c r="H40" s="24">
        <v>425759</v>
      </c>
      <c r="I40" s="25">
        <v>152122.05966895499</v>
      </c>
      <c r="J40" s="24">
        <v>1533117</v>
      </c>
      <c r="K40" s="25">
        <v>2960.07835984642</v>
      </c>
      <c r="L40" s="24">
        <v>4620803</v>
      </c>
      <c r="M40" s="25">
        <v>6293.61123066461</v>
      </c>
      <c r="N40" s="24">
        <v>62319</v>
      </c>
      <c r="O40" s="25">
        <v>10061.875931770001</v>
      </c>
      <c r="P40" s="24">
        <v>24073865</v>
      </c>
      <c r="Q40" s="25">
        <v>417858.18302985199</v>
      </c>
    </row>
    <row r="41" spans="1:17">
      <c r="A41" s="21">
        <v>2025</v>
      </c>
      <c r="B41" s="29"/>
      <c r="C41" s="22"/>
      <c r="D41" s="29"/>
      <c r="E41" s="22"/>
      <c r="F41" s="29"/>
      <c r="G41" s="22"/>
      <c r="H41" s="29"/>
      <c r="I41" s="22"/>
      <c r="J41" s="29"/>
      <c r="K41" s="22"/>
      <c r="L41" s="29"/>
      <c r="M41" s="22"/>
      <c r="N41" s="29"/>
      <c r="O41" s="22"/>
      <c r="P41" s="29"/>
      <c r="Q41" s="22"/>
    </row>
    <row r="42" spans="1:17">
      <c r="A42" s="72" t="s">
        <v>8</v>
      </c>
      <c r="B42" s="72">
        <v>15601485</v>
      </c>
      <c r="C42" s="92">
        <v>164575.47720980697</v>
      </c>
      <c r="D42" s="72">
        <v>703870</v>
      </c>
      <c r="E42" s="92">
        <v>23603.79049988318</v>
      </c>
      <c r="F42" s="72">
        <v>1307393</v>
      </c>
      <c r="G42" s="92">
        <v>52777.035543459977</v>
      </c>
      <c r="H42" s="72">
        <v>435613</v>
      </c>
      <c r="I42" s="92">
        <v>151615.42979101016</v>
      </c>
      <c r="J42" s="72">
        <v>1536265</v>
      </c>
      <c r="K42" s="92">
        <v>2956.216624827322</v>
      </c>
      <c r="L42" s="72">
        <v>4627581</v>
      </c>
      <c r="M42" s="92">
        <v>6997.0282784909914</v>
      </c>
      <c r="N42" s="72">
        <v>63343</v>
      </c>
      <c r="O42" s="92">
        <v>8944.2165861199992</v>
      </c>
      <c r="P42" s="72">
        <v>24275550</v>
      </c>
      <c r="Q42" s="92">
        <v>411469.19453359861</v>
      </c>
    </row>
    <row r="43" spans="1:17" s="5" customFormat="1">
      <c r="A43" s="73" t="s">
        <v>18</v>
      </c>
      <c r="B43" s="73">
        <v>15748672</v>
      </c>
      <c r="C43" s="93">
        <v>165402.22937198487</v>
      </c>
      <c r="D43" s="73">
        <v>711742</v>
      </c>
      <c r="E43" s="93">
        <v>22645.368635378298</v>
      </c>
      <c r="F43" s="73">
        <v>1313349</v>
      </c>
      <c r="G43" s="93">
        <v>53178.867559680031</v>
      </c>
      <c r="H43" s="73">
        <v>448242</v>
      </c>
      <c r="I43" s="93">
        <v>153870.78994243295</v>
      </c>
      <c r="J43" s="73">
        <v>1549286</v>
      </c>
      <c r="K43" s="93">
        <v>2971.6391706473237</v>
      </c>
      <c r="L43" s="73">
        <v>4638140</v>
      </c>
      <c r="M43" s="93">
        <v>6289.2823679310022</v>
      </c>
      <c r="N43" s="73">
        <v>64664</v>
      </c>
      <c r="O43" s="93">
        <v>8722.6522729599965</v>
      </c>
      <c r="P43" s="73">
        <v>24474095</v>
      </c>
      <c r="Q43" s="93">
        <v>413080.8293210144</v>
      </c>
    </row>
    <row r="44" spans="1:17" s="5" customFormat="1">
      <c r="A44" s="72" t="s">
        <v>19</v>
      </c>
      <c r="B44" s="72">
        <v>15884398</v>
      </c>
      <c r="C44" s="92">
        <v>172606.98085427575</v>
      </c>
      <c r="D44" s="72">
        <v>719015</v>
      </c>
      <c r="E44" s="92">
        <v>22809.816714800902</v>
      </c>
      <c r="F44" s="72">
        <v>1323381</v>
      </c>
      <c r="G44" s="92">
        <v>53608.627479470008</v>
      </c>
      <c r="H44" s="72">
        <v>460527</v>
      </c>
      <c r="I44" s="92">
        <v>158035.30155012783</v>
      </c>
      <c r="J44" s="72">
        <v>1562381</v>
      </c>
      <c r="K44" s="92">
        <v>3057.5378612773238</v>
      </c>
      <c r="L44" s="72">
        <v>4644360</v>
      </c>
      <c r="M44" s="92">
        <v>7339.8303172010028</v>
      </c>
      <c r="N44" s="72">
        <v>74193</v>
      </c>
      <c r="O44" s="92">
        <v>8871.4</v>
      </c>
      <c r="P44" s="72">
        <v>24668255</v>
      </c>
      <c r="Q44" s="92">
        <v>426329.51133797277</v>
      </c>
    </row>
    <row r="45" spans="1:17" s="5" customFormat="1">
      <c r="A45" s="108" t="s">
        <v>20</v>
      </c>
      <c r="B45" s="108">
        <v>16039184</v>
      </c>
      <c r="C45" s="110">
        <v>181317.94720779514</v>
      </c>
      <c r="D45" s="108">
        <v>725784</v>
      </c>
      <c r="E45" s="110">
        <v>23755.109229377213</v>
      </c>
      <c r="F45" s="108">
        <v>1329910</v>
      </c>
      <c r="G45" s="110">
        <v>54348.34840606997</v>
      </c>
      <c r="H45" s="108">
        <v>476023</v>
      </c>
      <c r="I45" s="110">
        <v>162627.70445467945</v>
      </c>
      <c r="J45" s="108">
        <v>1578845</v>
      </c>
      <c r="K45" s="110">
        <v>3153.1841707973235</v>
      </c>
      <c r="L45" s="108">
        <v>4649117</v>
      </c>
      <c r="M45" s="110">
        <v>6706.0470623110032</v>
      </c>
      <c r="N45" s="108">
        <v>75351</v>
      </c>
      <c r="O45" s="110">
        <v>8960</v>
      </c>
      <c r="P45" s="108">
        <v>24874214</v>
      </c>
      <c r="Q45" s="110">
        <v>440868.33934916015</v>
      </c>
    </row>
    <row r="46" spans="1:17">
      <c r="A46" s="17" t="s">
        <v>748</v>
      </c>
      <c r="C46" s="3"/>
      <c r="E46" s="3"/>
      <c r="G46" s="3"/>
      <c r="I46" s="3"/>
      <c r="K46" s="3"/>
      <c r="M46" s="3"/>
      <c r="O46" s="3"/>
      <c r="Q46" s="3"/>
    </row>
    <row r="47" spans="1:17">
      <c r="A47" s="17" t="s">
        <v>768</v>
      </c>
      <c r="C47" s="3"/>
      <c r="E47" s="3"/>
      <c r="G47" s="3"/>
      <c r="I47" s="3"/>
      <c r="K47" s="3"/>
      <c r="M47" s="3"/>
      <c r="O47" s="3"/>
      <c r="Q47" s="3"/>
    </row>
    <row r="48" spans="1:17">
      <c r="C48" s="3"/>
      <c r="E48" s="3"/>
      <c r="G48" s="3"/>
      <c r="I48" s="3"/>
      <c r="K48" s="3"/>
      <c r="M48" s="3"/>
      <c r="O48" s="3"/>
      <c r="Q48" s="3"/>
    </row>
    <row r="49" spans="3:17">
      <c r="C49" s="3"/>
      <c r="E49" s="3"/>
      <c r="I49" s="3"/>
      <c r="K49" s="3"/>
      <c r="M49" s="3"/>
      <c r="O49" s="3"/>
      <c r="Q49" s="3"/>
    </row>
    <row r="50" spans="3:17">
      <c r="C50" s="3"/>
      <c r="E50" s="3"/>
      <c r="I50" s="3"/>
      <c r="K50" s="3"/>
      <c r="M50" s="3"/>
      <c r="O50" s="3"/>
      <c r="Q50" s="3"/>
    </row>
    <row r="51" spans="3:17">
      <c r="C51" s="3"/>
      <c r="E51" s="3"/>
      <c r="I51" s="3"/>
      <c r="K51" s="3"/>
      <c r="M51" s="3"/>
      <c r="O51" s="3"/>
      <c r="Q51" s="3"/>
    </row>
    <row r="52" spans="3:17">
      <c r="C52" s="3"/>
    </row>
  </sheetData>
  <mergeCells count="10">
    <mergeCell ref="N3:O3"/>
    <mergeCell ref="P2:Q2"/>
    <mergeCell ref="A3:A4"/>
    <mergeCell ref="B3:C3"/>
    <mergeCell ref="D3:E3"/>
    <mergeCell ref="F3:G3"/>
    <mergeCell ref="H3:I3"/>
    <mergeCell ref="J3:K3"/>
    <mergeCell ref="L3:M3"/>
    <mergeCell ref="P3:Q3"/>
  </mergeCells>
  <pageMargins left="0.57999999999999996" right="0.35" top="0.75" bottom="0.75" header="0.3" footer="0.3"/>
  <pageSetup paperSize="5" orientation="landscape" r:id="rId1"/>
  <headerFooter>
    <oddFooter>&amp;L&amp;"Times New Roman,Regular"&amp;10Source: Agent Banking Statistics Division, Statistics Department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31</vt:i4>
      </vt:variant>
    </vt:vector>
  </HeadingPairs>
  <TitlesOfParts>
    <vt:vector size="47" baseType="lpstr">
      <vt:lpstr>KIAB</vt:lpstr>
      <vt:lpstr>Location</vt:lpstr>
      <vt:lpstr>Outlet</vt:lpstr>
      <vt:lpstr>District</vt:lpstr>
      <vt:lpstr>Matrix</vt:lpstr>
      <vt:lpstr>Deposit Acct</vt:lpstr>
      <vt:lpstr>Balance</vt:lpstr>
      <vt:lpstr>Gender</vt:lpstr>
      <vt:lpstr>Types</vt:lpstr>
      <vt:lpstr>Loan Acct</vt:lpstr>
      <vt:lpstr>Loan Outstanding</vt:lpstr>
      <vt:lpstr>Disburse</vt:lpstr>
      <vt:lpstr>Transaction</vt:lpstr>
      <vt:lpstr>Transaction amt</vt:lpstr>
      <vt:lpstr>Trans</vt:lpstr>
      <vt:lpstr>Trans 2</vt:lpstr>
      <vt:lpstr>Balance!Print_Area</vt:lpstr>
      <vt:lpstr>'Deposit Acct'!Print_Area</vt:lpstr>
      <vt:lpstr>Disburse!Print_Area</vt:lpstr>
      <vt:lpstr>Gender!Print_Area</vt:lpstr>
      <vt:lpstr>KIAB!Print_Area</vt:lpstr>
      <vt:lpstr>'Loan Acct'!Print_Area</vt:lpstr>
      <vt:lpstr>'Loan Outstanding'!Print_Area</vt:lpstr>
      <vt:lpstr>Location!Print_Area</vt:lpstr>
      <vt:lpstr>Matrix!Print_Area</vt:lpstr>
      <vt:lpstr>Outlet!Print_Area</vt:lpstr>
      <vt:lpstr>Trans!Print_Area</vt:lpstr>
      <vt:lpstr>'Trans 2'!Print_Area</vt:lpstr>
      <vt:lpstr>Transaction!Print_Area</vt:lpstr>
      <vt:lpstr>'Transaction amt'!Print_Area</vt:lpstr>
      <vt:lpstr>Types!Print_Area</vt:lpstr>
      <vt:lpstr>Balance!Print_Titles</vt:lpstr>
      <vt:lpstr>'Deposit Acct'!Print_Titles</vt:lpstr>
      <vt:lpstr>Disburse!Print_Titles</vt:lpstr>
      <vt:lpstr>District!Print_Titles</vt:lpstr>
      <vt:lpstr>Gender!Print_Titles</vt:lpstr>
      <vt:lpstr>KIAB!Print_Titles</vt:lpstr>
      <vt:lpstr>'Loan Acct'!Print_Titles</vt:lpstr>
      <vt:lpstr>'Loan Outstanding'!Print_Titles</vt:lpstr>
      <vt:lpstr>Location!Print_Titles</vt:lpstr>
      <vt:lpstr>Matrix!Print_Titles</vt:lpstr>
      <vt:lpstr>Outlet!Print_Titles</vt:lpstr>
      <vt:lpstr>Trans!Print_Titles</vt:lpstr>
      <vt:lpstr>'Trans 2'!Print_Titles</vt:lpstr>
      <vt:lpstr>Transaction!Print_Titles</vt:lpstr>
      <vt:lpstr>'Transaction amt'!Print_Titles</vt:lpstr>
      <vt:lpstr>Types!Print_Titles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faruqul</dc:creator>
  <cp:lastModifiedBy>misbah975</cp:lastModifiedBy>
  <cp:lastPrinted>2025-05-21T04:54:22Z</cp:lastPrinted>
  <dcterms:created xsi:type="dcterms:W3CDTF">2025-03-06T09:26:30Z</dcterms:created>
  <dcterms:modified xsi:type="dcterms:W3CDTF">2025-06-02T11:22:24Z</dcterms:modified>
</cp:coreProperties>
</file>