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490" windowHeight="10065" tabRatio="815"/>
  </bookViews>
  <sheets>
    <sheet name="SME publicaton _March-2026" sheetId="3" r:id="rId1"/>
    <sheet name="Data_June-2025_Chk" sheetId="6" state="hidden" r:id="rId2"/>
  </sheets>
  <externalReferences>
    <externalReference r:id="rId3"/>
    <externalReference r:id="rId4"/>
    <externalReference r:id="rId5"/>
    <externalReference r:id="rId6"/>
  </externalReferences>
  <definedNames>
    <definedName name="CapitalList">[1]Control!$A$22:$A$25</definedName>
    <definedName name="ERList">[1]Control!$A$99:$A$101</definedName>
    <definedName name="I_I038" hidden="1">[2]InterAdjustRanges!#REF!</definedName>
    <definedName name="I_S070" hidden="1">[2]InterAdjustRanges!#REF!</definedName>
    <definedName name="I_S080" hidden="1">[2]InterAdjustRanges!#REF!</definedName>
    <definedName name="I_S090" hidden="1">[2]InterAdjustRanges!#REF!</definedName>
    <definedName name="I_S100" hidden="1">[2]InterAdjustRanges!#REF!</definedName>
    <definedName name="I_S191" hidden="1">[2]InterAdjustRanges!#REF!</definedName>
    <definedName name="I_S192" hidden="1">[2]InterAdjustRanges!#REF!</definedName>
    <definedName name="I_S211" hidden="1">[2]InterAdjustRanges!#REF!</definedName>
    <definedName name="I_S212" hidden="1">[2]InterAdjustRanges!#REF!</definedName>
    <definedName name="I_S220" hidden="1">[2]InterAdjustRanges!#REF!</definedName>
    <definedName name="I_S230" hidden="1">[2]InterAdjustRanges!#REF!</definedName>
    <definedName name="I_S270" hidden="1">[2]InterAdjustRanges!#REF!</definedName>
    <definedName name="I_S290" hidden="1">[2]InterAdjustRanges!#REF!</definedName>
    <definedName name="I_S300" hidden="1">[2]InterAdjustRanges!#REF!</definedName>
    <definedName name="I_S310" hidden="1">[2]InterAdjustRanges!#REF!</definedName>
    <definedName name="I_S330" hidden="1">[2]InterAdjustRanges!#REF!</definedName>
    <definedName name="I_S370" hidden="1">[2]InterAdjustRanges!#REF!</definedName>
    <definedName name="I_S390" hidden="1">[2]InterAdjustRanges!#REF!</definedName>
    <definedName name="I_S400" hidden="1">[2]InterAdjustRanges!#REF!</definedName>
    <definedName name="I_S410" hidden="1">[2]InterAdjustRanges!#REF!</definedName>
    <definedName name="I_S420" hidden="1">[2]InterAdjustRanges!#REF!</definedName>
    <definedName name="I_S430" hidden="1">[2]InterAdjustRanges!#REF!</definedName>
    <definedName name="I_S440" hidden="1">[2]InterAdjustRanges!#REF!</definedName>
    <definedName name="I_S500" hidden="1">[2]InterAdjustRanges!#REF!</definedName>
    <definedName name="I_S510" hidden="1">[2]InterAdjustRanges!#REF!</definedName>
    <definedName name="I_S560" hidden="1">[2]InterAdjustRanges!#REF!</definedName>
    <definedName name="I_S570" hidden="1">[2]InterAdjustRanges!#REF!</definedName>
    <definedName name="I_S590" hidden="1">[2]InterAdjustRanges!#REF!</definedName>
    <definedName name="I_S600" hidden="1">[2]InterAdjustRanges!#REF!</definedName>
    <definedName name="I_S610" hidden="1">[2]InterAdjustRanges!#REF!</definedName>
    <definedName name="I_S620" hidden="1">[2]InterAdjustRanges!#REF!</definedName>
    <definedName name="I_S630" hidden="1">[2]InterAdjustRanges!#REF!</definedName>
    <definedName name="I_S640" hidden="1">[2]InterAdjustRanges!#REF!</definedName>
    <definedName name="I_S650" hidden="1">[2]InterAdjustRanges!#REF!</definedName>
    <definedName name="IGAList">[1]Control!$A$81:$A$83</definedName>
    <definedName name="NPLList">[1]Control!$A$115:$A$117</definedName>
    <definedName name="_xlnm.Print_Titles" localSheetId="1">'Data_June-2025_Chk'!$1:$4,'Data_June-2025_Chk'!$A:$B</definedName>
    <definedName name="_xlnm.Print_Titles" localSheetId="0">'SME publicaton _March-2026'!$1:$5,'SME publicaton _March-2026'!$A:$D</definedName>
    <definedName name="Range_AllCurrencyTypes">[3]Control!$B$36:$B$38</definedName>
    <definedName name="Range_AllScaleTypes">[3]Control!$H$36:$H$39</definedName>
    <definedName name="Range_Country">[3]Control!$B$13</definedName>
    <definedName name="Range_Currency">[4]Control!$D$19:$D$21</definedName>
    <definedName name="Range_DownloadDateTime">[3]Control!$B$14</definedName>
    <definedName name="Range_Frequency">[4]Control!$F$31:$F$47</definedName>
    <definedName name="Range_Period">[4]Control!$D$31:$D$46</definedName>
    <definedName name="Range_Scale">[4]Control!$D$24:$D$27</definedName>
    <definedName name="REList">[1]Control!$A$121:$A$127</definedName>
    <definedName name="Rep_Country">[4]Control!$E$3</definedName>
    <definedName name="Reporting_CountryCode">[3]Control!$B$28</definedName>
    <definedName name="TORList">[1]Control!$A$93:$A$95</definedName>
    <definedName name="ValList">[1]Control!$A$87:$A$89</definedName>
  </definedNames>
  <calcPr calcId="124519"/>
</workbook>
</file>

<file path=xl/calcChain.xml><?xml version="1.0" encoding="utf-8"?>
<calcChain xmlns="http://schemas.openxmlformats.org/spreadsheetml/2006/main">
  <c r="BH106" i="6"/>
  <c r="BF106"/>
  <c r="BD106"/>
  <c r="BE106" s="1"/>
  <c r="BB106"/>
  <c r="AZ106"/>
  <c r="AX106"/>
  <c r="AW106"/>
  <c r="AV106"/>
  <c r="AU106"/>
  <c r="AS106"/>
  <c r="AQ106"/>
  <c r="AO106"/>
  <c r="AM106"/>
  <c r="AK106"/>
  <c r="AI106"/>
  <c r="AH106"/>
  <c r="AG106"/>
  <c r="AF106"/>
  <c r="AC106"/>
  <c r="AB106"/>
  <c r="AA106"/>
  <c r="Y106"/>
  <c r="X106"/>
  <c r="W106"/>
  <c r="V106"/>
  <c r="U106"/>
  <c r="T106"/>
  <c r="S106"/>
  <c r="R106"/>
  <c r="Q106"/>
  <c r="P106"/>
  <c r="O106"/>
  <c r="N106"/>
  <c r="L106"/>
  <c r="K106"/>
  <c r="J106"/>
  <c r="H106"/>
  <c r="G106"/>
  <c r="F106"/>
  <c r="E106"/>
  <c r="D106"/>
  <c r="C106"/>
  <c r="BH105"/>
  <c r="BF105"/>
  <c r="BD105"/>
  <c r="BB105"/>
  <c r="AZ105"/>
  <c r="AX105"/>
  <c r="AW105"/>
  <c r="AV105"/>
  <c r="AU105"/>
  <c r="AS105"/>
  <c r="AQ105"/>
  <c r="AO105"/>
  <c r="AM105"/>
  <c r="AK105"/>
  <c r="AI105"/>
  <c r="AH105"/>
  <c r="AG105"/>
  <c r="AF105"/>
  <c r="AC105"/>
  <c r="AD105" s="1"/>
  <c r="AB105"/>
  <c r="AA105"/>
  <c r="Y105"/>
  <c r="X105"/>
  <c r="W105"/>
  <c r="V105"/>
  <c r="U105"/>
  <c r="T105"/>
  <c r="S105"/>
  <c r="R105"/>
  <c r="Q105"/>
  <c r="P105"/>
  <c r="O105"/>
  <c r="N105"/>
  <c r="L105"/>
  <c r="K105"/>
  <c r="J105"/>
  <c r="H105"/>
  <c r="G105"/>
  <c r="F105"/>
  <c r="E105"/>
  <c r="D105"/>
  <c r="C105"/>
  <c r="BH104"/>
  <c r="BF104"/>
  <c r="BD104"/>
  <c r="BB104"/>
  <c r="AZ104"/>
  <c r="AX104"/>
  <c r="AW104"/>
  <c r="AV104"/>
  <c r="AU104"/>
  <c r="AS104"/>
  <c r="AQ104"/>
  <c r="AO104"/>
  <c r="AM104"/>
  <c r="AK104"/>
  <c r="AI104"/>
  <c r="AH104"/>
  <c r="AG104"/>
  <c r="AF104"/>
  <c r="AC104"/>
  <c r="AB104"/>
  <c r="AA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D104"/>
  <c r="C104"/>
  <c r="BH103"/>
  <c r="BF103"/>
  <c r="BD103"/>
  <c r="BB103"/>
  <c r="AZ103"/>
  <c r="AX103"/>
  <c r="AW103"/>
  <c r="AV103"/>
  <c r="AU103"/>
  <c r="AS103"/>
  <c r="AQ103"/>
  <c r="AO103"/>
  <c r="AM103"/>
  <c r="AK103"/>
  <c r="AI103"/>
  <c r="AH103"/>
  <c r="AG103"/>
  <c r="AF103"/>
  <c r="AC103"/>
  <c r="AB103"/>
  <c r="AA103"/>
  <c r="Y103"/>
  <c r="X103"/>
  <c r="W103"/>
  <c r="V103"/>
  <c r="U103"/>
  <c r="T103"/>
  <c r="S103"/>
  <c r="R103"/>
  <c r="Q103"/>
  <c r="P103"/>
  <c r="O103"/>
  <c r="N103"/>
  <c r="L103"/>
  <c r="K103"/>
  <c r="J103"/>
  <c r="H103"/>
  <c r="G103"/>
  <c r="F103"/>
  <c r="E103"/>
  <c r="D103"/>
  <c r="C103"/>
  <c r="BH102"/>
  <c r="BF102"/>
  <c r="BD102"/>
  <c r="BB102"/>
  <c r="AZ102"/>
  <c r="AX102"/>
  <c r="AW102"/>
  <c r="AV102"/>
  <c r="AU102"/>
  <c r="AS102"/>
  <c r="AQ102"/>
  <c r="AO102"/>
  <c r="AM102"/>
  <c r="AK102"/>
  <c r="AI102"/>
  <c r="AH102"/>
  <c r="AG102"/>
  <c r="AF102"/>
  <c r="AC102"/>
  <c r="AB102"/>
  <c r="AA102"/>
  <c r="Y102"/>
  <c r="X102"/>
  <c r="W102"/>
  <c r="V102"/>
  <c r="U102"/>
  <c r="T102"/>
  <c r="S102"/>
  <c r="R102"/>
  <c r="Q102"/>
  <c r="P102"/>
  <c r="O102"/>
  <c r="N102"/>
  <c r="L102"/>
  <c r="K102"/>
  <c r="J102"/>
  <c r="H102"/>
  <c r="G102"/>
  <c r="F102"/>
  <c r="E102"/>
  <c r="D102"/>
  <c r="C102"/>
  <c r="BH101"/>
  <c r="BF101"/>
  <c r="BD101"/>
  <c r="BB101"/>
  <c r="AZ101"/>
  <c r="AX101"/>
  <c r="AW101"/>
  <c r="AV101"/>
  <c r="AU101"/>
  <c r="AS101"/>
  <c r="AQ101"/>
  <c r="AO101"/>
  <c r="AP101" s="1"/>
  <c r="AM101"/>
  <c r="AK101"/>
  <c r="AI101"/>
  <c r="AH101"/>
  <c r="AG101"/>
  <c r="AF101"/>
  <c r="AC101"/>
  <c r="AB101"/>
  <c r="AA101"/>
  <c r="Y101"/>
  <c r="X101"/>
  <c r="W101"/>
  <c r="V101"/>
  <c r="U101"/>
  <c r="T101"/>
  <c r="S101"/>
  <c r="R101"/>
  <c r="Q101"/>
  <c r="P101"/>
  <c r="O101"/>
  <c r="N101"/>
  <c r="L101"/>
  <c r="K101"/>
  <c r="J101"/>
  <c r="H101"/>
  <c r="G101"/>
  <c r="F101"/>
  <c r="E101"/>
  <c r="D101"/>
  <c r="C101"/>
  <c r="BH100"/>
  <c r="BF100"/>
  <c r="BD100"/>
  <c r="BB100"/>
  <c r="AZ100"/>
  <c r="AX100"/>
  <c r="AW100"/>
  <c r="AV100"/>
  <c r="AU100"/>
  <c r="AS100"/>
  <c r="AQ100"/>
  <c r="AO100"/>
  <c r="AM100"/>
  <c r="AK100"/>
  <c r="AI100"/>
  <c r="AH100"/>
  <c r="AG100"/>
  <c r="AF100"/>
  <c r="AC100"/>
  <c r="AB100"/>
  <c r="AA100"/>
  <c r="Y100"/>
  <c r="X100"/>
  <c r="W100"/>
  <c r="V100"/>
  <c r="U100"/>
  <c r="T100"/>
  <c r="S100"/>
  <c r="R100"/>
  <c r="Q100"/>
  <c r="P100"/>
  <c r="O100"/>
  <c r="N100"/>
  <c r="L100"/>
  <c r="K100"/>
  <c r="J100"/>
  <c r="H100"/>
  <c r="G100"/>
  <c r="F100"/>
  <c r="E100"/>
  <c r="D100"/>
  <c r="C100"/>
  <c r="BH99"/>
  <c r="BF99"/>
  <c r="BD99"/>
  <c r="BB99"/>
  <c r="AZ99"/>
  <c r="AX99"/>
  <c r="AW99"/>
  <c r="AV99"/>
  <c r="AU99"/>
  <c r="AS99"/>
  <c r="AQ99"/>
  <c r="AO99"/>
  <c r="AM99"/>
  <c r="AK99"/>
  <c r="AI99"/>
  <c r="AH99"/>
  <c r="AG99"/>
  <c r="AF99"/>
  <c r="AC99"/>
  <c r="AB99"/>
  <c r="AA99"/>
  <c r="Y99"/>
  <c r="X99"/>
  <c r="W99"/>
  <c r="V99"/>
  <c r="U99"/>
  <c r="T99"/>
  <c r="S99"/>
  <c r="R99"/>
  <c r="Q99"/>
  <c r="P99"/>
  <c r="O99"/>
  <c r="N99"/>
  <c r="L99"/>
  <c r="K99"/>
  <c r="J99"/>
  <c r="H99"/>
  <c r="G99"/>
  <c r="F99"/>
  <c r="E99"/>
  <c r="D99"/>
  <c r="C99"/>
  <c r="BH98"/>
  <c r="BF98"/>
  <c r="BD98"/>
  <c r="BB98"/>
  <c r="AZ98"/>
  <c r="AX98"/>
  <c r="AW98"/>
  <c r="AV98"/>
  <c r="AU98"/>
  <c r="AS98"/>
  <c r="AQ98"/>
  <c r="AO98"/>
  <c r="AM98"/>
  <c r="AK98"/>
  <c r="AI98"/>
  <c r="AH98"/>
  <c r="AG98"/>
  <c r="AF98"/>
  <c r="AC98"/>
  <c r="AB98"/>
  <c r="AA98"/>
  <c r="Y98"/>
  <c r="X98"/>
  <c r="W98"/>
  <c r="V98"/>
  <c r="U98"/>
  <c r="T98"/>
  <c r="S98"/>
  <c r="R98"/>
  <c r="Q98"/>
  <c r="P98"/>
  <c r="O98"/>
  <c r="N98"/>
  <c r="L98"/>
  <c r="K98"/>
  <c r="J98"/>
  <c r="H98"/>
  <c r="G98"/>
  <c r="F98"/>
  <c r="E98"/>
  <c r="D98"/>
  <c r="C98"/>
  <c r="BH97"/>
  <c r="BF97"/>
  <c r="BG97" s="1"/>
  <c r="BD97"/>
  <c r="BE97" s="1"/>
  <c r="BB97"/>
  <c r="BC97" s="1"/>
  <c r="AZ97"/>
  <c r="AX97"/>
  <c r="AW97"/>
  <c r="AV97"/>
  <c r="AU97"/>
  <c r="AS97"/>
  <c r="AQ97"/>
  <c r="AO97"/>
  <c r="AM97"/>
  <c r="AK97"/>
  <c r="AI97"/>
  <c r="AH97"/>
  <c r="AG97"/>
  <c r="AF97"/>
  <c r="AC97"/>
  <c r="AB97"/>
  <c r="AA97"/>
  <c r="Y97"/>
  <c r="X97"/>
  <c r="W97"/>
  <c r="V97"/>
  <c r="U97"/>
  <c r="T97"/>
  <c r="S97"/>
  <c r="R97"/>
  <c r="Q97"/>
  <c r="P97"/>
  <c r="O97"/>
  <c r="N97"/>
  <c r="L97"/>
  <c r="K97"/>
  <c r="J97"/>
  <c r="H97"/>
  <c r="G97"/>
  <c r="F97"/>
  <c r="E97"/>
  <c r="D97"/>
  <c r="C97"/>
  <c r="BH96"/>
  <c r="BF96"/>
  <c r="BD96"/>
  <c r="BB96"/>
  <c r="AZ96"/>
  <c r="AX96"/>
  <c r="AW96"/>
  <c r="AV96"/>
  <c r="AU96"/>
  <c r="AS96"/>
  <c r="AQ96"/>
  <c r="AO96"/>
  <c r="AM96"/>
  <c r="AK96"/>
  <c r="AI96"/>
  <c r="AH96"/>
  <c r="AG96"/>
  <c r="AF96"/>
  <c r="AC96"/>
  <c r="AB96"/>
  <c r="AA96"/>
  <c r="Y96"/>
  <c r="X96"/>
  <c r="W96"/>
  <c r="V96"/>
  <c r="U96"/>
  <c r="T96"/>
  <c r="S96"/>
  <c r="R96"/>
  <c r="Q96"/>
  <c r="P96"/>
  <c r="O96"/>
  <c r="N96"/>
  <c r="L96"/>
  <c r="K96"/>
  <c r="J96"/>
  <c r="H96"/>
  <c r="BA96" s="1"/>
  <c r="G96"/>
  <c r="F96"/>
  <c r="E96"/>
  <c r="D96"/>
  <c r="C96"/>
  <c r="BH95"/>
  <c r="BF95"/>
  <c r="BD95"/>
  <c r="BB95"/>
  <c r="AZ95"/>
  <c r="AX95"/>
  <c r="AW95"/>
  <c r="AV95"/>
  <c r="AU95"/>
  <c r="AS95"/>
  <c r="AQ95"/>
  <c r="AO95"/>
  <c r="AM95"/>
  <c r="AK95"/>
  <c r="AI95"/>
  <c r="AH95"/>
  <c r="AG95"/>
  <c r="AF95"/>
  <c r="AC95"/>
  <c r="AB95"/>
  <c r="AA95"/>
  <c r="Y95"/>
  <c r="X95"/>
  <c r="W95"/>
  <c r="V95"/>
  <c r="U95"/>
  <c r="T95"/>
  <c r="S95"/>
  <c r="R95"/>
  <c r="Q95"/>
  <c r="P95"/>
  <c r="O95"/>
  <c r="N95"/>
  <c r="L95"/>
  <c r="K95"/>
  <c r="J95"/>
  <c r="H95"/>
  <c r="G95"/>
  <c r="F95"/>
  <c r="E95"/>
  <c r="D95"/>
  <c r="C95"/>
  <c r="BH94"/>
  <c r="BF94"/>
  <c r="BD94"/>
  <c r="BB94"/>
  <c r="AZ94"/>
  <c r="AX94"/>
  <c r="AW94"/>
  <c r="AV94"/>
  <c r="AU94"/>
  <c r="AS94"/>
  <c r="AQ94"/>
  <c r="AO94"/>
  <c r="AM94"/>
  <c r="AK94"/>
  <c r="AI94"/>
  <c r="AH94"/>
  <c r="AG94"/>
  <c r="AF94"/>
  <c r="AC94"/>
  <c r="AB94"/>
  <c r="AA94"/>
  <c r="Y94"/>
  <c r="X94"/>
  <c r="W94"/>
  <c r="V94"/>
  <c r="U94"/>
  <c r="T94"/>
  <c r="S94"/>
  <c r="R94"/>
  <c r="Q94"/>
  <c r="P94"/>
  <c r="O94"/>
  <c r="N94"/>
  <c r="L94"/>
  <c r="K94"/>
  <c r="J94"/>
  <c r="H94"/>
  <c r="BA94" s="1"/>
  <c r="G94"/>
  <c r="F94"/>
  <c r="E94"/>
  <c r="D94"/>
  <c r="C94"/>
  <c r="BH93"/>
  <c r="BF93"/>
  <c r="BD93"/>
  <c r="BB93"/>
  <c r="AZ93"/>
  <c r="AX93"/>
  <c r="AW93"/>
  <c r="AV93"/>
  <c r="AU93"/>
  <c r="AS93"/>
  <c r="AQ93"/>
  <c r="AO93"/>
  <c r="AM93"/>
  <c r="AK93"/>
  <c r="AI93"/>
  <c r="AH93"/>
  <c r="AG93"/>
  <c r="AF93"/>
  <c r="AC93"/>
  <c r="AB93"/>
  <c r="AA93"/>
  <c r="Y93"/>
  <c r="X93"/>
  <c r="W93"/>
  <c r="V93"/>
  <c r="U93"/>
  <c r="T93"/>
  <c r="S93"/>
  <c r="R93"/>
  <c r="Q93"/>
  <c r="P93"/>
  <c r="O93"/>
  <c r="N93"/>
  <c r="L93"/>
  <c r="K93"/>
  <c r="J93"/>
  <c r="H93"/>
  <c r="G93"/>
  <c r="F93"/>
  <c r="E93"/>
  <c r="D93"/>
  <c r="C93"/>
  <c r="BH92"/>
  <c r="BF92"/>
  <c r="BD92"/>
  <c r="BB92"/>
  <c r="AZ92"/>
  <c r="AX92"/>
  <c r="AW92"/>
  <c r="AV92"/>
  <c r="AU92"/>
  <c r="AS92"/>
  <c r="AQ92"/>
  <c r="AO92"/>
  <c r="AM92"/>
  <c r="AK92"/>
  <c r="AI92"/>
  <c r="AH92"/>
  <c r="AG92"/>
  <c r="AF92"/>
  <c r="AC92"/>
  <c r="AB92"/>
  <c r="AA92"/>
  <c r="Y92"/>
  <c r="X92"/>
  <c r="W92"/>
  <c r="V92"/>
  <c r="U92"/>
  <c r="T92"/>
  <c r="S92"/>
  <c r="R92"/>
  <c r="Q92"/>
  <c r="P92"/>
  <c r="O92"/>
  <c r="N92"/>
  <c r="L92"/>
  <c r="K92"/>
  <c r="J92"/>
  <c r="H92"/>
  <c r="G92"/>
  <c r="F92"/>
  <c r="E92"/>
  <c r="D92"/>
  <c r="C92"/>
  <c r="BH91"/>
  <c r="BF91"/>
  <c r="BD91"/>
  <c r="BB91"/>
  <c r="AZ91"/>
  <c r="AX91"/>
  <c r="AW91"/>
  <c r="AV91"/>
  <c r="AU91"/>
  <c r="AS91"/>
  <c r="AQ91"/>
  <c r="AO91"/>
  <c r="AM91"/>
  <c r="AK91"/>
  <c r="AI91"/>
  <c r="AH91"/>
  <c r="AG91"/>
  <c r="AF91"/>
  <c r="AC91"/>
  <c r="AB91"/>
  <c r="AA91"/>
  <c r="Y91"/>
  <c r="X91"/>
  <c r="W91"/>
  <c r="V91"/>
  <c r="U91"/>
  <c r="T91"/>
  <c r="S91"/>
  <c r="R91"/>
  <c r="Q91"/>
  <c r="P91"/>
  <c r="O91"/>
  <c r="N91"/>
  <c r="L91"/>
  <c r="K91"/>
  <c r="J91"/>
  <c r="H91"/>
  <c r="G91"/>
  <c r="F91"/>
  <c r="E91"/>
  <c r="D91"/>
  <c r="C91"/>
  <c r="BH90"/>
  <c r="BF90"/>
  <c r="BD90"/>
  <c r="BB90"/>
  <c r="AZ90"/>
  <c r="AX90"/>
  <c r="AW90"/>
  <c r="AV90"/>
  <c r="AU90"/>
  <c r="AS90"/>
  <c r="AQ90"/>
  <c r="AO90"/>
  <c r="AM90"/>
  <c r="AK90"/>
  <c r="AI90"/>
  <c r="AH90"/>
  <c r="AG90"/>
  <c r="AF90"/>
  <c r="AC90"/>
  <c r="AB90"/>
  <c r="AA90"/>
  <c r="Y90"/>
  <c r="X90"/>
  <c r="W90"/>
  <c r="V90"/>
  <c r="U90"/>
  <c r="T90"/>
  <c r="S90"/>
  <c r="R90"/>
  <c r="Q90"/>
  <c r="P90"/>
  <c r="O90"/>
  <c r="N90"/>
  <c r="L90"/>
  <c r="K90"/>
  <c r="J90"/>
  <c r="H90"/>
  <c r="BA90" s="1"/>
  <c r="G90"/>
  <c r="F90"/>
  <c r="E90"/>
  <c r="D90"/>
  <c r="C90"/>
  <c r="BH89"/>
  <c r="BF89"/>
  <c r="BD89"/>
  <c r="BB89"/>
  <c r="AZ89"/>
  <c r="AX89"/>
  <c r="AW89"/>
  <c r="AV89"/>
  <c r="AU89"/>
  <c r="AS89"/>
  <c r="AQ89"/>
  <c r="AO89"/>
  <c r="AM89"/>
  <c r="AK89"/>
  <c r="AI89"/>
  <c r="AH89"/>
  <c r="AG89"/>
  <c r="AF89"/>
  <c r="AC89"/>
  <c r="AB89"/>
  <c r="AA89"/>
  <c r="Y89"/>
  <c r="X89"/>
  <c r="W89"/>
  <c r="V89"/>
  <c r="U89"/>
  <c r="T89"/>
  <c r="S89"/>
  <c r="R89"/>
  <c r="Q89"/>
  <c r="P89"/>
  <c r="O89"/>
  <c r="N89"/>
  <c r="L89"/>
  <c r="K89"/>
  <c r="J89"/>
  <c r="H89"/>
  <c r="BA89" s="1"/>
  <c r="G89"/>
  <c r="F89"/>
  <c r="E89"/>
  <c r="D89"/>
  <c r="C89"/>
  <c r="BH88"/>
  <c r="BF88"/>
  <c r="BD88"/>
  <c r="BE88" s="1"/>
  <c r="BB88"/>
  <c r="AZ88"/>
  <c r="AX88"/>
  <c r="AW88"/>
  <c r="AV88"/>
  <c r="AU88"/>
  <c r="AS88"/>
  <c r="AQ88"/>
  <c r="AO88"/>
  <c r="AM88"/>
  <c r="AK88"/>
  <c r="AI88"/>
  <c r="AH88"/>
  <c r="AG88"/>
  <c r="AF88"/>
  <c r="AC88"/>
  <c r="AB88"/>
  <c r="AA88"/>
  <c r="Y88"/>
  <c r="X88"/>
  <c r="W88"/>
  <c r="V88"/>
  <c r="U88"/>
  <c r="T88"/>
  <c r="S88"/>
  <c r="R88"/>
  <c r="Q88"/>
  <c r="P88"/>
  <c r="O88"/>
  <c r="N88"/>
  <c r="L88"/>
  <c r="K88"/>
  <c r="J88"/>
  <c r="H88"/>
  <c r="BA88" s="1"/>
  <c r="G88"/>
  <c r="F88"/>
  <c r="E88"/>
  <c r="D88"/>
  <c r="C88"/>
  <c r="BH87"/>
  <c r="BF87"/>
  <c r="BD87"/>
  <c r="BB87"/>
  <c r="AZ87"/>
  <c r="AX87"/>
  <c r="AW87"/>
  <c r="AV87"/>
  <c r="AU87"/>
  <c r="AS87"/>
  <c r="AQ87"/>
  <c r="AO87"/>
  <c r="AM87"/>
  <c r="AK87"/>
  <c r="AI87"/>
  <c r="AH87"/>
  <c r="AG87"/>
  <c r="AF87"/>
  <c r="AC87"/>
  <c r="AB87"/>
  <c r="AA87"/>
  <c r="Y87"/>
  <c r="X87"/>
  <c r="W87"/>
  <c r="V87"/>
  <c r="U87"/>
  <c r="T87"/>
  <c r="S87"/>
  <c r="R87"/>
  <c r="Q87"/>
  <c r="P87"/>
  <c r="O87"/>
  <c r="N87"/>
  <c r="L87"/>
  <c r="K87"/>
  <c r="J87"/>
  <c r="H87"/>
  <c r="G87"/>
  <c r="F87"/>
  <c r="E87"/>
  <c r="D87"/>
  <c r="C87"/>
  <c r="BH86"/>
  <c r="BF86"/>
  <c r="BD86"/>
  <c r="BB86"/>
  <c r="AZ86"/>
  <c r="AX86"/>
  <c r="AW86"/>
  <c r="AV86"/>
  <c r="AU86"/>
  <c r="AS86"/>
  <c r="AQ86"/>
  <c r="AO86"/>
  <c r="AM86"/>
  <c r="AK86"/>
  <c r="AI86"/>
  <c r="AH86"/>
  <c r="AG86"/>
  <c r="AF86"/>
  <c r="AC86"/>
  <c r="AB86"/>
  <c r="AA86"/>
  <c r="Y86"/>
  <c r="X86"/>
  <c r="W86"/>
  <c r="V86"/>
  <c r="U86"/>
  <c r="T86"/>
  <c r="S86"/>
  <c r="R86"/>
  <c r="Q86"/>
  <c r="P86"/>
  <c r="O86"/>
  <c r="N86"/>
  <c r="L86"/>
  <c r="K86"/>
  <c r="J86"/>
  <c r="H86"/>
  <c r="G86"/>
  <c r="F86"/>
  <c r="E86"/>
  <c r="D86"/>
  <c r="C86"/>
  <c r="BH85"/>
  <c r="BF85"/>
  <c r="BD85"/>
  <c r="BB85"/>
  <c r="AZ85"/>
  <c r="AX85"/>
  <c r="AW85"/>
  <c r="AV85"/>
  <c r="AU85"/>
  <c r="AS85"/>
  <c r="AQ85"/>
  <c r="AO85"/>
  <c r="AM85"/>
  <c r="AK85"/>
  <c r="AI85"/>
  <c r="AH85"/>
  <c r="AG85"/>
  <c r="AF85"/>
  <c r="AC85"/>
  <c r="AB85"/>
  <c r="AA85"/>
  <c r="Y85"/>
  <c r="X85"/>
  <c r="W85"/>
  <c r="V85"/>
  <c r="U85"/>
  <c r="T85"/>
  <c r="S85"/>
  <c r="R85"/>
  <c r="Q85"/>
  <c r="P85"/>
  <c r="O85"/>
  <c r="N85"/>
  <c r="L85"/>
  <c r="K85"/>
  <c r="J85"/>
  <c r="H85"/>
  <c r="G85"/>
  <c r="F85"/>
  <c r="E85"/>
  <c r="D85"/>
  <c r="C85"/>
  <c r="BH84"/>
  <c r="BF84"/>
  <c r="BD84"/>
  <c r="BB84"/>
  <c r="AZ84"/>
  <c r="AX84"/>
  <c r="AW84"/>
  <c r="AV84"/>
  <c r="AU84"/>
  <c r="AS84"/>
  <c r="AQ84"/>
  <c r="AO84"/>
  <c r="AM84"/>
  <c r="AK84"/>
  <c r="AI84"/>
  <c r="AH84"/>
  <c r="AG84"/>
  <c r="AF84"/>
  <c r="AC84"/>
  <c r="AB84"/>
  <c r="AA84"/>
  <c r="Y84"/>
  <c r="X84"/>
  <c r="W84"/>
  <c r="V84"/>
  <c r="U84"/>
  <c r="T84"/>
  <c r="S84"/>
  <c r="R84"/>
  <c r="Q84"/>
  <c r="P84"/>
  <c r="O84"/>
  <c r="N84"/>
  <c r="L84"/>
  <c r="K84"/>
  <c r="J84"/>
  <c r="H84"/>
  <c r="G84"/>
  <c r="F84"/>
  <c r="E84"/>
  <c r="D84"/>
  <c r="C84"/>
  <c r="BH83"/>
  <c r="BF83"/>
  <c r="BD83"/>
  <c r="BB83"/>
  <c r="AZ83"/>
  <c r="AX83"/>
  <c r="AW83"/>
  <c r="AV83"/>
  <c r="AU83"/>
  <c r="AS83"/>
  <c r="AQ83"/>
  <c r="AO83"/>
  <c r="AM83"/>
  <c r="AK83"/>
  <c r="AI83"/>
  <c r="AH83"/>
  <c r="AG83"/>
  <c r="AF83"/>
  <c r="AC83"/>
  <c r="AB83"/>
  <c r="AA83"/>
  <c r="Y83"/>
  <c r="X83"/>
  <c r="W83"/>
  <c r="V83"/>
  <c r="U83"/>
  <c r="T83"/>
  <c r="S83"/>
  <c r="R83"/>
  <c r="Q83"/>
  <c r="P83"/>
  <c r="O83"/>
  <c r="N83"/>
  <c r="L83"/>
  <c r="K83"/>
  <c r="J83"/>
  <c r="H83"/>
  <c r="BA83" s="1"/>
  <c r="G83"/>
  <c r="F83"/>
  <c r="E83"/>
  <c r="D83"/>
  <c r="C83"/>
  <c r="BH82"/>
  <c r="BF82"/>
  <c r="BD82"/>
  <c r="BB82"/>
  <c r="AZ82"/>
  <c r="AX82"/>
  <c r="AW82"/>
  <c r="AV82"/>
  <c r="AU82"/>
  <c r="AS82"/>
  <c r="AQ82"/>
  <c r="AO82"/>
  <c r="AM82"/>
  <c r="AK82"/>
  <c r="AI82"/>
  <c r="AH82"/>
  <c r="AG82"/>
  <c r="AF82"/>
  <c r="AC82"/>
  <c r="AB82"/>
  <c r="AA82"/>
  <c r="Y82"/>
  <c r="X82"/>
  <c r="W82"/>
  <c r="V82"/>
  <c r="U82"/>
  <c r="T82"/>
  <c r="S82"/>
  <c r="R82"/>
  <c r="Q82"/>
  <c r="P82"/>
  <c r="O82"/>
  <c r="N82"/>
  <c r="L82"/>
  <c r="K82"/>
  <c r="J82"/>
  <c r="H82"/>
  <c r="BA82" s="1"/>
  <c r="G82"/>
  <c r="F82"/>
  <c r="E82"/>
  <c r="D82"/>
  <c r="C82"/>
  <c r="BH81"/>
  <c r="BF81"/>
  <c r="BD81"/>
  <c r="BB81"/>
  <c r="AZ81"/>
  <c r="AX81"/>
  <c r="AW81"/>
  <c r="AV81"/>
  <c r="AU81"/>
  <c r="AS81"/>
  <c r="AQ81"/>
  <c r="AO81"/>
  <c r="AM81"/>
  <c r="AK81"/>
  <c r="AI81"/>
  <c r="AH81"/>
  <c r="AG81"/>
  <c r="AF81"/>
  <c r="AC81"/>
  <c r="AB81"/>
  <c r="AA81"/>
  <c r="Y81"/>
  <c r="X81"/>
  <c r="W81"/>
  <c r="V81"/>
  <c r="U81"/>
  <c r="T81"/>
  <c r="S81"/>
  <c r="R81"/>
  <c r="Q81"/>
  <c r="P81"/>
  <c r="O81"/>
  <c r="N81"/>
  <c r="L81"/>
  <c r="K81"/>
  <c r="J81"/>
  <c r="H81"/>
  <c r="BA81" s="1"/>
  <c r="G81"/>
  <c r="F81"/>
  <c r="E81"/>
  <c r="D81"/>
  <c r="C81"/>
  <c r="BH80"/>
  <c r="BF80"/>
  <c r="BD80"/>
  <c r="BE80" s="1"/>
  <c r="BB80"/>
  <c r="AZ80"/>
  <c r="AX80"/>
  <c r="AW80"/>
  <c r="AV80"/>
  <c r="AU80"/>
  <c r="AS80"/>
  <c r="AQ80"/>
  <c r="AO80"/>
  <c r="AM80"/>
  <c r="AK80"/>
  <c r="AI80"/>
  <c r="AH80"/>
  <c r="AG80"/>
  <c r="AF80"/>
  <c r="AC80"/>
  <c r="AB80"/>
  <c r="AA80"/>
  <c r="Y80"/>
  <c r="X80"/>
  <c r="W80"/>
  <c r="V80"/>
  <c r="U80"/>
  <c r="T80"/>
  <c r="S80"/>
  <c r="R80"/>
  <c r="Q80"/>
  <c r="P80"/>
  <c r="O80"/>
  <c r="N80"/>
  <c r="L80"/>
  <c r="K80"/>
  <c r="J80"/>
  <c r="H80"/>
  <c r="BA80" s="1"/>
  <c r="G80"/>
  <c r="F80"/>
  <c r="E80"/>
  <c r="D80"/>
  <c r="C80"/>
  <c r="BH79"/>
  <c r="BF79"/>
  <c r="BD79"/>
  <c r="BB79"/>
  <c r="AZ79"/>
  <c r="AX79"/>
  <c r="AW79"/>
  <c r="AV79"/>
  <c r="AU79"/>
  <c r="AS79"/>
  <c r="AQ79"/>
  <c r="AO79"/>
  <c r="AM79"/>
  <c r="AK79"/>
  <c r="AI79"/>
  <c r="AH79"/>
  <c r="AG79"/>
  <c r="AF79"/>
  <c r="AC79"/>
  <c r="AB79"/>
  <c r="AA79"/>
  <c r="Y79"/>
  <c r="X79"/>
  <c r="W79"/>
  <c r="V79"/>
  <c r="U79"/>
  <c r="T79"/>
  <c r="S79"/>
  <c r="R79"/>
  <c r="Q79"/>
  <c r="P79"/>
  <c r="O79"/>
  <c r="N79"/>
  <c r="L79"/>
  <c r="K79"/>
  <c r="J79"/>
  <c r="H79"/>
  <c r="G79"/>
  <c r="F79"/>
  <c r="E79"/>
  <c r="D79"/>
  <c r="C79"/>
  <c r="BH78"/>
  <c r="BF78"/>
  <c r="BD78"/>
  <c r="BB78"/>
  <c r="AZ78"/>
  <c r="AX78"/>
  <c r="AW78"/>
  <c r="AV78"/>
  <c r="AU78"/>
  <c r="AS78"/>
  <c r="AQ78"/>
  <c r="AO78"/>
  <c r="AM78"/>
  <c r="AK78"/>
  <c r="AI78"/>
  <c r="AH78"/>
  <c r="AG78"/>
  <c r="AF78"/>
  <c r="AC78"/>
  <c r="AB78"/>
  <c r="AA78"/>
  <c r="Y78"/>
  <c r="X78"/>
  <c r="W78"/>
  <c r="V78"/>
  <c r="U78"/>
  <c r="T78"/>
  <c r="S78"/>
  <c r="R78"/>
  <c r="Q78"/>
  <c r="P78"/>
  <c r="O78"/>
  <c r="N78"/>
  <c r="L78"/>
  <c r="K78"/>
  <c r="J78"/>
  <c r="H78"/>
  <c r="G78"/>
  <c r="F78"/>
  <c r="E78"/>
  <c r="D78"/>
  <c r="C78"/>
  <c r="BH77"/>
  <c r="BF77"/>
  <c r="BD77"/>
  <c r="BB77"/>
  <c r="AZ77"/>
  <c r="AX77"/>
  <c r="AW77"/>
  <c r="AV77"/>
  <c r="AU77"/>
  <c r="AS77"/>
  <c r="AQ77"/>
  <c r="AO77"/>
  <c r="AM77"/>
  <c r="AK77"/>
  <c r="AI77"/>
  <c r="AH77"/>
  <c r="AG77"/>
  <c r="AF77"/>
  <c r="AC77"/>
  <c r="AB77"/>
  <c r="AA77"/>
  <c r="Y77"/>
  <c r="X77"/>
  <c r="W77"/>
  <c r="V77"/>
  <c r="U77"/>
  <c r="T77"/>
  <c r="S77"/>
  <c r="R77"/>
  <c r="Q77"/>
  <c r="P77"/>
  <c r="O77"/>
  <c r="N77"/>
  <c r="L77"/>
  <c r="K77"/>
  <c r="J77"/>
  <c r="H77"/>
  <c r="G77"/>
  <c r="F77"/>
  <c r="E77"/>
  <c r="D77"/>
  <c r="C77"/>
  <c r="BH73"/>
  <c r="BF73"/>
  <c r="BD73"/>
  <c r="BB73"/>
  <c r="AZ73"/>
  <c r="AX73"/>
  <c r="AW73"/>
  <c r="AV73"/>
  <c r="AU73"/>
  <c r="AS73"/>
  <c r="AQ73"/>
  <c r="AO73"/>
  <c r="AM73"/>
  <c r="AK73"/>
  <c r="AI73"/>
  <c r="AH73"/>
  <c r="AG73"/>
  <c r="AF73"/>
  <c r="AC73"/>
  <c r="AB73"/>
  <c r="AA73"/>
  <c r="Y73"/>
  <c r="X73"/>
  <c r="W73"/>
  <c r="V73"/>
  <c r="U73"/>
  <c r="T73"/>
  <c r="S73"/>
  <c r="R73"/>
  <c r="Q73"/>
  <c r="P73"/>
  <c r="O73"/>
  <c r="N73"/>
  <c r="L73"/>
  <c r="K73"/>
  <c r="J73"/>
  <c r="H73"/>
  <c r="G73"/>
  <c r="F73"/>
  <c r="E73"/>
  <c r="D73"/>
  <c r="C73"/>
  <c r="BH72"/>
  <c r="BF72"/>
  <c r="BD72"/>
  <c r="BB72"/>
  <c r="AZ72"/>
  <c r="AX72"/>
  <c r="AW72"/>
  <c r="AV72"/>
  <c r="AU72"/>
  <c r="AS72"/>
  <c r="AQ72"/>
  <c r="AO72"/>
  <c r="AM72"/>
  <c r="AK72"/>
  <c r="AI72"/>
  <c r="AH72"/>
  <c r="AG72"/>
  <c r="AF72"/>
  <c r="AC72"/>
  <c r="AB72"/>
  <c r="AA72"/>
  <c r="Y72"/>
  <c r="X72"/>
  <c r="W72"/>
  <c r="V72"/>
  <c r="U72"/>
  <c r="T72"/>
  <c r="S72"/>
  <c r="R72"/>
  <c r="Q72"/>
  <c r="P72"/>
  <c r="O72"/>
  <c r="N72"/>
  <c r="L72"/>
  <c r="K72"/>
  <c r="J72"/>
  <c r="H72"/>
  <c r="G72"/>
  <c r="F72"/>
  <c r="E72"/>
  <c r="D72"/>
  <c r="C72"/>
  <c r="BH71"/>
  <c r="BF71"/>
  <c r="BD71"/>
  <c r="BB71"/>
  <c r="AZ71"/>
  <c r="AX71"/>
  <c r="AW71"/>
  <c r="AV71"/>
  <c r="AU71"/>
  <c r="AS71"/>
  <c r="AQ71"/>
  <c r="AO71"/>
  <c r="AM71"/>
  <c r="AK71"/>
  <c r="AI71"/>
  <c r="AH71"/>
  <c r="AG71"/>
  <c r="AF71"/>
  <c r="AC71"/>
  <c r="AB71"/>
  <c r="AA71"/>
  <c r="Y71"/>
  <c r="X71"/>
  <c r="W71"/>
  <c r="V71"/>
  <c r="U71"/>
  <c r="T71"/>
  <c r="S71"/>
  <c r="R71"/>
  <c r="Q71"/>
  <c r="P71"/>
  <c r="O71"/>
  <c r="N71"/>
  <c r="L71"/>
  <c r="K71"/>
  <c r="J71"/>
  <c r="H71"/>
  <c r="G71"/>
  <c r="F71"/>
  <c r="E71"/>
  <c r="D71"/>
  <c r="C71"/>
  <c r="BH70"/>
  <c r="BF70"/>
  <c r="BD70"/>
  <c r="BB70"/>
  <c r="AZ70"/>
  <c r="AX70"/>
  <c r="AW70"/>
  <c r="AV70"/>
  <c r="AU70"/>
  <c r="AS70"/>
  <c r="AQ70"/>
  <c r="AO70"/>
  <c r="AM70"/>
  <c r="AK70"/>
  <c r="AI70"/>
  <c r="AH70"/>
  <c r="AG70"/>
  <c r="AF70"/>
  <c r="AC70"/>
  <c r="AB70"/>
  <c r="AA70"/>
  <c r="Y70"/>
  <c r="X70"/>
  <c r="W70"/>
  <c r="V70"/>
  <c r="U70"/>
  <c r="T70"/>
  <c r="S70"/>
  <c r="R70"/>
  <c r="Q70"/>
  <c r="P70"/>
  <c r="O70"/>
  <c r="N70"/>
  <c r="L70"/>
  <c r="K70"/>
  <c r="J70"/>
  <c r="H70"/>
  <c r="G70"/>
  <c r="F70"/>
  <c r="E70"/>
  <c r="D70"/>
  <c r="C70"/>
  <c r="BH69"/>
  <c r="BF69"/>
  <c r="BD69"/>
  <c r="BB69"/>
  <c r="AZ69"/>
  <c r="AX69"/>
  <c r="AW69"/>
  <c r="AV69"/>
  <c r="AU69"/>
  <c r="AS69"/>
  <c r="AQ69"/>
  <c r="AO69"/>
  <c r="AM69"/>
  <c r="AK69"/>
  <c r="AI69"/>
  <c r="AH69"/>
  <c r="AG69"/>
  <c r="AF69"/>
  <c r="AC69"/>
  <c r="AB69"/>
  <c r="AA69"/>
  <c r="Y69"/>
  <c r="X69"/>
  <c r="W69"/>
  <c r="V69"/>
  <c r="U69"/>
  <c r="T69"/>
  <c r="S69"/>
  <c r="R69"/>
  <c r="Q69"/>
  <c r="P69"/>
  <c r="O69"/>
  <c r="N69"/>
  <c r="L69"/>
  <c r="K69"/>
  <c r="J69"/>
  <c r="H69"/>
  <c r="G69"/>
  <c r="F69"/>
  <c r="E69"/>
  <c r="D69"/>
  <c r="C69"/>
  <c r="BH68"/>
  <c r="BF68"/>
  <c r="BD68"/>
  <c r="BB68"/>
  <c r="AZ68"/>
  <c r="AX68"/>
  <c r="AW68"/>
  <c r="AV68"/>
  <c r="AU68"/>
  <c r="AS68"/>
  <c r="AQ68"/>
  <c r="AO68"/>
  <c r="AM68"/>
  <c r="AK68"/>
  <c r="AI68"/>
  <c r="AH68"/>
  <c r="AG68"/>
  <c r="AF68"/>
  <c r="AC68"/>
  <c r="AB68"/>
  <c r="AA68"/>
  <c r="Y68"/>
  <c r="X68"/>
  <c r="W68"/>
  <c r="V68"/>
  <c r="U68"/>
  <c r="T68"/>
  <c r="S68"/>
  <c r="R68"/>
  <c r="Q68"/>
  <c r="P68"/>
  <c r="O68"/>
  <c r="N68"/>
  <c r="L68"/>
  <c r="K68"/>
  <c r="J68"/>
  <c r="H68"/>
  <c r="G68"/>
  <c r="F68"/>
  <c r="E68"/>
  <c r="D68"/>
  <c r="C68"/>
  <c r="BH67"/>
  <c r="BF67"/>
  <c r="BD67"/>
  <c r="BB67"/>
  <c r="AZ67"/>
  <c r="AX67"/>
  <c r="AW67"/>
  <c r="AV67"/>
  <c r="AU67"/>
  <c r="AS67"/>
  <c r="AQ67"/>
  <c r="AO67"/>
  <c r="AM67"/>
  <c r="AK67"/>
  <c r="AI67"/>
  <c r="AH67"/>
  <c r="AG67"/>
  <c r="AF67"/>
  <c r="AC67"/>
  <c r="AB67"/>
  <c r="AA67"/>
  <c r="Y67"/>
  <c r="X67"/>
  <c r="W67"/>
  <c r="V67"/>
  <c r="U67"/>
  <c r="T67"/>
  <c r="S67"/>
  <c r="R67"/>
  <c r="Q67"/>
  <c r="P67"/>
  <c r="O67"/>
  <c r="N67"/>
  <c r="L67"/>
  <c r="K67"/>
  <c r="J67"/>
  <c r="H67"/>
  <c r="G67"/>
  <c r="F67"/>
  <c r="E67"/>
  <c r="D67"/>
  <c r="C67"/>
  <c r="BH66"/>
  <c r="BF66"/>
  <c r="BD66"/>
  <c r="BB66"/>
  <c r="AZ66"/>
  <c r="AX66"/>
  <c r="AW66"/>
  <c r="AV66"/>
  <c r="AU66"/>
  <c r="AS66"/>
  <c r="AQ66"/>
  <c r="AO66"/>
  <c r="AM66"/>
  <c r="AK66"/>
  <c r="AI66"/>
  <c r="AH66"/>
  <c r="AG66"/>
  <c r="AF66"/>
  <c r="AC66"/>
  <c r="AB66"/>
  <c r="AA66"/>
  <c r="Y66"/>
  <c r="X66"/>
  <c r="W66"/>
  <c r="V66"/>
  <c r="U66"/>
  <c r="T66"/>
  <c r="S66"/>
  <c r="R66"/>
  <c r="Q66"/>
  <c r="P66"/>
  <c r="O66"/>
  <c r="N66"/>
  <c r="L66"/>
  <c r="K66"/>
  <c r="J66"/>
  <c r="H66"/>
  <c r="G66"/>
  <c r="F66"/>
  <c r="E66"/>
  <c r="D66"/>
  <c r="C66"/>
  <c r="BH65"/>
  <c r="BF65"/>
  <c r="BD65"/>
  <c r="BB65"/>
  <c r="AZ65"/>
  <c r="AX65"/>
  <c r="AW65"/>
  <c r="AV65"/>
  <c r="AU65"/>
  <c r="AS65"/>
  <c r="AQ65"/>
  <c r="AO65"/>
  <c r="AM65"/>
  <c r="AK65"/>
  <c r="AI65"/>
  <c r="AH65"/>
  <c r="AG65"/>
  <c r="AF65"/>
  <c r="AC65"/>
  <c r="AB65"/>
  <c r="AA65"/>
  <c r="Y65"/>
  <c r="X65"/>
  <c r="W65"/>
  <c r="V65"/>
  <c r="U65"/>
  <c r="T65"/>
  <c r="S65"/>
  <c r="R65"/>
  <c r="Q65"/>
  <c r="P65"/>
  <c r="O65"/>
  <c r="N65"/>
  <c r="L65"/>
  <c r="K65"/>
  <c r="J65"/>
  <c r="H65"/>
  <c r="BA65" s="1"/>
  <c r="G65"/>
  <c r="F65"/>
  <c r="E65"/>
  <c r="D65"/>
  <c r="C65"/>
  <c r="BH64"/>
  <c r="BF64"/>
  <c r="BD64"/>
  <c r="BB64"/>
  <c r="AZ64"/>
  <c r="AX64"/>
  <c r="AW64"/>
  <c r="AV64"/>
  <c r="AU64"/>
  <c r="AS64"/>
  <c r="AQ64"/>
  <c r="AO64"/>
  <c r="AM64"/>
  <c r="AK64"/>
  <c r="AI64"/>
  <c r="AH64"/>
  <c r="AG64"/>
  <c r="AF64"/>
  <c r="AC64"/>
  <c r="AB64"/>
  <c r="AA64"/>
  <c r="Y64"/>
  <c r="X64"/>
  <c r="W64"/>
  <c r="V64"/>
  <c r="U64"/>
  <c r="T64"/>
  <c r="S64"/>
  <c r="R64"/>
  <c r="Q64"/>
  <c r="P64"/>
  <c r="O64"/>
  <c r="N64"/>
  <c r="L64"/>
  <c r="K64"/>
  <c r="J64"/>
  <c r="H64"/>
  <c r="G64"/>
  <c r="F64"/>
  <c r="E64"/>
  <c r="D64"/>
  <c r="C64"/>
  <c r="BH63"/>
  <c r="BF63"/>
  <c r="BD63"/>
  <c r="BE63" s="1"/>
  <c r="BB63"/>
  <c r="AZ63"/>
  <c r="AX63"/>
  <c r="AW63"/>
  <c r="AV63"/>
  <c r="AU63"/>
  <c r="AS63"/>
  <c r="AQ63"/>
  <c r="AO63"/>
  <c r="AM63"/>
  <c r="AK63"/>
  <c r="AI63"/>
  <c r="AH63"/>
  <c r="AG63"/>
  <c r="AF63"/>
  <c r="AC63"/>
  <c r="AB63"/>
  <c r="AA63"/>
  <c r="Y63"/>
  <c r="X63"/>
  <c r="W63"/>
  <c r="V63"/>
  <c r="U63"/>
  <c r="T63"/>
  <c r="S63"/>
  <c r="R63"/>
  <c r="Q63"/>
  <c r="P63"/>
  <c r="O63"/>
  <c r="N63"/>
  <c r="L63"/>
  <c r="K63"/>
  <c r="J63"/>
  <c r="H63"/>
  <c r="G63"/>
  <c r="F63"/>
  <c r="E63"/>
  <c r="D63"/>
  <c r="C63"/>
  <c r="BH62"/>
  <c r="BF62"/>
  <c r="BD62"/>
  <c r="BB62"/>
  <c r="AZ62"/>
  <c r="AX62"/>
  <c r="AW62"/>
  <c r="AV62"/>
  <c r="AU62"/>
  <c r="AS62"/>
  <c r="AQ62"/>
  <c r="AO62"/>
  <c r="AM62"/>
  <c r="AK62"/>
  <c r="AI62"/>
  <c r="AH62"/>
  <c r="AG62"/>
  <c r="AF62"/>
  <c r="AC62"/>
  <c r="AB62"/>
  <c r="AA62"/>
  <c r="Y62"/>
  <c r="X62"/>
  <c r="W62"/>
  <c r="V62"/>
  <c r="U62"/>
  <c r="T62"/>
  <c r="S62"/>
  <c r="R62"/>
  <c r="Q62"/>
  <c r="P62"/>
  <c r="O62"/>
  <c r="N62"/>
  <c r="L62"/>
  <c r="K62"/>
  <c r="J62"/>
  <c r="H62"/>
  <c r="G62"/>
  <c r="F62"/>
  <c r="E62"/>
  <c r="D62"/>
  <c r="C62"/>
  <c r="BH61"/>
  <c r="BF61"/>
  <c r="BD61"/>
  <c r="BB61"/>
  <c r="AZ61"/>
  <c r="AX61"/>
  <c r="AW61"/>
  <c r="AV61"/>
  <c r="AU61"/>
  <c r="AS61"/>
  <c r="AQ61"/>
  <c r="AO61"/>
  <c r="AM61"/>
  <c r="AK61"/>
  <c r="AI61"/>
  <c r="AH61"/>
  <c r="AG61"/>
  <c r="AF61"/>
  <c r="AC61"/>
  <c r="AB61"/>
  <c r="AA61"/>
  <c r="Y61"/>
  <c r="X61"/>
  <c r="W61"/>
  <c r="V61"/>
  <c r="U61"/>
  <c r="T61"/>
  <c r="S61"/>
  <c r="R61"/>
  <c r="Q61"/>
  <c r="P61"/>
  <c r="O61"/>
  <c r="N61"/>
  <c r="L61"/>
  <c r="K61"/>
  <c r="J61"/>
  <c r="H61"/>
  <c r="G61"/>
  <c r="F61"/>
  <c r="E61"/>
  <c r="D61"/>
  <c r="C61"/>
  <c r="BH60"/>
  <c r="BF60"/>
  <c r="BD60"/>
  <c r="BB60"/>
  <c r="AZ60"/>
  <c r="AX60"/>
  <c r="AW60"/>
  <c r="AV60"/>
  <c r="AU60"/>
  <c r="AS60"/>
  <c r="AQ60"/>
  <c r="AO60"/>
  <c r="AM60"/>
  <c r="AK60"/>
  <c r="AI60"/>
  <c r="AH60"/>
  <c r="AG60"/>
  <c r="AF60"/>
  <c r="AC60"/>
  <c r="AB60"/>
  <c r="AA60"/>
  <c r="Y60"/>
  <c r="X60"/>
  <c r="W60"/>
  <c r="V60"/>
  <c r="U60"/>
  <c r="T60"/>
  <c r="S60"/>
  <c r="R60"/>
  <c r="Q60"/>
  <c r="P60"/>
  <c r="O60"/>
  <c r="N60"/>
  <c r="L60"/>
  <c r="K60"/>
  <c r="J60"/>
  <c r="H60"/>
  <c r="G60"/>
  <c r="AT60" s="1"/>
  <c r="F60"/>
  <c r="E60"/>
  <c r="D60"/>
  <c r="C60"/>
  <c r="BH59"/>
  <c r="BF59"/>
  <c r="BD59"/>
  <c r="BB59"/>
  <c r="AZ59"/>
  <c r="AX59"/>
  <c r="AW59"/>
  <c r="AV59"/>
  <c r="AU59"/>
  <c r="AS59"/>
  <c r="AQ59"/>
  <c r="AO59"/>
  <c r="AM59"/>
  <c r="AK59"/>
  <c r="AI59"/>
  <c r="AH59"/>
  <c r="AG59"/>
  <c r="AF59"/>
  <c r="AC59"/>
  <c r="AB59"/>
  <c r="AA59"/>
  <c r="Y59"/>
  <c r="X59"/>
  <c r="W59"/>
  <c r="V59"/>
  <c r="U59"/>
  <c r="T59"/>
  <c r="S59"/>
  <c r="R59"/>
  <c r="Q59"/>
  <c r="P59"/>
  <c r="O59"/>
  <c r="N59"/>
  <c r="L59"/>
  <c r="K59"/>
  <c r="J59"/>
  <c r="H59"/>
  <c r="G59"/>
  <c r="F59"/>
  <c r="E59"/>
  <c r="D59"/>
  <c r="C59"/>
  <c r="BH58"/>
  <c r="BF58"/>
  <c r="BD58"/>
  <c r="BB58"/>
  <c r="AZ58"/>
  <c r="AX58"/>
  <c r="AW58"/>
  <c r="AV58"/>
  <c r="AU58"/>
  <c r="AS58"/>
  <c r="AQ58"/>
  <c r="AO58"/>
  <c r="AM58"/>
  <c r="AK58"/>
  <c r="AI58"/>
  <c r="AH58"/>
  <c r="AG58"/>
  <c r="AF58"/>
  <c r="AC58"/>
  <c r="AB58"/>
  <c r="AA58"/>
  <c r="Y58"/>
  <c r="X58"/>
  <c r="W58"/>
  <c r="V58"/>
  <c r="U58"/>
  <c r="T58"/>
  <c r="S58"/>
  <c r="R58"/>
  <c r="Q58"/>
  <c r="P58"/>
  <c r="O58"/>
  <c r="N58"/>
  <c r="L58"/>
  <c r="K58"/>
  <c r="J58"/>
  <c r="H58"/>
  <c r="G58"/>
  <c r="F58"/>
  <c r="E58"/>
  <c r="D58"/>
  <c r="C58"/>
  <c r="BH57"/>
  <c r="BF57"/>
  <c r="BD57"/>
  <c r="BB57"/>
  <c r="AZ57"/>
  <c r="AX57"/>
  <c r="AW57"/>
  <c r="AV57"/>
  <c r="AU57"/>
  <c r="AS57"/>
  <c r="AQ57"/>
  <c r="AO57"/>
  <c r="AM57"/>
  <c r="AK57"/>
  <c r="AI57"/>
  <c r="AH57"/>
  <c r="AG57"/>
  <c r="AF57"/>
  <c r="AC57"/>
  <c r="AB57"/>
  <c r="AA57"/>
  <c r="Y57"/>
  <c r="X57"/>
  <c r="W57"/>
  <c r="V57"/>
  <c r="U57"/>
  <c r="T57"/>
  <c r="S57"/>
  <c r="R57"/>
  <c r="Q57"/>
  <c r="P57"/>
  <c r="O57"/>
  <c r="N57"/>
  <c r="L57"/>
  <c r="K57"/>
  <c r="J57"/>
  <c r="H57"/>
  <c r="G57"/>
  <c r="F57"/>
  <c r="E57"/>
  <c r="D57"/>
  <c r="C57"/>
  <c r="BH56"/>
  <c r="BF56"/>
  <c r="BD56"/>
  <c r="BB56"/>
  <c r="AZ56"/>
  <c r="AX56"/>
  <c r="AW56"/>
  <c r="AV56"/>
  <c r="AU56"/>
  <c r="AS56"/>
  <c r="AQ56"/>
  <c r="AO56"/>
  <c r="AM56"/>
  <c r="AK56"/>
  <c r="AI56"/>
  <c r="AH56"/>
  <c r="AG56"/>
  <c r="AF56"/>
  <c r="AC56"/>
  <c r="AB56"/>
  <c r="AA56"/>
  <c r="Y56"/>
  <c r="X56"/>
  <c r="W56"/>
  <c r="V56"/>
  <c r="U56"/>
  <c r="T56"/>
  <c r="S56"/>
  <c r="R56"/>
  <c r="Q56"/>
  <c r="P56"/>
  <c r="O56"/>
  <c r="N56"/>
  <c r="L56"/>
  <c r="K56"/>
  <c r="J56"/>
  <c r="H56"/>
  <c r="G56"/>
  <c r="F56"/>
  <c r="E56"/>
  <c r="D56"/>
  <c r="C56"/>
  <c r="BH55"/>
  <c r="BF55"/>
  <c r="BD55"/>
  <c r="BB55"/>
  <c r="AZ55"/>
  <c r="AX55"/>
  <c r="AW55"/>
  <c r="AV55"/>
  <c r="AU55"/>
  <c r="AS55"/>
  <c r="AT55" s="1"/>
  <c r="AQ55"/>
  <c r="AO55"/>
  <c r="AM55"/>
  <c r="AK55"/>
  <c r="AI55"/>
  <c r="AH55"/>
  <c r="AG55"/>
  <c r="AF55"/>
  <c r="AC55"/>
  <c r="AB55"/>
  <c r="AA55"/>
  <c r="Y55"/>
  <c r="X55"/>
  <c r="W55"/>
  <c r="V55"/>
  <c r="U55"/>
  <c r="T55"/>
  <c r="S55"/>
  <c r="R55"/>
  <c r="Q55"/>
  <c r="P55"/>
  <c r="O55"/>
  <c r="N55"/>
  <c r="L55"/>
  <c r="K55"/>
  <c r="Z55" s="1"/>
  <c r="J55"/>
  <c r="H55"/>
  <c r="G55"/>
  <c r="F55"/>
  <c r="E55"/>
  <c r="D55"/>
  <c r="C55"/>
  <c r="BH54"/>
  <c r="BF54"/>
  <c r="BD54"/>
  <c r="BB54"/>
  <c r="AZ54"/>
  <c r="AX54"/>
  <c r="AW54"/>
  <c r="AV54"/>
  <c r="AU54"/>
  <c r="AS54"/>
  <c r="AQ54"/>
  <c r="AO54"/>
  <c r="AM54"/>
  <c r="AK54"/>
  <c r="AI54"/>
  <c r="AH54"/>
  <c r="AG54"/>
  <c r="AF54"/>
  <c r="AC54"/>
  <c r="AB54"/>
  <c r="AA54"/>
  <c r="Y54"/>
  <c r="X54"/>
  <c r="W54"/>
  <c r="V54"/>
  <c r="U54"/>
  <c r="T54"/>
  <c r="S54"/>
  <c r="R54"/>
  <c r="Q54"/>
  <c r="P54"/>
  <c r="O54"/>
  <c r="N54"/>
  <c r="L54"/>
  <c r="K54"/>
  <c r="J54"/>
  <c r="H54"/>
  <c r="G54"/>
  <c r="F54"/>
  <c r="E54"/>
  <c r="D54"/>
  <c r="C54"/>
  <c r="BH53"/>
  <c r="BF53"/>
  <c r="BD53"/>
  <c r="BB53"/>
  <c r="AZ53"/>
  <c r="AX53"/>
  <c r="AW53"/>
  <c r="AV53"/>
  <c r="AU53"/>
  <c r="AS53"/>
  <c r="AQ53"/>
  <c r="AO53"/>
  <c r="AM53"/>
  <c r="AK53"/>
  <c r="AI53"/>
  <c r="AH53"/>
  <c r="AG53"/>
  <c r="AF53"/>
  <c r="AC53"/>
  <c r="AB53"/>
  <c r="AA53"/>
  <c r="Y53"/>
  <c r="X53"/>
  <c r="W53"/>
  <c r="V53"/>
  <c r="U53"/>
  <c r="T53"/>
  <c r="S53"/>
  <c r="R53"/>
  <c r="Q53"/>
  <c r="P53"/>
  <c r="O53"/>
  <c r="N53"/>
  <c r="L53"/>
  <c r="K53"/>
  <c r="J53"/>
  <c r="H53"/>
  <c r="G53"/>
  <c r="F53"/>
  <c r="E53"/>
  <c r="D53"/>
  <c r="C53"/>
  <c r="BH52"/>
  <c r="BF52"/>
  <c r="BD52"/>
  <c r="BB52"/>
  <c r="AZ52"/>
  <c r="AX52"/>
  <c r="AW52"/>
  <c r="AV52"/>
  <c r="AU52"/>
  <c r="AS52"/>
  <c r="AQ52"/>
  <c r="AO52"/>
  <c r="AM52"/>
  <c r="AK52"/>
  <c r="AI52"/>
  <c r="AH52"/>
  <c r="AG52"/>
  <c r="AF52"/>
  <c r="AC52"/>
  <c r="AB52"/>
  <c r="AA52"/>
  <c r="Y52"/>
  <c r="X52"/>
  <c r="W52"/>
  <c r="V52"/>
  <c r="U52"/>
  <c r="T52"/>
  <c r="S52"/>
  <c r="R52"/>
  <c r="Q52"/>
  <c r="P52"/>
  <c r="O52"/>
  <c r="N52"/>
  <c r="L52"/>
  <c r="K52"/>
  <c r="J52"/>
  <c r="H52"/>
  <c r="G52"/>
  <c r="F52"/>
  <c r="E52"/>
  <c r="D52"/>
  <c r="C52"/>
  <c r="BH51"/>
  <c r="BF51"/>
  <c r="BD51"/>
  <c r="BB51"/>
  <c r="AZ51"/>
  <c r="AX51"/>
  <c r="AW51"/>
  <c r="AV51"/>
  <c r="AU51"/>
  <c r="AS51"/>
  <c r="AQ51"/>
  <c r="AO51"/>
  <c r="AM51"/>
  <c r="AK51"/>
  <c r="AI51"/>
  <c r="AH51"/>
  <c r="AG51"/>
  <c r="AF51"/>
  <c r="AC51"/>
  <c r="AB51"/>
  <c r="AA51"/>
  <c r="Y51"/>
  <c r="X51"/>
  <c r="W51"/>
  <c r="V51"/>
  <c r="U51"/>
  <c r="T51"/>
  <c r="S51"/>
  <c r="R51"/>
  <c r="Q51"/>
  <c r="P51"/>
  <c r="O51"/>
  <c r="N51"/>
  <c r="L51"/>
  <c r="K51"/>
  <c r="J51"/>
  <c r="H51"/>
  <c r="G51"/>
  <c r="AL51" s="1"/>
  <c r="F51"/>
  <c r="E51"/>
  <c r="D51"/>
  <c r="C51"/>
  <c r="BH50"/>
  <c r="BF50"/>
  <c r="BD50"/>
  <c r="BB50"/>
  <c r="AZ50"/>
  <c r="AX50"/>
  <c r="AW50"/>
  <c r="AV50"/>
  <c r="AU50"/>
  <c r="AS50"/>
  <c r="AQ50"/>
  <c r="AO50"/>
  <c r="AM50"/>
  <c r="AK50"/>
  <c r="AI50"/>
  <c r="AH50"/>
  <c r="AG50"/>
  <c r="AF50"/>
  <c r="AC50"/>
  <c r="AB50"/>
  <c r="AA50"/>
  <c r="Y50"/>
  <c r="X50"/>
  <c r="W50"/>
  <c r="V50"/>
  <c r="U50"/>
  <c r="T50"/>
  <c r="S50"/>
  <c r="R50"/>
  <c r="Q50"/>
  <c r="P50"/>
  <c r="O50"/>
  <c r="N50"/>
  <c r="L50"/>
  <c r="K50"/>
  <c r="J50"/>
  <c r="H50"/>
  <c r="G50"/>
  <c r="F50"/>
  <c r="E50"/>
  <c r="D50"/>
  <c r="C50"/>
  <c r="BH49"/>
  <c r="BF49"/>
  <c r="BD49"/>
  <c r="BB49"/>
  <c r="AZ49"/>
  <c r="AX49"/>
  <c r="AW49"/>
  <c r="AV49"/>
  <c r="AU49"/>
  <c r="AS49"/>
  <c r="AQ49"/>
  <c r="AO49"/>
  <c r="AM49"/>
  <c r="AK49"/>
  <c r="AI49"/>
  <c r="AH49"/>
  <c r="AG49"/>
  <c r="AF49"/>
  <c r="AC49"/>
  <c r="AB49"/>
  <c r="AA49"/>
  <c r="Y49"/>
  <c r="X49"/>
  <c r="W49"/>
  <c r="V49"/>
  <c r="U49"/>
  <c r="T49"/>
  <c r="S49"/>
  <c r="R49"/>
  <c r="Q49"/>
  <c r="P49"/>
  <c r="O49"/>
  <c r="N49"/>
  <c r="L49"/>
  <c r="K49"/>
  <c r="J49"/>
  <c r="H49"/>
  <c r="G49"/>
  <c r="F49"/>
  <c r="E49"/>
  <c r="D49"/>
  <c r="C49"/>
  <c r="BH48"/>
  <c r="BF48"/>
  <c r="BD48"/>
  <c r="BB48"/>
  <c r="AZ48"/>
  <c r="AX48"/>
  <c r="AW48"/>
  <c r="AV48"/>
  <c r="AU48"/>
  <c r="AS48"/>
  <c r="AQ48"/>
  <c r="AO48"/>
  <c r="AM48"/>
  <c r="AK48"/>
  <c r="AI48"/>
  <c r="AH48"/>
  <c r="AG48"/>
  <c r="AF48"/>
  <c r="AC48"/>
  <c r="AB48"/>
  <c r="AA48"/>
  <c r="Y48"/>
  <c r="X48"/>
  <c r="W48"/>
  <c r="V48"/>
  <c r="U48"/>
  <c r="T48"/>
  <c r="S48"/>
  <c r="R48"/>
  <c r="Q48"/>
  <c r="P48"/>
  <c r="O48"/>
  <c r="N48"/>
  <c r="L48"/>
  <c r="K48"/>
  <c r="J48"/>
  <c r="H48"/>
  <c r="G48"/>
  <c r="F48"/>
  <c r="E48"/>
  <c r="D48"/>
  <c r="C48"/>
  <c r="BH47"/>
  <c r="BF47"/>
  <c r="BD47"/>
  <c r="BB47"/>
  <c r="AZ47"/>
  <c r="AX47"/>
  <c r="AW47"/>
  <c r="AV47"/>
  <c r="AU47"/>
  <c r="AS47"/>
  <c r="AQ47"/>
  <c r="AO47"/>
  <c r="AM47"/>
  <c r="AK47"/>
  <c r="AI47"/>
  <c r="AH47"/>
  <c r="AG47"/>
  <c r="AF47"/>
  <c r="AC47"/>
  <c r="AB47"/>
  <c r="AA47"/>
  <c r="Y47"/>
  <c r="X47"/>
  <c r="W47"/>
  <c r="V47"/>
  <c r="U47"/>
  <c r="T47"/>
  <c r="S47"/>
  <c r="R47"/>
  <c r="Q47"/>
  <c r="P47"/>
  <c r="O47"/>
  <c r="N47"/>
  <c r="L47"/>
  <c r="K47"/>
  <c r="J47"/>
  <c r="H47"/>
  <c r="G47"/>
  <c r="F47"/>
  <c r="E47"/>
  <c r="D47"/>
  <c r="C47"/>
  <c r="BH46"/>
  <c r="BF46"/>
  <c r="BD46"/>
  <c r="BB46"/>
  <c r="AZ46"/>
  <c r="AX46"/>
  <c r="AW46"/>
  <c r="AV46"/>
  <c r="AU46"/>
  <c r="AS46"/>
  <c r="AQ46"/>
  <c r="AO46"/>
  <c r="AM46"/>
  <c r="AK46"/>
  <c r="AI46"/>
  <c r="AH46"/>
  <c r="AG46"/>
  <c r="AF46"/>
  <c r="AC46"/>
  <c r="AB46"/>
  <c r="AA46"/>
  <c r="Y46"/>
  <c r="X46"/>
  <c r="W46"/>
  <c r="V46"/>
  <c r="U46"/>
  <c r="T46"/>
  <c r="S46"/>
  <c r="R46"/>
  <c r="Q46"/>
  <c r="P46"/>
  <c r="O46"/>
  <c r="N46"/>
  <c r="L46"/>
  <c r="K46"/>
  <c r="J46"/>
  <c r="H46"/>
  <c r="G46"/>
  <c r="AP46" s="1"/>
  <c r="F46"/>
  <c r="E46"/>
  <c r="D46"/>
  <c r="C46"/>
  <c r="BH45"/>
  <c r="BF45"/>
  <c r="BD45"/>
  <c r="BB45"/>
  <c r="AZ45"/>
  <c r="AX45"/>
  <c r="AW45"/>
  <c r="AV45"/>
  <c r="AU45"/>
  <c r="AS45"/>
  <c r="AQ45"/>
  <c r="AO45"/>
  <c r="AM45"/>
  <c r="AK45"/>
  <c r="AI45"/>
  <c r="AH45"/>
  <c r="AG45"/>
  <c r="AF45"/>
  <c r="AC45"/>
  <c r="AB45"/>
  <c r="AA45"/>
  <c r="Y45"/>
  <c r="X45"/>
  <c r="W45"/>
  <c r="V45"/>
  <c r="U45"/>
  <c r="T45"/>
  <c r="S45"/>
  <c r="R45"/>
  <c r="Q45"/>
  <c r="P45"/>
  <c r="O45"/>
  <c r="N45"/>
  <c r="L45"/>
  <c r="K45"/>
  <c r="J45"/>
  <c r="H45"/>
  <c r="G45"/>
  <c r="F45"/>
  <c r="E45"/>
  <c r="D45"/>
  <c r="C45"/>
  <c r="BH44"/>
  <c r="BF44"/>
  <c r="BD44"/>
  <c r="BB44"/>
  <c r="AZ44"/>
  <c r="AX44"/>
  <c r="AW44"/>
  <c r="AV44"/>
  <c r="AU44"/>
  <c r="AS44"/>
  <c r="AQ44"/>
  <c r="AO44"/>
  <c r="AM44"/>
  <c r="AK44"/>
  <c r="AI44"/>
  <c r="AH44"/>
  <c r="AG44"/>
  <c r="AF44"/>
  <c r="AC44"/>
  <c r="AB44"/>
  <c r="AA44"/>
  <c r="Y44"/>
  <c r="X44"/>
  <c r="W44"/>
  <c r="V44"/>
  <c r="U44"/>
  <c r="T44"/>
  <c r="S44"/>
  <c r="R44"/>
  <c r="Q44"/>
  <c r="P44"/>
  <c r="O44"/>
  <c r="N44"/>
  <c r="L44"/>
  <c r="K44"/>
  <c r="J44"/>
  <c r="H44"/>
  <c r="G44"/>
  <c r="F44"/>
  <c r="E44"/>
  <c r="D44"/>
  <c r="C44"/>
  <c r="BH43"/>
  <c r="BF43"/>
  <c r="BD43"/>
  <c r="BB43"/>
  <c r="AZ43"/>
  <c r="AX43"/>
  <c r="AW43"/>
  <c r="AV43"/>
  <c r="AU43"/>
  <c r="AS43"/>
  <c r="AQ43"/>
  <c r="AO43"/>
  <c r="AM43"/>
  <c r="AK43"/>
  <c r="AI43"/>
  <c r="AH43"/>
  <c r="AG43"/>
  <c r="AF43"/>
  <c r="AC43"/>
  <c r="AB43"/>
  <c r="AA43"/>
  <c r="Y43"/>
  <c r="X43"/>
  <c r="W43"/>
  <c r="V43"/>
  <c r="U43"/>
  <c r="T43"/>
  <c r="S43"/>
  <c r="R43"/>
  <c r="Q43"/>
  <c r="P43"/>
  <c r="O43"/>
  <c r="N43"/>
  <c r="L43"/>
  <c r="K43"/>
  <c r="J43"/>
  <c r="H43"/>
  <c r="G43"/>
  <c r="F43"/>
  <c r="E43"/>
  <c r="D43"/>
  <c r="C43"/>
  <c r="BH42"/>
  <c r="BF42"/>
  <c r="BD42"/>
  <c r="BB42"/>
  <c r="AZ42"/>
  <c r="AX42"/>
  <c r="AW42"/>
  <c r="AV42"/>
  <c r="AU42"/>
  <c r="AS42"/>
  <c r="AQ42"/>
  <c r="AO42"/>
  <c r="AM42"/>
  <c r="AK42"/>
  <c r="AI42"/>
  <c r="AH42"/>
  <c r="AG42"/>
  <c r="AF42"/>
  <c r="AC42"/>
  <c r="AB42"/>
  <c r="AA42"/>
  <c r="Y42"/>
  <c r="X42"/>
  <c r="W42"/>
  <c r="V42"/>
  <c r="U42"/>
  <c r="T42"/>
  <c r="S42"/>
  <c r="R42"/>
  <c r="Q42"/>
  <c r="P42"/>
  <c r="O42"/>
  <c r="N42"/>
  <c r="L42"/>
  <c r="K42"/>
  <c r="J42"/>
  <c r="H42"/>
  <c r="G42"/>
  <c r="F42"/>
  <c r="E42"/>
  <c r="D42"/>
  <c r="C42"/>
  <c r="BH41"/>
  <c r="BF41"/>
  <c r="BD41"/>
  <c r="BB41"/>
  <c r="AZ41"/>
  <c r="AX41"/>
  <c r="AW41"/>
  <c r="AV41"/>
  <c r="AU41"/>
  <c r="AS41"/>
  <c r="AQ41"/>
  <c r="AO41"/>
  <c r="AM41"/>
  <c r="AK41"/>
  <c r="AI41"/>
  <c r="AH41"/>
  <c r="AG41"/>
  <c r="AF41"/>
  <c r="AC41"/>
  <c r="AB41"/>
  <c r="AA41"/>
  <c r="Y41"/>
  <c r="X41"/>
  <c r="W41"/>
  <c r="V41"/>
  <c r="U41"/>
  <c r="T41"/>
  <c r="S41"/>
  <c r="R41"/>
  <c r="Q41"/>
  <c r="P41"/>
  <c r="O41"/>
  <c r="N41"/>
  <c r="L41"/>
  <c r="K41"/>
  <c r="J41"/>
  <c r="H41"/>
  <c r="G41"/>
  <c r="F41"/>
  <c r="E41"/>
  <c r="D41"/>
  <c r="C41"/>
  <c r="BH40"/>
  <c r="BF40"/>
  <c r="BD40"/>
  <c r="BB40"/>
  <c r="AZ40"/>
  <c r="AX40"/>
  <c r="AW40"/>
  <c r="AV40"/>
  <c r="AU40"/>
  <c r="AS40"/>
  <c r="AQ40"/>
  <c r="AO40"/>
  <c r="AM40"/>
  <c r="AK40"/>
  <c r="AI40"/>
  <c r="AH40"/>
  <c r="AG40"/>
  <c r="AF40"/>
  <c r="AC40"/>
  <c r="AB40"/>
  <c r="AA40"/>
  <c r="Y40"/>
  <c r="X40"/>
  <c r="W40"/>
  <c r="V40"/>
  <c r="U40"/>
  <c r="T40"/>
  <c r="S40"/>
  <c r="R40"/>
  <c r="Q40"/>
  <c r="P40"/>
  <c r="O40"/>
  <c r="N40"/>
  <c r="L40"/>
  <c r="K40"/>
  <c r="J40"/>
  <c r="H40"/>
  <c r="G40"/>
  <c r="F40"/>
  <c r="E40"/>
  <c r="D40"/>
  <c r="C40"/>
  <c r="BH37"/>
  <c r="BF37"/>
  <c r="BD37"/>
  <c r="BB37"/>
  <c r="AZ37"/>
  <c r="AX37"/>
  <c r="AW37"/>
  <c r="AV37"/>
  <c r="AU37"/>
  <c r="AS37"/>
  <c r="AQ37"/>
  <c r="AO37"/>
  <c r="AM37"/>
  <c r="AK37"/>
  <c r="AI37"/>
  <c r="AH37"/>
  <c r="AG37"/>
  <c r="AF37"/>
  <c r="AC37"/>
  <c r="AB37"/>
  <c r="AA37"/>
  <c r="Y37"/>
  <c r="X37"/>
  <c r="W37"/>
  <c r="V37"/>
  <c r="U37"/>
  <c r="T37"/>
  <c r="S37"/>
  <c r="R37"/>
  <c r="Q37"/>
  <c r="P37"/>
  <c r="O37"/>
  <c r="N37"/>
  <c r="L37"/>
  <c r="K37"/>
  <c r="J37"/>
  <c r="H37"/>
  <c r="G37"/>
  <c r="F37"/>
  <c r="E37"/>
  <c r="D37"/>
  <c r="C37"/>
  <c r="BH36"/>
  <c r="BF36"/>
  <c r="BD36"/>
  <c r="BB36"/>
  <c r="AZ36"/>
  <c r="AX36"/>
  <c r="AW36"/>
  <c r="AV36"/>
  <c r="AU36"/>
  <c r="AS36"/>
  <c r="AQ36"/>
  <c r="AO36"/>
  <c r="AM36"/>
  <c r="AK36"/>
  <c r="AI36"/>
  <c r="AH36"/>
  <c r="AG36"/>
  <c r="AF36"/>
  <c r="AC36"/>
  <c r="AB36"/>
  <c r="AA36"/>
  <c r="Y36"/>
  <c r="X36"/>
  <c r="W36"/>
  <c r="V36"/>
  <c r="U36"/>
  <c r="T36"/>
  <c r="S36"/>
  <c r="R36"/>
  <c r="Q36"/>
  <c r="P36"/>
  <c r="O36"/>
  <c r="N36"/>
  <c r="L36"/>
  <c r="K36"/>
  <c r="J36"/>
  <c r="H36"/>
  <c r="G36"/>
  <c r="F36"/>
  <c r="E36"/>
  <c r="D36"/>
  <c r="C36"/>
  <c r="BH35"/>
  <c r="BF35"/>
  <c r="BD35"/>
  <c r="BB35"/>
  <c r="AZ35"/>
  <c r="AX35"/>
  <c r="AW35"/>
  <c r="AV35"/>
  <c r="AU35"/>
  <c r="AS35"/>
  <c r="AQ35"/>
  <c r="AO35"/>
  <c r="AM35"/>
  <c r="AK35"/>
  <c r="AI35"/>
  <c r="AH35"/>
  <c r="AG35"/>
  <c r="AF35"/>
  <c r="AC35"/>
  <c r="AB35"/>
  <c r="AA35"/>
  <c r="Y35"/>
  <c r="X35"/>
  <c r="W35"/>
  <c r="V35"/>
  <c r="U35"/>
  <c r="T35"/>
  <c r="S35"/>
  <c r="R35"/>
  <c r="Q35"/>
  <c r="P35"/>
  <c r="O35"/>
  <c r="N35"/>
  <c r="L35"/>
  <c r="K35"/>
  <c r="Z35" s="1"/>
  <c r="J35"/>
  <c r="H35"/>
  <c r="G35"/>
  <c r="F35"/>
  <c r="E35"/>
  <c r="D35"/>
  <c r="C35"/>
  <c r="BH34"/>
  <c r="BF34"/>
  <c r="BD34"/>
  <c r="BB34"/>
  <c r="AZ34"/>
  <c r="AX34"/>
  <c r="AW34"/>
  <c r="AV34"/>
  <c r="AU34"/>
  <c r="AS34"/>
  <c r="AQ34"/>
  <c r="AO34"/>
  <c r="AM34"/>
  <c r="AK34"/>
  <c r="AI34"/>
  <c r="AH34"/>
  <c r="AG34"/>
  <c r="AF34"/>
  <c r="AC34"/>
  <c r="AB34"/>
  <c r="AA34"/>
  <c r="Y34"/>
  <c r="X34"/>
  <c r="W34"/>
  <c r="V34"/>
  <c r="U34"/>
  <c r="T34"/>
  <c r="S34"/>
  <c r="R34"/>
  <c r="Q34"/>
  <c r="P34"/>
  <c r="O34"/>
  <c r="N34"/>
  <c r="L34"/>
  <c r="K34"/>
  <c r="J34"/>
  <c r="H34"/>
  <c r="G34"/>
  <c r="F34"/>
  <c r="E34"/>
  <c r="D34"/>
  <c r="C34"/>
  <c r="BH33"/>
  <c r="BF33"/>
  <c r="BD33"/>
  <c r="BB33"/>
  <c r="AZ33"/>
  <c r="AX33"/>
  <c r="AW33"/>
  <c r="AV33"/>
  <c r="AU33"/>
  <c r="AS33"/>
  <c r="AQ33"/>
  <c r="AO33"/>
  <c r="AM33"/>
  <c r="AK33"/>
  <c r="AI33"/>
  <c r="AH33"/>
  <c r="AG33"/>
  <c r="AF33"/>
  <c r="AC33"/>
  <c r="AB33"/>
  <c r="AA33"/>
  <c r="Y33"/>
  <c r="X33"/>
  <c r="W33"/>
  <c r="V33"/>
  <c r="U33"/>
  <c r="T33"/>
  <c r="S33"/>
  <c r="R33"/>
  <c r="Q33"/>
  <c r="P33"/>
  <c r="O33"/>
  <c r="N33"/>
  <c r="L33"/>
  <c r="K33"/>
  <c r="J33"/>
  <c r="H33"/>
  <c r="G33"/>
  <c r="F33"/>
  <c r="E33"/>
  <c r="D33"/>
  <c r="C33"/>
  <c r="BH32"/>
  <c r="BF32"/>
  <c r="BD32"/>
  <c r="BB32"/>
  <c r="AZ32"/>
  <c r="AX32"/>
  <c r="AW32"/>
  <c r="AV32"/>
  <c r="AU32"/>
  <c r="AS32"/>
  <c r="AQ32"/>
  <c r="AO32"/>
  <c r="AM32"/>
  <c r="AK32"/>
  <c r="AI32"/>
  <c r="AH32"/>
  <c r="AG32"/>
  <c r="AF32"/>
  <c r="AC32"/>
  <c r="AB32"/>
  <c r="AA32"/>
  <c r="Y32"/>
  <c r="X32"/>
  <c r="W32"/>
  <c r="V32"/>
  <c r="U32"/>
  <c r="T32"/>
  <c r="S32"/>
  <c r="R32"/>
  <c r="Q32"/>
  <c r="P32"/>
  <c r="O32"/>
  <c r="N32"/>
  <c r="L32"/>
  <c r="K32"/>
  <c r="J32"/>
  <c r="H32"/>
  <c r="BC32" s="1"/>
  <c r="G32"/>
  <c r="F32"/>
  <c r="E32"/>
  <c r="D32"/>
  <c r="C32"/>
  <c r="BH31"/>
  <c r="BF31"/>
  <c r="BD31"/>
  <c r="BB31"/>
  <c r="AZ31"/>
  <c r="AX31"/>
  <c r="AW31"/>
  <c r="AV31"/>
  <c r="AU31"/>
  <c r="AS31"/>
  <c r="AQ31"/>
  <c r="AO31"/>
  <c r="AM31"/>
  <c r="AK31"/>
  <c r="AI31"/>
  <c r="AH31"/>
  <c r="AG31"/>
  <c r="AF31"/>
  <c r="AC31"/>
  <c r="AB31"/>
  <c r="AA31"/>
  <c r="Y31"/>
  <c r="X31"/>
  <c r="W31"/>
  <c r="V31"/>
  <c r="U31"/>
  <c r="T31"/>
  <c r="S31"/>
  <c r="R31"/>
  <c r="Q31"/>
  <c r="P31"/>
  <c r="O31"/>
  <c r="N31"/>
  <c r="L31"/>
  <c r="K31"/>
  <c r="J31"/>
  <c r="H31"/>
  <c r="G31"/>
  <c r="F31"/>
  <c r="E31"/>
  <c r="D31"/>
  <c r="C31"/>
  <c r="BH30"/>
  <c r="BF30"/>
  <c r="BD30"/>
  <c r="BB30"/>
  <c r="AZ30"/>
  <c r="AX30"/>
  <c r="AW30"/>
  <c r="AV30"/>
  <c r="AU30"/>
  <c r="AS30"/>
  <c r="AQ30"/>
  <c r="AO30"/>
  <c r="AM30"/>
  <c r="AK30"/>
  <c r="AI30"/>
  <c r="AH30"/>
  <c r="AG30"/>
  <c r="AF30"/>
  <c r="AC30"/>
  <c r="AB30"/>
  <c r="AA30"/>
  <c r="Y30"/>
  <c r="X30"/>
  <c r="W30"/>
  <c r="V30"/>
  <c r="U30"/>
  <c r="T30"/>
  <c r="S30"/>
  <c r="R30"/>
  <c r="Q30"/>
  <c r="P30"/>
  <c r="O30"/>
  <c r="N30"/>
  <c r="L30"/>
  <c r="K30"/>
  <c r="J30"/>
  <c r="H30"/>
  <c r="G30"/>
  <c r="F30"/>
  <c r="E30"/>
  <c r="D30"/>
  <c r="C30"/>
  <c r="BH29"/>
  <c r="BF29"/>
  <c r="BD29"/>
  <c r="BB29"/>
  <c r="AZ29"/>
  <c r="AX29"/>
  <c r="AW29"/>
  <c r="AV29"/>
  <c r="AU29"/>
  <c r="AS29"/>
  <c r="AQ29"/>
  <c r="AO29"/>
  <c r="AM29"/>
  <c r="AK29"/>
  <c r="AI29"/>
  <c r="AH29"/>
  <c r="AG29"/>
  <c r="AF29"/>
  <c r="AC29"/>
  <c r="AB29"/>
  <c r="AA29"/>
  <c r="Y29"/>
  <c r="X29"/>
  <c r="W29"/>
  <c r="V29"/>
  <c r="U29"/>
  <c r="T29"/>
  <c r="S29"/>
  <c r="R29"/>
  <c r="Q29"/>
  <c r="P29"/>
  <c r="O29"/>
  <c r="N29"/>
  <c r="L29"/>
  <c r="K29"/>
  <c r="J29"/>
  <c r="H29"/>
  <c r="G29"/>
  <c r="F29"/>
  <c r="E29"/>
  <c r="D29"/>
  <c r="C29"/>
  <c r="BH26"/>
  <c r="BF26"/>
  <c r="BD26"/>
  <c r="BB26"/>
  <c r="AZ26"/>
  <c r="AX26"/>
  <c r="AW26"/>
  <c r="AV26"/>
  <c r="AU26"/>
  <c r="AS26"/>
  <c r="AQ26"/>
  <c r="AO26"/>
  <c r="AM26"/>
  <c r="AK26"/>
  <c r="AI26"/>
  <c r="AH26"/>
  <c r="AG26"/>
  <c r="AF26"/>
  <c r="AC26"/>
  <c r="AB26"/>
  <c r="AA26"/>
  <c r="Y26"/>
  <c r="X26"/>
  <c r="W26"/>
  <c r="V26"/>
  <c r="U26"/>
  <c r="T26"/>
  <c r="S26"/>
  <c r="R26"/>
  <c r="Q26"/>
  <c r="P26"/>
  <c r="O26"/>
  <c r="N26"/>
  <c r="L26"/>
  <c r="K26"/>
  <c r="J26"/>
  <c r="H26"/>
  <c r="G26"/>
  <c r="F26"/>
  <c r="E26"/>
  <c r="D26"/>
  <c r="C26"/>
  <c r="BH25"/>
  <c r="BF25"/>
  <c r="BD25"/>
  <c r="BB25"/>
  <c r="AZ25"/>
  <c r="AX25"/>
  <c r="AW25"/>
  <c r="AV25"/>
  <c r="AU25"/>
  <c r="AS25"/>
  <c r="AQ25"/>
  <c r="AO25"/>
  <c r="AM25"/>
  <c r="AK25"/>
  <c r="AI25"/>
  <c r="AH25"/>
  <c r="AG25"/>
  <c r="AF25"/>
  <c r="AC25"/>
  <c r="AB25"/>
  <c r="AA25"/>
  <c r="Y25"/>
  <c r="X25"/>
  <c r="W25"/>
  <c r="V25"/>
  <c r="U25"/>
  <c r="T25"/>
  <c r="S25"/>
  <c r="R25"/>
  <c r="Q25"/>
  <c r="P25"/>
  <c r="O25"/>
  <c r="N25"/>
  <c r="L25"/>
  <c r="K25"/>
  <c r="J25"/>
  <c r="H25"/>
  <c r="G25"/>
  <c r="F25"/>
  <c r="E25"/>
  <c r="D25"/>
  <c r="C25"/>
  <c r="BH24"/>
  <c r="BF24"/>
  <c r="BD24"/>
  <c r="BB24"/>
  <c r="AZ24"/>
  <c r="AX24"/>
  <c r="AW24"/>
  <c r="AV24"/>
  <c r="AU24"/>
  <c r="AS24"/>
  <c r="AQ24"/>
  <c r="AO24"/>
  <c r="AM24"/>
  <c r="AK24"/>
  <c r="AI24"/>
  <c r="AH24"/>
  <c r="AG24"/>
  <c r="AF24"/>
  <c r="AC24"/>
  <c r="AB24"/>
  <c r="AA24"/>
  <c r="Y24"/>
  <c r="X24"/>
  <c r="W24"/>
  <c r="V24"/>
  <c r="U24"/>
  <c r="T24"/>
  <c r="S24"/>
  <c r="R24"/>
  <c r="Q24"/>
  <c r="P24"/>
  <c r="O24"/>
  <c r="N24"/>
  <c r="L24"/>
  <c r="K24"/>
  <c r="J24"/>
  <c r="H24"/>
  <c r="G24"/>
  <c r="F24"/>
  <c r="E24"/>
  <c r="D24"/>
  <c r="C24"/>
  <c r="BH23"/>
  <c r="BF23"/>
  <c r="BD23"/>
  <c r="BB23"/>
  <c r="AZ23"/>
  <c r="AX23"/>
  <c r="AW23"/>
  <c r="AV23"/>
  <c r="AU23"/>
  <c r="AS23"/>
  <c r="AQ23"/>
  <c r="AO23"/>
  <c r="AM23"/>
  <c r="AK23"/>
  <c r="AI23"/>
  <c r="AH23"/>
  <c r="AG23"/>
  <c r="AF23"/>
  <c r="AC23"/>
  <c r="AB23"/>
  <c r="AA23"/>
  <c r="Y23"/>
  <c r="X23"/>
  <c r="W23"/>
  <c r="V23"/>
  <c r="U23"/>
  <c r="T23"/>
  <c r="S23"/>
  <c r="R23"/>
  <c r="Q23"/>
  <c r="P23"/>
  <c r="O23"/>
  <c r="N23"/>
  <c r="L23"/>
  <c r="K23"/>
  <c r="J23"/>
  <c r="H23"/>
  <c r="G23"/>
  <c r="F23"/>
  <c r="E23"/>
  <c r="D23"/>
  <c r="C23"/>
  <c r="BH22"/>
  <c r="BF22"/>
  <c r="BD22"/>
  <c r="BB22"/>
  <c r="AZ22"/>
  <c r="AX22"/>
  <c r="AW22"/>
  <c r="AV22"/>
  <c r="AU22"/>
  <c r="AS22"/>
  <c r="AQ22"/>
  <c r="AO22"/>
  <c r="AM22"/>
  <c r="AK22"/>
  <c r="AI22"/>
  <c r="AH22"/>
  <c r="AG22"/>
  <c r="AF22"/>
  <c r="AC22"/>
  <c r="AB22"/>
  <c r="AA22"/>
  <c r="Y22"/>
  <c r="X22"/>
  <c r="W22"/>
  <c r="V22"/>
  <c r="U22"/>
  <c r="T22"/>
  <c r="S22"/>
  <c r="R22"/>
  <c r="Q22"/>
  <c r="P22"/>
  <c r="O22"/>
  <c r="N22"/>
  <c r="L22"/>
  <c r="K22"/>
  <c r="J22"/>
  <c r="H22"/>
  <c r="G22"/>
  <c r="F22"/>
  <c r="E22"/>
  <c r="D22"/>
  <c r="C22"/>
  <c r="BH21"/>
  <c r="BF21"/>
  <c r="BD21"/>
  <c r="BB21"/>
  <c r="AZ21"/>
  <c r="AX21"/>
  <c r="AW21"/>
  <c r="AV21"/>
  <c r="AU21"/>
  <c r="AS21"/>
  <c r="AQ21"/>
  <c r="AO21"/>
  <c r="AM21"/>
  <c r="AK21"/>
  <c r="AI21"/>
  <c r="AH21"/>
  <c r="AG21"/>
  <c r="AF21"/>
  <c r="AC21"/>
  <c r="AB21"/>
  <c r="AA21"/>
  <c r="Y21"/>
  <c r="X21"/>
  <c r="W21"/>
  <c r="V21"/>
  <c r="U21"/>
  <c r="T21"/>
  <c r="S21"/>
  <c r="R21"/>
  <c r="Q21"/>
  <c r="P21"/>
  <c r="O21"/>
  <c r="N21"/>
  <c r="L21"/>
  <c r="K21"/>
  <c r="J21"/>
  <c r="H21"/>
  <c r="G21"/>
  <c r="F21"/>
  <c r="E21"/>
  <c r="D21"/>
  <c r="C21"/>
  <c r="BH20"/>
  <c r="BF20"/>
  <c r="BD20"/>
  <c r="BB20"/>
  <c r="AZ20"/>
  <c r="AX20"/>
  <c r="AW20"/>
  <c r="AV20"/>
  <c r="AU20"/>
  <c r="AS20"/>
  <c r="AQ20"/>
  <c r="AO20"/>
  <c r="AM20"/>
  <c r="AK20"/>
  <c r="AI20"/>
  <c r="AH20"/>
  <c r="AG20"/>
  <c r="AF20"/>
  <c r="AC20"/>
  <c r="AB20"/>
  <c r="AA20"/>
  <c r="Y20"/>
  <c r="X20"/>
  <c r="W20"/>
  <c r="V20"/>
  <c r="U20"/>
  <c r="T20"/>
  <c r="S20"/>
  <c r="R20"/>
  <c r="Q20"/>
  <c r="P20"/>
  <c r="O20"/>
  <c r="N20"/>
  <c r="L20"/>
  <c r="K20"/>
  <c r="J20"/>
  <c r="H20"/>
  <c r="G20"/>
  <c r="F20"/>
  <c r="E20"/>
  <c r="D20"/>
  <c r="C20"/>
  <c r="BH19"/>
  <c r="BF19"/>
  <c r="BD19"/>
  <c r="BB19"/>
  <c r="AZ19"/>
  <c r="AX19"/>
  <c r="AW19"/>
  <c r="AV19"/>
  <c r="AU19"/>
  <c r="AS19"/>
  <c r="AQ19"/>
  <c r="AO19"/>
  <c r="AM19"/>
  <c r="AK19"/>
  <c r="AI19"/>
  <c r="AH19"/>
  <c r="AG19"/>
  <c r="AF19"/>
  <c r="AC19"/>
  <c r="AB19"/>
  <c r="AA19"/>
  <c r="Y19"/>
  <c r="X19"/>
  <c r="W19"/>
  <c r="V19"/>
  <c r="U19"/>
  <c r="T19"/>
  <c r="S19"/>
  <c r="R19"/>
  <c r="Q19"/>
  <c r="P19"/>
  <c r="O19"/>
  <c r="N19"/>
  <c r="L19"/>
  <c r="K19"/>
  <c r="J19"/>
  <c r="H19"/>
  <c r="G19"/>
  <c r="F19"/>
  <c r="E19"/>
  <c r="D19"/>
  <c r="C19"/>
  <c r="BH18"/>
  <c r="BF18"/>
  <c r="BD18"/>
  <c r="BB18"/>
  <c r="AZ18"/>
  <c r="AX18"/>
  <c r="AW18"/>
  <c r="AV18"/>
  <c r="AU18"/>
  <c r="AS18"/>
  <c r="AQ18"/>
  <c r="AO18"/>
  <c r="AM18"/>
  <c r="AK18"/>
  <c r="AI18"/>
  <c r="AH18"/>
  <c r="AG18"/>
  <c r="AF18"/>
  <c r="AC18"/>
  <c r="AB18"/>
  <c r="AA18"/>
  <c r="Y18"/>
  <c r="X18"/>
  <c r="W18"/>
  <c r="V18"/>
  <c r="U18"/>
  <c r="T18"/>
  <c r="S18"/>
  <c r="R18"/>
  <c r="Q18"/>
  <c r="P18"/>
  <c r="O18"/>
  <c r="N18"/>
  <c r="L18"/>
  <c r="K18"/>
  <c r="J18"/>
  <c r="H18"/>
  <c r="G18"/>
  <c r="F18"/>
  <c r="E18"/>
  <c r="D18"/>
  <c r="C18"/>
  <c r="BH15"/>
  <c r="BF15"/>
  <c r="BD15"/>
  <c r="BB15"/>
  <c r="AZ15"/>
  <c r="AX15"/>
  <c r="AW15"/>
  <c r="AV15"/>
  <c r="AU15"/>
  <c r="AS15"/>
  <c r="AQ15"/>
  <c r="AO15"/>
  <c r="AM15"/>
  <c r="AK15"/>
  <c r="AI15"/>
  <c r="AH15"/>
  <c r="AG15"/>
  <c r="AF15"/>
  <c r="AC15"/>
  <c r="AB15"/>
  <c r="AA15"/>
  <c r="Y15"/>
  <c r="X15"/>
  <c r="W15"/>
  <c r="V15"/>
  <c r="U15"/>
  <c r="T15"/>
  <c r="S15"/>
  <c r="R15"/>
  <c r="Q15"/>
  <c r="P15"/>
  <c r="O15"/>
  <c r="N15"/>
  <c r="L15"/>
  <c r="K15"/>
  <c r="J15"/>
  <c r="H15"/>
  <c r="G15"/>
  <c r="F15"/>
  <c r="E15"/>
  <c r="D15"/>
  <c r="C15"/>
  <c r="BH14"/>
  <c r="BF14"/>
  <c r="BD14"/>
  <c r="BB14"/>
  <c r="AZ14"/>
  <c r="AX14"/>
  <c r="AW14"/>
  <c r="AV14"/>
  <c r="AU14"/>
  <c r="AS14"/>
  <c r="AQ14"/>
  <c r="AO14"/>
  <c r="AM14"/>
  <c r="AK14"/>
  <c r="AI14"/>
  <c r="AH14"/>
  <c r="AG14"/>
  <c r="AF14"/>
  <c r="AC14"/>
  <c r="AB14"/>
  <c r="AA14"/>
  <c r="Y14"/>
  <c r="X14"/>
  <c r="W14"/>
  <c r="V14"/>
  <c r="U14"/>
  <c r="T14"/>
  <c r="S14"/>
  <c r="R14"/>
  <c r="Q14"/>
  <c r="P14"/>
  <c r="O14"/>
  <c r="N14"/>
  <c r="L14"/>
  <c r="K14"/>
  <c r="J14"/>
  <c r="H14"/>
  <c r="G14"/>
  <c r="F14"/>
  <c r="E14"/>
  <c r="D14"/>
  <c r="C14"/>
  <c r="BH11"/>
  <c r="BF11"/>
  <c r="BD11"/>
  <c r="BB11"/>
  <c r="AZ11"/>
  <c r="AX11"/>
  <c r="AW11"/>
  <c r="AV11"/>
  <c r="AU11"/>
  <c r="AS11"/>
  <c r="AQ11"/>
  <c r="AO11"/>
  <c r="AM11"/>
  <c r="AK11"/>
  <c r="AI11"/>
  <c r="AH11"/>
  <c r="AG11"/>
  <c r="AF11"/>
  <c r="AC11"/>
  <c r="AB11"/>
  <c r="AA11"/>
  <c r="Y11"/>
  <c r="X11"/>
  <c r="W11"/>
  <c r="V11"/>
  <c r="U11"/>
  <c r="T11"/>
  <c r="S11"/>
  <c r="R11"/>
  <c r="Q11"/>
  <c r="P11"/>
  <c r="O11"/>
  <c r="N11"/>
  <c r="L11"/>
  <c r="K11"/>
  <c r="J11"/>
  <c r="H11"/>
  <c r="G11"/>
  <c r="F11"/>
  <c r="E11"/>
  <c r="D11"/>
  <c r="C11"/>
  <c r="BH10"/>
  <c r="BF10"/>
  <c r="BD10"/>
  <c r="BB10"/>
  <c r="AZ10"/>
  <c r="AX10"/>
  <c r="AW10"/>
  <c r="AV10"/>
  <c r="AU10"/>
  <c r="AS10"/>
  <c r="AQ10"/>
  <c r="AO10"/>
  <c r="AM10"/>
  <c r="AK10"/>
  <c r="AI10"/>
  <c r="AH10"/>
  <c r="AG10"/>
  <c r="AF10"/>
  <c r="AC10"/>
  <c r="AB10"/>
  <c r="AA10"/>
  <c r="Y10"/>
  <c r="X10"/>
  <c r="W10"/>
  <c r="V10"/>
  <c r="U10"/>
  <c r="T10"/>
  <c r="S10"/>
  <c r="R10"/>
  <c r="Q10"/>
  <c r="P10"/>
  <c r="O10"/>
  <c r="N10"/>
  <c r="L10"/>
  <c r="K10"/>
  <c r="J10"/>
  <c r="H10"/>
  <c r="G10"/>
  <c r="F10"/>
  <c r="E10"/>
  <c r="D10"/>
  <c r="C10"/>
  <c r="BH9"/>
  <c r="BF9"/>
  <c r="BD9"/>
  <c r="BB9"/>
  <c r="AZ9"/>
  <c r="AX9"/>
  <c r="AW9"/>
  <c r="AV9"/>
  <c r="AU9"/>
  <c r="AS9"/>
  <c r="AQ9"/>
  <c r="AO9"/>
  <c r="AM9"/>
  <c r="AK9"/>
  <c r="AI9"/>
  <c r="AH9"/>
  <c r="AG9"/>
  <c r="AF9"/>
  <c r="AC9"/>
  <c r="AB9"/>
  <c r="AA9"/>
  <c r="Y9"/>
  <c r="X9"/>
  <c r="W9"/>
  <c r="V9"/>
  <c r="U9"/>
  <c r="T9"/>
  <c r="S9"/>
  <c r="R9"/>
  <c r="Q9"/>
  <c r="P9"/>
  <c r="O9"/>
  <c r="N9"/>
  <c r="L9"/>
  <c r="K9"/>
  <c r="J9"/>
  <c r="H9"/>
  <c r="G9"/>
  <c r="F9"/>
  <c r="E9"/>
  <c r="D9"/>
  <c r="C9"/>
  <c r="BH8"/>
  <c r="BF8"/>
  <c r="BD8"/>
  <c r="BB8"/>
  <c r="AZ8"/>
  <c r="AX8"/>
  <c r="AW8"/>
  <c r="AV8"/>
  <c r="AU8"/>
  <c r="AS8"/>
  <c r="AQ8"/>
  <c r="AO8"/>
  <c r="AM8"/>
  <c r="AK8"/>
  <c r="AI8"/>
  <c r="AH8"/>
  <c r="AG8"/>
  <c r="AF8"/>
  <c r="AC8"/>
  <c r="AB8"/>
  <c r="AA8"/>
  <c r="Y8"/>
  <c r="X8"/>
  <c r="W8"/>
  <c r="V8"/>
  <c r="U8"/>
  <c r="T8"/>
  <c r="S8"/>
  <c r="R8"/>
  <c r="Q8"/>
  <c r="P8"/>
  <c r="O8"/>
  <c r="N8"/>
  <c r="L8"/>
  <c r="K8"/>
  <c r="J8"/>
  <c r="H8"/>
  <c r="BA8" s="1"/>
  <c r="G8"/>
  <c r="F8"/>
  <c r="E8"/>
  <c r="D8"/>
  <c r="C8"/>
  <c r="BH7"/>
  <c r="BF7"/>
  <c r="BD7"/>
  <c r="BB7"/>
  <c r="AZ7"/>
  <c r="AX7"/>
  <c r="AW7"/>
  <c r="AV7"/>
  <c r="AU7"/>
  <c r="AS7"/>
  <c r="AQ7"/>
  <c r="AO7"/>
  <c r="AP7" s="1"/>
  <c r="AM7"/>
  <c r="AK7"/>
  <c r="AI7"/>
  <c r="AH7"/>
  <c r="AG7"/>
  <c r="AF7"/>
  <c r="AC7"/>
  <c r="AB7"/>
  <c r="AA7"/>
  <c r="Y7"/>
  <c r="X7"/>
  <c r="W7"/>
  <c r="V7"/>
  <c r="U7"/>
  <c r="T7"/>
  <c r="S7"/>
  <c r="R7"/>
  <c r="Q7"/>
  <c r="P7"/>
  <c r="O7"/>
  <c r="N7"/>
  <c r="L7"/>
  <c r="K7"/>
  <c r="J7"/>
  <c r="H7"/>
  <c r="G7"/>
  <c r="F7"/>
  <c r="E7"/>
  <c r="D7"/>
  <c r="C7"/>
  <c r="BH6"/>
  <c r="BF6"/>
  <c r="BD6"/>
  <c r="BB6"/>
  <c r="AZ6"/>
  <c r="AX6"/>
  <c r="AW6"/>
  <c r="AV6"/>
  <c r="AU6"/>
  <c r="AS6"/>
  <c r="AQ6"/>
  <c r="AO6"/>
  <c r="AM6"/>
  <c r="AK6"/>
  <c r="AI6"/>
  <c r="AH6"/>
  <c r="AG6"/>
  <c r="AF6"/>
  <c r="AC6"/>
  <c r="AB6"/>
  <c r="AA6"/>
  <c r="Y6"/>
  <c r="X6"/>
  <c r="W6"/>
  <c r="V6"/>
  <c r="U6"/>
  <c r="T6"/>
  <c r="S6"/>
  <c r="R6"/>
  <c r="Q6"/>
  <c r="P6"/>
  <c r="O6"/>
  <c r="N6"/>
  <c r="L6"/>
  <c r="K6"/>
  <c r="J6"/>
  <c r="H6"/>
  <c r="G6"/>
  <c r="F6"/>
  <c r="E6"/>
  <c r="D6"/>
  <c r="C6"/>
  <c r="BG10" l="1"/>
  <c r="BC55"/>
  <c r="BG58"/>
  <c r="AD10"/>
  <c r="BC101"/>
  <c r="AT106"/>
  <c r="BC69"/>
  <c r="AN35"/>
  <c r="BC94"/>
  <c r="AR99"/>
  <c r="BG100"/>
  <c r="BE100"/>
  <c r="BG87"/>
  <c r="BE35"/>
  <c r="BC88"/>
  <c r="BC23"/>
  <c r="AL95"/>
  <c r="BC89"/>
  <c r="AL54"/>
  <c r="BG95"/>
  <c r="BG63"/>
  <c r="BC73"/>
  <c r="AL26"/>
  <c r="AR95"/>
  <c r="BP90"/>
  <c r="AP78"/>
  <c r="AL66"/>
  <c r="AL69"/>
  <c r="U16"/>
  <c r="T16"/>
  <c r="R16"/>
  <c r="AS16"/>
  <c r="BI10"/>
  <c r="AL7"/>
  <c r="BE36"/>
  <c r="AN37"/>
  <c r="BG44"/>
  <c r="BG79"/>
  <c r="AT83"/>
  <c r="AR56"/>
  <c r="BE87"/>
  <c r="AN56"/>
  <c r="M56"/>
  <c r="BI81"/>
  <c r="BI97"/>
  <c r="BE102"/>
  <c r="M26"/>
  <c r="BG81"/>
  <c r="BI49"/>
  <c r="BE81"/>
  <c r="BE89"/>
  <c r="AD26"/>
  <c r="BG52"/>
  <c r="BE52"/>
  <c r="BE60"/>
  <c r="BG82"/>
  <c r="BP37"/>
  <c r="X16"/>
  <c r="AW16"/>
  <c r="Z37"/>
  <c r="AN67"/>
  <c r="BE101"/>
  <c r="BG15"/>
  <c r="AD50"/>
  <c r="I50" s="1"/>
  <c r="BJ20"/>
  <c r="M11"/>
  <c r="BG36"/>
  <c r="BC67"/>
  <c r="AT10"/>
  <c r="Z11"/>
  <c r="Z23"/>
  <c r="AL55"/>
  <c r="M9"/>
  <c r="BI95"/>
  <c r="AL10"/>
  <c r="M34"/>
  <c r="BI47"/>
  <c r="BI55"/>
  <c r="AR72"/>
  <c r="BI82"/>
  <c r="AR83"/>
  <c r="M71"/>
  <c r="BE47"/>
  <c r="AN64"/>
  <c r="BE82"/>
  <c r="BJ24"/>
  <c r="BC82"/>
  <c r="G16"/>
  <c r="Y16"/>
  <c r="AX16"/>
  <c r="AP23"/>
  <c r="AP24"/>
  <c r="BI61"/>
  <c r="AJ64"/>
  <c r="AT19"/>
  <c r="M25"/>
  <c r="AR41"/>
  <c r="BI56"/>
  <c r="BE61"/>
  <c r="BI64"/>
  <c r="BI72"/>
  <c r="Z77"/>
  <c r="BI91"/>
  <c r="AP49"/>
  <c r="BG56"/>
  <c r="BG64"/>
  <c r="BG91"/>
  <c r="AT95"/>
  <c r="M8"/>
  <c r="BE40"/>
  <c r="BE48"/>
  <c r="AN49"/>
  <c r="BJ64"/>
  <c r="BE64"/>
  <c r="BI94"/>
  <c r="AN21"/>
  <c r="BI33"/>
  <c r="AL41"/>
  <c r="M43"/>
  <c r="BC56"/>
  <c r="M67"/>
  <c r="BG67"/>
  <c r="BC91"/>
  <c r="BG94"/>
  <c r="AP95"/>
  <c r="BA24"/>
  <c r="AN30"/>
  <c r="AT18"/>
  <c r="BI35"/>
  <c r="AR36"/>
  <c r="BA37"/>
  <c r="BK41"/>
  <c r="BA63"/>
  <c r="AR65"/>
  <c r="AN70"/>
  <c r="BG72"/>
  <c r="BC80"/>
  <c r="BC102"/>
  <c r="AR18"/>
  <c r="BE32"/>
  <c r="AN33"/>
  <c r="BG35"/>
  <c r="AP36"/>
  <c r="BC42"/>
  <c r="AP47"/>
  <c r="M53"/>
  <c r="AP65"/>
  <c r="BE72"/>
  <c r="BI86"/>
  <c r="BC10"/>
  <c r="E16"/>
  <c r="W16"/>
  <c r="AP18"/>
  <c r="BA42"/>
  <c r="BK44"/>
  <c r="AD61"/>
  <c r="AE61" s="1"/>
  <c r="AN65"/>
  <c r="BE69"/>
  <c r="AD69"/>
  <c r="AE69" s="1"/>
  <c r="BA69"/>
  <c r="AD72"/>
  <c r="AE72" s="1"/>
  <c r="AL36"/>
  <c r="AT50"/>
  <c r="BA72"/>
  <c r="BI89"/>
  <c r="AL18"/>
  <c r="BG20"/>
  <c r="BC25"/>
  <c r="BI43"/>
  <c r="AR44"/>
  <c r="BG89"/>
  <c r="BI92"/>
  <c r="BE20"/>
  <c r="BG43"/>
  <c r="AD78"/>
  <c r="AE78" s="1"/>
  <c r="BG92"/>
  <c r="BI106"/>
  <c r="BC8"/>
  <c r="S16"/>
  <c r="AR15"/>
  <c r="BC20"/>
  <c r="AL21"/>
  <c r="BE43"/>
  <c r="AN44"/>
  <c r="AR47"/>
  <c r="M51"/>
  <c r="BC81"/>
  <c r="M62"/>
  <c r="BC92"/>
  <c r="AD92"/>
  <c r="AN7"/>
  <c r="AR10"/>
  <c r="AD11"/>
  <c r="I11" s="1"/>
  <c r="BE18"/>
  <c r="BE33"/>
  <c r="BC36"/>
  <c r="BG49"/>
  <c r="AT64"/>
  <c r="BE79"/>
  <c r="BI90"/>
  <c r="BC95"/>
  <c r="AP10"/>
  <c r="AP11"/>
  <c r="M21"/>
  <c r="BE49"/>
  <c r="BI52"/>
  <c r="AD54"/>
  <c r="I54" s="1"/>
  <c r="AR64"/>
  <c r="BC79"/>
  <c r="AP83"/>
  <c r="BC87"/>
  <c r="BG90"/>
  <c r="AJ44"/>
  <c r="AP64"/>
  <c r="BC68"/>
  <c r="AT30"/>
  <c r="AD9"/>
  <c r="I9" s="1"/>
  <c r="BI21"/>
  <c r="BJ31"/>
  <c r="M37"/>
  <c r="BG47"/>
  <c r="AP48"/>
  <c r="BC52"/>
  <c r="M55"/>
  <c r="AP56"/>
  <c r="M63"/>
  <c r="AL64"/>
  <c r="AT70"/>
  <c r="AL94"/>
  <c r="BP96"/>
  <c r="AT9"/>
  <c r="AD24"/>
  <c r="I24" s="1"/>
  <c r="AP30"/>
  <c r="AR43"/>
  <c r="BJ44"/>
  <c r="BP55"/>
  <c r="AD60"/>
  <c r="I60" s="1"/>
  <c r="AD66"/>
  <c r="BC71"/>
  <c r="BC77"/>
  <c r="BG80"/>
  <c r="BC85"/>
  <c r="BG88"/>
  <c r="Z93"/>
  <c r="BA93"/>
  <c r="BA95"/>
  <c r="AP94"/>
  <c r="BE91"/>
  <c r="BA91"/>
  <c r="AR88"/>
  <c r="AP88"/>
  <c r="AL88"/>
  <c r="BI88"/>
  <c r="BC86"/>
  <c r="AT86"/>
  <c r="AR86"/>
  <c r="AP86"/>
  <c r="BC84"/>
  <c r="BA84"/>
  <c r="BI83"/>
  <c r="BG83"/>
  <c r="BE83"/>
  <c r="BM80"/>
  <c r="AP80"/>
  <c r="BI80"/>
  <c r="BL79"/>
  <c r="AT78"/>
  <c r="AR78"/>
  <c r="BI77"/>
  <c r="BG77"/>
  <c r="M72"/>
  <c r="AT72"/>
  <c r="AP72"/>
  <c r="BO72"/>
  <c r="AL72"/>
  <c r="AD71"/>
  <c r="I71" s="1"/>
  <c r="AR71"/>
  <c r="AP71"/>
  <c r="BP71"/>
  <c r="AN68"/>
  <c r="AJ67"/>
  <c r="AY67"/>
  <c r="AL67"/>
  <c r="AT66"/>
  <c r="AP66"/>
  <c r="AD65"/>
  <c r="AE65" s="1"/>
  <c r="BK63"/>
  <c r="AT63"/>
  <c r="AR63"/>
  <c r="BI63"/>
  <c r="AR62"/>
  <c r="BO62"/>
  <c r="BC61"/>
  <c r="BJ61"/>
  <c r="Z60"/>
  <c r="BA60"/>
  <c r="Z59"/>
  <c r="AT59"/>
  <c r="BC58"/>
  <c r="BA58"/>
  <c r="BA57"/>
  <c r="AN57"/>
  <c r="M57"/>
  <c r="BG57"/>
  <c r="AD56"/>
  <c r="I56" s="1"/>
  <c r="BE56"/>
  <c r="BA56"/>
  <c r="BM56"/>
  <c r="M54"/>
  <c r="BG53"/>
  <c r="BE53"/>
  <c r="BP53"/>
  <c r="BA53"/>
  <c r="M52"/>
  <c r="Z52"/>
  <c r="BM52"/>
  <c r="BE51"/>
  <c r="BA50"/>
  <c r="AD49"/>
  <c r="AE49" s="1"/>
  <c r="BL49"/>
  <c r="BC49"/>
  <c r="AY49"/>
  <c r="AR49"/>
  <c r="Z48"/>
  <c r="AT48"/>
  <c r="AR48"/>
  <c r="AN48"/>
  <c r="BJ48"/>
  <c r="BI48"/>
  <c r="M46"/>
  <c r="AD45"/>
  <c r="AE45" s="1"/>
  <c r="BI45"/>
  <c r="BL44"/>
  <c r="AD37"/>
  <c r="AE37" s="1"/>
  <c r="AP37"/>
  <c r="AL37"/>
  <c r="BI37"/>
  <c r="AT35"/>
  <c r="AR35"/>
  <c r="AP35"/>
  <c r="AP34"/>
  <c r="AR32"/>
  <c r="BC31"/>
  <c r="BA31"/>
  <c r="BI29"/>
  <c r="BJ29"/>
  <c r="BJ26"/>
  <c r="BE25"/>
  <c r="BK25"/>
  <c r="AN25"/>
  <c r="AY24"/>
  <c r="AR24"/>
  <c r="AY22"/>
  <c r="BG21"/>
  <c r="BC21"/>
  <c r="BA21"/>
  <c r="N27"/>
  <c r="AN20"/>
  <c r="BP19"/>
  <c r="BC19"/>
  <c r="AP19"/>
  <c r="BG19"/>
  <c r="Q16"/>
  <c r="P16"/>
  <c r="BI15"/>
  <c r="BA15"/>
  <c r="M15"/>
  <c r="L16"/>
  <c r="BG14"/>
  <c r="BK10"/>
  <c r="AN9"/>
  <c r="AG12"/>
  <c r="AR8"/>
  <c r="M7"/>
  <c r="AH12"/>
  <c r="BO6"/>
  <c r="BG6"/>
  <c r="BE6"/>
  <c r="BA85"/>
  <c r="BG85"/>
  <c r="BE85"/>
  <c r="F16"/>
  <c r="BC105"/>
  <c r="BI105"/>
  <c r="AP103"/>
  <c r="AR102"/>
  <c r="AT100"/>
  <c r="AJ100"/>
  <c r="AP100"/>
  <c r="AP99"/>
  <c r="AL99"/>
  <c r="BI99"/>
  <c r="BA97"/>
  <c r="AR96"/>
  <c r="AP96"/>
  <c r="AL96"/>
  <c r="BI96"/>
  <c r="AJ96"/>
  <c r="BG96"/>
  <c r="BE96"/>
  <c r="BC96"/>
  <c r="BK95"/>
  <c r="BL95"/>
  <c r="BP95"/>
  <c r="AJ94"/>
  <c r="AT94"/>
  <c r="AR94"/>
  <c r="BP93"/>
  <c r="Z92"/>
  <c r="BA92"/>
  <c r="BL90"/>
  <c r="BC90"/>
  <c r="BM90"/>
  <c r="AR90"/>
  <c r="AP90"/>
  <c r="AL90"/>
  <c r="AT89"/>
  <c r="AR89"/>
  <c r="AP89"/>
  <c r="AL89"/>
  <c r="BL89"/>
  <c r="BM89"/>
  <c r="AD88"/>
  <c r="AE88" s="1"/>
  <c r="BL88"/>
  <c r="BM88"/>
  <c r="AY88"/>
  <c r="AT88"/>
  <c r="BL87"/>
  <c r="BA87"/>
  <c r="AT87"/>
  <c r="AR87"/>
  <c r="AP87"/>
  <c r="BM87"/>
  <c r="BI87"/>
  <c r="BL86"/>
  <c r="BG86"/>
  <c r="BE86"/>
  <c r="Z86"/>
  <c r="BA86"/>
  <c r="BM86"/>
  <c r="BI85"/>
  <c r="BM85"/>
  <c r="Z85"/>
  <c r="BL85"/>
  <c r="AT85"/>
  <c r="AR85"/>
  <c r="AP85"/>
  <c r="BM84"/>
  <c r="AT84"/>
  <c r="AR84"/>
  <c r="AP84"/>
  <c r="BI84"/>
  <c r="BL84"/>
  <c r="BG84"/>
  <c r="BE84"/>
  <c r="BL83"/>
  <c r="BC83"/>
  <c r="BM83"/>
  <c r="BL82"/>
  <c r="BM82"/>
  <c r="AT82"/>
  <c r="AR82"/>
  <c r="AP82"/>
  <c r="AR81"/>
  <c r="AP81"/>
  <c r="BM81"/>
  <c r="AT81"/>
  <c r="BL81"/>
  <c r="BL80"/>
  <c r="AT80"/>
  <c r="AR80"/>
  <c r="AD79"/>
  <c r="AE79" s="1"/>
  <c r="Z79"/>
  <c r="BA79"/>
  <c r="BM79"/>
  <c r="AT79"/>
  <c r="AR79"/>
  <c r="AP79"/>
  <c r="BI79"/>
  <c r="BI78"/>
  <c r="BL78"/>
  <c r="BG78"/>
  <c r="BE78"/>
  <c r="BC78"/>
  <c r="Z78"/>
  <c r="BA78"/>
  <c r="BM78"/>
  <c r="BA77"/>
  <c r="BM77"/>
  <c r="AT77"/>
  <c r="BA73"/>
  <c r="BM73"/>
  <c r="AT73"/>
  <c r="AR73"/>
  <c r="AP73"/>
  <c r="BI73"/>
  <c r="BG73"/>
  <c r="BE73"/>
  <c r="AJ72"/>
  <c r="AJ71"/>
  <c r="Z71"/>
  <c r="AD70"/>
  <c r="I70" s="1"/>
  <c r="BK70"/>
  <c r="AP70"/>
  <c r="AL70"/>
  <c r="AJ70"/>
  <c r="AT68"/>
  <c r="AR66"/>
  <c r="BO66"/>
  <c r="AN66"/>
  <c r="BG66"/>
  <c r="BE66"/>
  <c r="AJ66"/>
  <c r="BL65"/>
  <c r="BA64"/>
  <c r="AJ63"/>
  <c r="BP63"/>
  <c r="BA62"/>
  <c r="AN62"/>
  <c r="AL62"/>
  <c r="BI62"/>
  <c r="AY61"/>
  <c r="AJ61"/>
  <c r="M61"/>
  <c r="AR60"/>
  <c r="AP60"/>
  <c r="AN60"/>
  <c r="AL60"/>
  <c r="M60"/>
  <c r="BK60"/>
  <c r="BG59"/>
  <c r="BP59"/>
  <c r="BA59"/>
  <c r="BE58"/>
  <c r="BK58"/>
  <c r="BO58"/>
  <c r="AL58"/>
  <c r="BI58"/>
  <c r="AR57"/>
  <c r="BI57"/>
  <c r="AT57"/>
  <c r="BE57"/>
  <c r="BC57"/>
  <c r="AY57"/>
  <c r="AL56"/>
  <c r="AJ56"/>
  <c r="AJ55"/>
  <c r="BE55"/>
  <c r="AY55"/>
  <c r="AP55"/>
  <c r="BK54"/>
  <c r="AT54"/>
  <c r="AP54"/>
  <c r="BI54"/>
  <c r="AJ54"/>
  <c r="BK53"/>
  <c r="AL53"/>
  <c r="BC53"/>
  <c r="BL52"/>
  <c r="AD51"/>
  <c r="AE51" s="1"/>
  <c r="AY51"/>
  <c r="AP51"/>
  <c r="BO51"/>
  <c r="AR50"/>
  <c r="AP50"/>
  <c r="AY50"/>
  <c r="AN50"/>
  <c r="BP49"/>
  <c r="BA49"/>
  <c r="BA47"/>
  <c r="BO47"/>
  <c r="AN46"/>
  <c r="AL46"/>
  <c r="BO45"/>
  <c r="M45"/>
  <c r="BE45"/>
  <c r="BC45"/>
  <c r="BA45"/>
  <c r="AR45"/>
  <c r="BK45"/>
  <c r="BP44"/>
  <c r="Z44"/>
  <c r="AT44"/>
  <c r="Z43"/>
  <c r="AP43"/>
  <c r="AN43"/>
  <c r="AL43"/>
  <c r="BM42"/>
  <c r="AT42"/>
  <c r="AR42"/>
  <c r="AP42"/>
  <c r="AN42"/>
  <c r="AL42"/>
  <c r="AJ42"/>
  <c r="BG42"/>
  <c r="AJ41"/>
  <c r="AD40"/>
  <c r="BJ40"/>
  <c r="AT40"/>
  <c r="BO36"/>
  <c r="AJ36"/>
  <c r="Z36"/>
  <c r="AN36"/>
  <c r="M35"/>
  <c r="AY35"/>
  <c r="AH38"/>
  <c r="AD34"/>
  <c r="AE34" s="1"/>
  <c r="AR34"/>
  <c r="AT34"/>
  <c r="AN34"/>
  <c r="AJ34"/>
  <c r="AT32"/>
  <c r="BG31"/>
  <c r="BG29"/>
  <c r="BE29"/>
  <c r="BA29"/>
  <c r="BK29"/>
  <c r="G38"/>
  <c r="AT26"/>
  <c r="AR26"/>
  <c r="AP26"/>
  <c r="BO26"/>
  <c r="AJ26"/>
  <c r="AJ25"/>
  <c r="BJ25"/>
  <c r="AH27"/>
  <c r="BE24"/>
  <c r="AT24"/>
  <c r="AI27"/>
  <c r="AN24"/>
  <c r="BI23"/>
  <c r="AJ23"/>
  <c r="BG23"/>
  <c r="BE23"/>
  <c r="BG22"/>
  <c r="BC22"/>
  <c r="BA22"/>
  <c r="P27"/>
  <c r="BP21"/>
  <c r="AJ21"/>
  <c r="BO21"/>
  <c r="AD20"/>
  <c r="I20" s="1"/>
  <c r="Z20"/>
  <c r="AY20"/>
  <c r="AP20"/>
  <c r="BO20"/>
  <c r="BI20"/>
  <c r="BO19"/>
  <c r="AL19"/>
  <c r="AN18"/>
  <c r="AJ18"/>
  <c r="Z18"/>
  <c r="AM27"/>
  <c r="BL18"/>
  <c r="BK18"/>
  <c r="AB16"/>
  <c r="AJ15"/>
  <c r="BM15"/>
  <c r="AH16"/>
  <c r="N16"/>
  <c r="AG16"/>
  <c r="BH16"/>
  <c r="AP15"/>
  <c r="AT14"/>
  <c r="BO14"/>
  <c r="AP14"/>
  <c r="AN14"/>
  <c r="AL14"/>
  <c r="BI14"/>
  <c r="AN11"/>
  <c r="BC11"/>
  <c r="BO10"/>
  <c r="AZ12"/>
  <c r="M10"/>
  <c r="AQ12"/>
  <c r="BJ10"/>
  <c r="AJ9"/>
  <c r="AD8"/>
  <c r="I8" s="1"/>
  <c r="AC12"/>
  <c r="AX12"/>
  <c r="AW12"/>
  <c r="AP8"/>
  <c r="S12"/>
  <c r="AY7"/>
  <c r="BL7"/>
  <c r="BG7"/>
  <c r="BC6"/>
  <c r="BL6"/>
  <c r="BM6"/>
  <c r="E12"/>
  <c r="Y12"/>
  <c r="AD42"/>
  <c r="AE42" s="1"/>
  <c r="AD93"/>
  <c r="AE93" s="1"/>
  <c r="AR7"/>
  <c r="BK82"/>
  <c r="Z94"/>
  <c r="AY6"/>
  <c r="V12"/>
  <c r="AL9"/>
  <c r="AR19"/>
  <c r="BP20"/>
  <c r="S27"/>
  <c r="AR23"/>
  <c r="BO24"/>
  <c r="BI24"/>
  <c r="S38"/>
  <c r="D38"/>
  <c r="Z32"/>
  <c r="AD32"/>
  <c r="I32" s="1"/>
  <c r="BJ37"/>
  <c r="AN40"/>
  <c r="BP42"/>
  <c r="BI46"/>
  <c r="BG48"/>
  <c r="BK55"/>
  <c r="BP57"/>
  <c r="AR59"/>
  <c r="BI65"/>
  <c r="AR70"/>
  <c r="AN72"/>
  <c r="AT90"/>
  <c r="BK91"/>
  <c r="BM93"/>
  <c r="Z95"/>
  <c r="AD95"/>
  <c r="I95" s="1"/>
  <c r="BP100"/>
  <c r="AL101"/>
  <c r="Z8"/>
  <c r="AT8"/>
  <c r="BM91"/>
  <c r="BL96"/>
  <c r="BO34"/>
  <c r="AJ45"/>
  <c r="BO46"/>
  <c r="D12"/>
  <c r="AS12"/>
  <c r="BJ8"/>
  <c r="AV12"/>
  <c r="V16"/>
  <c r="R38"/>
  <c r="BO30"/>
  <c r="BK31"/>
  <c r="AL34"/>
  <c r="BL34"/>
  <c r="BK35"/>
  <c r="BL36"/>
  <c r="D74"/>
  <c r="BO42"/>
  <c r="AL49"/>
  <c r="AR55"/>
  <c r="BJ55"/>
  <c r="BP56"/>
  <c r="AP57"/>
  <c r="AQ74"/>
  <c r="AL65"/>
  <c r="BP73"/>
  <c r="BP77"/>
  <c r="BP78"/>
  <c r="BP79"/>
  <c r="BP80"/>
  <c r="BP81"/>
  <c r="BP82"/>
  <c r="BP83"/>
  <c r="BP84"/>
  <c r="BP85"/>
  <c r="BP86"/>
  <c r="BP87"/>
  <c r="BP88"/>
  <c r="BP89"/>
  <c r="AT91"/>
  <c r="BK92"/>
  <c r="BM94"/>
  <c r="Z96"/>
  <c r="AD96"/>
  <c r="AE96" s="1"/>
  <c r="BA100"/>
  <c r="AT102"/>
  <c r="AR103"/>
  <c r="AT105"/>
  <c r="AD19"/>
  <c r="AJ53"/>
  <c r="BK85"/>
  <c r="U12"/>
  <c r="AR6"/>
  <c r="BI8"/>
  <c r="D16"/>
  <c r="BI25"/>
  <c r="AN26"/>
  <c r="BL26"/>
  <c r="AT31"/>
  <c r="M33"/>
  <c r="BI34"/>
  <c r="BJ36"/>
  <c r="AJ37"/>
  <c r="AL44"/>
  <c r="BE44"/>
  <c r="AL47"/>
  <c r="BL48"/>
  <c r="M50"/>
  <c r="AD53"/>
  <c r="AE54"/>
  <c r="AN59"/>
  <c r="BI59"/>
  <c r="BG65"/>
  <c r="BJ71"/>
  <c r="AR91"/>
  <c r="AT92"/>
  <c r="BK93"/>
  <c r="BM95"/>
  <c r="Z97"/>
  <c r="BI101"/>
  <c r="AR105"/>
  <c r="T12"/>
  <c r="BO7"/>
  <c r="BJ11"/>
  <c r="C16"/>
  <c r="W27"/>
  <c r="AN19"/>
  <c r="AL24"/>
  <c r="BI26"/>
  <c r="AI38"/>
  <c r="AR31"/>
  <c r="BG34"/>
  <c r="BG37"/>
  <c r="BI42"/>
  <c r="AR54"/>
  <c r="AL59"/>
  <c r="BE65"/>
  <c r="BI71"/>
  <c r="AP91"/>
  <c r="BP91"/>
  <c r="AR92"/>
  <c r="AT93"/>
  <c r="BK94"/>
  <c r="BM96"/>
  <c r="AA27"/>
  <c r="AJ50"/>
  <c r="BK73"/>
  <c r="BK84"/>
  <c r="BK89"/>
  <c r="AD94"/>
  <c r="AE94" s="1"/>
  <c r="BK7"/>
  <c r="BE8"/>
  <c r="BO11"/>
  <c r="BI11"/>
  <c r="BO15"/>
  <c r="V27"/>
  <c r="R27"/>
  <c r="AL20"/>
  <c r="BD27"/>
  <c r="AL23"/>
  <c r="BG26"/>
  <c r="AL30"/>
  <c r="AP31"/>
  <c r="V38"/>
  <c r="BM32"/>
  <c r="AD33"/>
  <c r="BE34"/>
  <c r="AL35"/>
  <c r="BE37"/>
  <c r="BI40"/>
  <c r="BM45"/>
  <c r="AD46"/>
  <c r="BA46"/>
  <c r="BK51"/>
  <c r="BG55"/>
  <c r="BL62"/>
  <c r="AL63"/>
  <c r="BO70"/>
  <c r="AL71"/>
  <c r="AL73"/>
  <c r="AL78"/>
  <c r="AL79"/>
  <c r="AL80"/>
  <c r="AL81"/>
  <c r="AL82"/>
  <c r="AL83"/>
  <c r="AL84"/>
  <c r="AL85"/>
  <c r="AL86"/>
  <c r="AL87"/>
  <c r="AP92"/>
  <c r="BP92"/>
  <c r="AR93"/>
  <c r="AN105"/>
  <c r="AV27"/>
  <c r="BK11"/>
  <c r="AT41"/>
  <c r="BK71"/>
  <c r="BK81"/>
  <c r="BK90"/>
  <c r="R12"/>
  <c r="BI6"/>
  <c r="BI7"/>
  <c r="BL9"/>
  <c r="BL11"/>
  <c r="AL15"/>
  <c r="AJ30"/>
  <c r="C38"/>
  <c r="BC37"/>
  <c r="M40"/>
  <c r="BA44"/>
  <c r="AJ48"/>
  <c r="BA48"/>
  <c r="AJ49"/>
  <c r="BC50"/>
  <c r="AT51"/>
  <c r="AP52"/>
  <c r="AJ60"/>
  <c r="BI69"/>
  <c r="BG71"/>
  <c r="AL91"/>
  <c r="AP93"/>
  <c r="BK96"/>
  <c r="AL105"/>
  <c r="X38"/>
  <c r="BK86"/>
  <c r="AK12"/>
  <c r="AI12"/>
  <c r="BG11"/>
  <c r="AL31"/>
  <c r="BI31"/>
  <c r="AL33"/>
  <c r="Q74"/>
  <c r="BE42"/>
  <c r="BC43"/>
  <c r="AJ47"/>
  <c r="BP47"/>
  <c r="AL50"/>
  <c r="AR53"/>
  <c r="AN54"/>
  <c r="BL56"/>
  <c r="BE59"/>
  <c r="BG69"/>
  <c r="BE71"/>
  <c r="AL92"/>
  <c r="BI93"/>
  <c r="BP94"/>
  <c r="AT96"/>
  <c r="BK97"/>
  <c r="BP101"/>
  <c r="BA104"/>
  <c r="AJ105"/>
  <c r="AT20"/>
  <c r="AJ51"/>
  <c r="AR20"/>
  <c r="BO60"/>
  <c r="BK80"/>
  <c r="O12"/>
  <c r="BE14"/>
  <c r="AI16"/>
  <c r="BE15"/>
  <c r="Q27"/>
  <c r="BL20"/>
  <c r="BA20"/>
  <c r="AD22"/>
  <c r="AE22" s="1"/>
  <c r="BL23"/>
  <c r="AJ24"/>
  <c r="BP26"/>
  <c r="BL35"/>
  <c r="BA43"/>
  <c r="AY46"/>
  <c r="M47"/>
  <c r="M48"/>
  <c r="AR51"/>
  <c r="AP53"/>
  <c r="BO54"/>
  <c r="BJ54"/>
  <c r="AY56"/>
  <c r="AJ59"/>
  <c r="BA61"/>
  <c r="BC63"/>
  <c r="BL64"/>
  <c r="M66"/>
  <c r="M68"/>
  <c r="AJ68"/>
  <c r="AJ78"/>
  <c r="AJ79"/>
  <c r="AJ80"/>
  <c r="AJ81"/>
  <c r="AJ82"/>
  <c r="AJ83"/>
  <c r="AJ84"/>
  <c r="AJ85"/>
  <c r="AJ86"/>
  <c r="AJ87"/>
  <c r="AJ88"/>
  <c r="AJ89"/>
  <c r="AJ90"/>
  <c r="BE90"/>
  <c r="AL93"/>
  <c r="AT97"/>
  <c r="Z101"/>
  <c r="AD101"/>
  <c r="AE101" s="1"/>
  <c r="BA101"/>
  <c r="BM11"/>
  <c r="BK23"/>
  <c r="J74"/>
  <c r="BP32"/>
  <c r="BO44"/>
  <c r="BK79"/>
  <c r="BK83"/>
  <c r="BK87"/>
  <c r="AJ8"/>
  <c r="BL10"/>
  <c r="BC14"/>
  <c r="O16"/>
  <c r="BD16"/>
  <c r="Z22"/>
  <c r="AD25"/>
  <c r="I25" s="1"/>
  <c r="BK33"/>
  <c r="AJ35"/>
  <c r="BC35"/>
  <c r="M36"/>
  <c r="BA36"/>
  <c r="AY37"/>
  <c r="BA40"/>
  <c r="BE41"/>
  <c r="BJ43"/>
  <c r="BK43"/>
  <c r="M44"/>
  <c r="AT45"/>
  <c r="BM48"/>
  <c r="BI53"/>
  <c r="BC59"/>
  <c r="AY64"/>
  <c r="BC65"/>
  <c r="BK66"/>
  <c r="AJ91"/>
  <c r="BG93"/>
  <c r="AR101"/>
  <c r="AR30"/>
  <c r="AT23"/>
  <c r="BK78"/>
  <c r="AJ7"/>
  <c r="N12"/>
  <c r="J16"/>
  <c r="BA19"/>
  <c r="L27"/>
  <c r="BP23"/>
  <c r="M24"/>
  <c r="AD29"/>
  <c r="AE29" s="1"/>
  <c r="M30"/>
  <c r="BL30"/>
  <c r="BL31"/>
  <c r="BA35"/>
  <c r="AR40"/>
  <c r="AG74"/>
  <c r="AD44"/>
  <c r="I44" s="1"/>
  <c r="BM44"/>
  <c r="AT46"/>
  <c r="AD47"/>
  <c r="AE47" s="1"/>
  <c r="AD48"/>
  <c r="AE48" s="1"/>
  <c r="AN51"/>
  <c r="BL54"/>
  <c r="BG54"/>
  <c r="BA55"/>
  <c r="Z56"/>
  <c r="AD58"/>
  <c r="AE58" s="1"/>
  <c r="BP61"/>
  <c r="AY62"/>
  <c r="AD68"/>
  <c r="I68" s="1"/>
  <c r="M73"/>
  <c r="BL91"/>
  <c r="AJ92"/>
  <c r="BE92"/>
  <c r="AL103"/>
  <c r="M6"/>
  <c r="AJ6"/>
  <c r="BA11"/>
  <c r="H16"/>
  <c r="AZ16"/>
  <c r="BL19"/>
  <c r="AX27"/>
  <c r="BK22"/>
  <c r="BA23"/>
  <c r="BK24"/>
  <c r="Y38"/>
  <c r="AX38"/>
  <c r="N38"/>
  <c r="BP31"/>
  <c r="AR33"/>
  <c r="F74"/>
  <c r="BA41"/>
  <c r="AY43"/>
  <c r="BO50"/>
  <c r="AL52"/>
  <c r="BL55"/>
  <c r="BK56"/>
  <c r="BJ58"/>
  <c r="Z58"/>
  <c r="BK61"/>
  <c r="AP62"/>
  <c r="BK62"/>
  <c r="AD64"/>
  <c r="AE64" s="1"/>
  <c r="BK67"/>
  <c r="BA71"/>
  <c r="BK72"/>
  <c r="BL92"/>
  <c r="AJ93"/>
  <c r="BE93"/>
  <c r="AT16"/>
  <c r="BK42"/>
  <c r="BK77"/>
  <c r="BP6"/>
  <c r="J12"/>
  <c r="Z9"/>
  <c r="BM19"/>
  <c r="BM20"/>
  <c r="AR21"/>
  <c r="BJ23"/>
  <c r="F38"/>
  <c r="AD30"/>
  <c r="AE30" s="1"/>
  <c r="M31"/>
  <c r="BI32"/>
  <c r="AD36"/>
  <c r="AT37"/>
  <c r="W74"/>
  <c r="M41"/>
  <c r="AY42"/>
  <c r="AN45"/>
  <c r="AT49"/>
  <c r="AT56"/>
  <c r="AT58"/>
  <c r="AY58"/>
  <c r="AD59"/>
  <c r="BI60"/>
  <c r="AT62"/>
  <c r="AD63"/>
  <c r="I63" s="1"/>
  <c r="AL68"/>
  <c r="BP69"/>
  <c r="AY71"/>
  <c r="Z73"/>
  <c r="AD73"/>
  <c r="AE73" s="1"/>
  <c r="AY73"/>
  <c r="AY77"/>
  <c r="AY78"/>
  <c r="AY79"/>
  <c r="Z80"/>
  <c r="AD80"/>
  <c r="AE80" s="1"/>
  <c r="AY80"/>
  <c r="Z81"/>
  <c r="AD81"/>
  <c r="AE81" s="1"/>
  <c r="AY81"/>
  <c r="Z82"/>
  <c r="AD82"/>
  <c r="AE82" s="1"/>
  <c r="AY82"/>
  <c r="Z83"/>
  <c r="AD83"/>
  <c r="AE83" s="1"/>
  <c r="AY83"/>
  <c r="Z84"/>
  <c r="AD84"/>
  <c r="AE84" s="1"/>
  <c r="AY84"/>
  <c r="AD85"/>
  <c r="AE85" s="1"/>
  <c r="AY85"/>
  <c r="AD86"/>
  <c r="AE86" s="1"/>
  <c r="AY86"/>
  <c r="Z87"/>
  <c r="AD87"/>
  <c r="AE87" s="1"/>
  <c r="AY87"/>
  <c r="Z88"/>
  <c r="Z89"/>
  <c r="AD89"/>
  <c r="AE89" s="1"/>
  <c r="AY89"/>
  <c r="Z90"/>
  <c r="AD90"/>
  <c r="I90" s="1"/>
  <c r="BL93"/>
  <c r="BC93"/>
  <c r="BE94"/>
  <c r="BK101"/>
  <c r="AT104"/>
  <c r="AT7"/>
  <c r="Z31"/>
  <c r="BO104"/>
  <c r="BK88"/>
  <c r="BM92"/>
  <c r="BJ7"/>
  <c r="AD7"/>
  <c r="I7" s="1"/>
  <c r="AR9"/>
  <c r="BM10"/>
  <c r="Z15"/>
  <c r="AD18"/>
  <c r="M19"/>
  <c r="AC27"/>
  <c r="BM22"/>
  <c r="AD23"/>
  <c r="AE23" s="1"/>
  <c r="Z24"/>
  <c r="W38"/>
  <c r="BM29"/>
  <c r="AU38"/>
  <c r="AD31"/>
  <c r="AE31" s="1"/>
  <c r="BG32"/>
  <c r="AW74"/>
  <c r="AT43"/>
  <c r="BA54"/>
  <c r="AD55"/>
  <c r="BM57"/>
  <c r="AP63"/>
  <c r="BM63"/>
  <c r="BO64"/>
  <c r="AT65"/>
  <c r="M70"/>
  <c r="Z91"/>
  <c r="AD91"/>
  <c r="AJ95"/>
  <c r="BE95"/>
  <c r="AT101"/>
  <c r="Z102"/>
  <c r="AD102"/>
  <c r="BA105"/>
  <c r="K27"/>
  <c r="M20"/>
  <c r="Z100"/>
  <c r="Z106"/>
  <c r="AN106"/>
  <c r="BJ106"/>
  <c r="AL106"/>
  <c r="BG106"/>
  <c r="AJ106"/>
  <c r="BC106"/>
  <c r="AD106"/>
  <c r="AE106" s="1"/>
  <c r="BA106"/>
  <c r="AY106"/>
  <c r="AR106"/>
  <c r="AP106"/>
  <c r="BO106"/>
  <c r="Z105"/>
  <c r="I105"/>
  <c r="AE105"/>
  <c r="AP105"/>
  <c r="BJ105"/>
  <c r="BE105"/>
  <c r="AY105"/>
  <c r="BO105"/>
  <c r="BK105"/>
  <c r="Z104"/>
  <c r="AN104"/>
  <c r="AL104"/>
  <c r="AJ104"/>
  <c r="AD104"/>
  <c r="AE104" s="1"/>
  <c r="AR104"/>
  <c r="K107"/>
  <c r="AJ103"/>
  <c r="AD103"/>
  <c r="I103" s="1"/>
  <c r="BK103"/>
  <c r="AT103"/>
  <c r="Q107"/>
  <c r="BO103"/>
  <c r="J107"/>
  <c r="AJ102"/>
  <c r="BJ102"/>
  <c r="BA102"/>
  <c r="BK102"/>
  <c r="AP102"/>
  <c r="AN102"/>
  <c r="BI102"/>
  <c r="AL102"/>
  <c r="BG102"/>
  <c r="AJ101"/>
  <c r="AF107"/>
  <c r="BM101"/>
  <c r="BG101"/>
  <c r="L107"/>
  <c r="E107"/>
  <c r="AV107"/>
  <c r="BC100"/>
  <c r="AD100"/>
  <c r="AE100" s="1"/>
  <c r="AR100"/>
  <c r="BM100"/>
  <c r="AZ107"/>
  <c r="BK100"/>
  <c r="BI100"/>
  <c r="AL100"/>
  <c r="Z99"/>
  <c r="BC99"/>
  <c r="BA99"/>
  <c r="AD99"/>
  <c r="AE99" s="1"/>
  <c r="BM99"/>
  <c r="BK99"/>
  <c r="AT99"/>
  <c r="BP99"/>
  <c r="BG99"/>
  <c r="AJ99"/>
  <c r="BE99"/>
  <c r="X107"/>
  <c r="C107"/>
  <c r="AR97"/>
  <c r="AP97"/>
  <c r="BP97"/>
  <c r="AL97"/>
  <c r="AJ97"/>
  <c r="V107"/>
  <c r="BL97"/>
  <c r="S107"/>
  <c r="AO107"/>
  <c r="AD97"/>
  <c r="AE97" s="1"/>
  <c r="BM97"/>
  <c r="Z98"/>
  <c r="BH107"/>
  <c r="O107"/>
  <c r="AH107"/>
  <c r="BD107"/>
  <c r="W107"/>
  <c r="N107"/>
  <c r="BG98"/>
  <c r="BC98"/>
  <c r="BA98"/>
  <c r="T107"/>
  <c r="P107"/>
  <c r="AI107"/>
  <c r="AD98"/>
  <c r="I98" s="1"/>
  <c r="BM98"/>
  <c r="BK98"/>
  <c r="BB107"/>
  <c r="AT98"/>
  <c r="AC107"/>
  <c r="AR98"/>
  <c r="AB107"/>
  <c r="AP98"/>
  <c r="BP98"/>
  <c r="BI98"/>
  <c r="G107"/>
  <c r="AL98"/>
  <c r="AJ98"/>
  <c r="BE98"/>
  <c r="BC15"/>
  <c r="BP15"/>
  <c r="BM9"/>
  <c r="AY9"/>
  <c r="BK9"/>
  <c r="AU12"/>
  <c r="AE10"/>
  <c r="I10"/>
  <c r="AE40"/>
  <c r="I40"/>
  <c r="BB74"/>
  <c r="BC40"/>
  <c r="BP40"/>
  <c r="F27"/>
  <c r="AO27"/>
  <c r="BO18"/>
  <c r="AZ38"/>
  <c r="BA30"/>
  <c r="BG50"/>
  <c r="BP50"/>
  <c r="AP22"/>
  <c r="AR22"/>
  <c r="AT22"/>
  <c r="AL22"/>
  <c r="AJ22"/>
  <c r="AN22"/>
  <c r="BO33"/>
  <c r="AP33"/>
  <c r="AY59"/>
  <c r="BK59"/>
  <c r="BM59"/>
  <c r="AJ20"/>
  <c r="AJ14"/>
  <c r="AF16"/>
  <c r="BL14"/>
  <c r="AP25"/>
  <c r="BO25"/>
  <c r="AN73"/>
  <c r="BO73"/>
  <c r="AN95"/>
  <c r="BO95"/>
  <c r="BJ103"/>
  <c r="BA103"/>
  <c r="BC103"/>
  <c r="Z103"/>
  <c r="BG103"/>
  <c r="BI103"/>
  <c r="BK21"/>
  <c r="BF27"/>
  <c r="BG18"/>
  <c r="AJ19"/>
  <c r="AG27"/>
  <c r="AX74"/>
  <c r="AY40"/>
  <c r="AY47"/>
  <c r="BK47"/>
  <c r="BM47"/>
  <c r="BP67"/>
  <c r="BE67"/>
  <c r="AN10"/>
  <c r="AC16"/>
  <c r="BP41"/>
  <c r="AO12"/>
  <c r="AP6"/>
  <c r="BO9"/>
  <c r="AP9"/>
  <c r="BP11"/>
  <c r="BE11"/>
  <c r="K16"/>
  <c r="M14"/>
  <c r="H38"/>
  <c r="Z30"/>
  <c r="BJ30"/>
  <c r="BO59"/>
  <c r="AP59"/>
  <c r="BP64"/>
  <c r="BC64"/>
  <c r="E38"/>
  <c r="BP7"/>
  <c r="BE7"/>
  <c r="AA16"/>
  <c r="AD14"/>
  <c r="BJ32"/>
  <c r="M32"/>
  <c r="AM12"/>
  <c r="BJ9"/>
  <c r="BM43"/>
  <c r="BP10"/>
  <c r="BE10"/>
  <c r="AV16"/>
  <c r="BM14"/>
  <c r="AU16"/>
  <c r="BK15"/>
  <c r="AY15"/>
  <c r="I91"/>
  <c r="AE91"/>
  <c r="AN99"/>
  <c r="BO99"/>
  <c r="BC7"/>
  <c r="BI9"/>
  <c r="AF12"/>
  <c r="Z14"/>
  <c r="BP18"/>
  <c r="BO22"/>
  <c r="U38"/>
  <c r="AT29"/>
  <c r="BG33"/>
  <c r="BL37"/>
  <c r="M42"/>
  <c r="BL42"/>
  <c r="AX107"/>
  <c r="BL94"/>
  <c r="BM8"/>
  <c r="AY8"/>
  <c r="BC24"/>
  <c r="BP24"/>
  <c r="Z41"/>
  <c r="BJ41"/>
  <c r="BG41"/>
  <c r="BI41"/>
  <c r="BJ42"/>
  <c r="Z42"/>
  <c r="BJ65"/>
  <c r="M65"/>
  <c r="Q12"/>
  <c r="BF12"/>
  <c r="BA7"/>
  <c r="AY19"/>
  <c r="T27"/>
  <c r="AR29"/>
  <c r="C74"/>
  <c r="U74"/>
  <c r="AA74"/>
  <c r="AP29"/>
  <c r="BO29"/>
  <c r="BL32"/>
  <c r="AJ32"/>
  <c r="P12"/>
  <c r="BG9"/>
  <c r="O27"/>
  <c r="E27"/>
  <c r="BM41"/>
  <c r="AL48"/>
  <c r="I26"/>
  <c r="AE26"/>
  <c r="BA51"/>
  <c r="Z51"/>
  <c r="BC51"/>
  <c r="BG51"/>
  <c r="BI51"/>
  <c r="BJ51"/>
  <c r="BP51"/>
  <c r="BD12"/>
  <c r="BL8"/>
  <c r="BE9"/>
  <c r="Z19"/>
  <c r="AS27"/>
  <c r="BL24"/>
  <c r="BP33"/>
  <c r="BC34"/>
  <c r="S74"/>
  <c r="AJ58"/>
  <c r="AD62"/>
  <c r="Z65"/>
  <c r="BE22"/>
  <c r="BP22"/>
  <c r="AE33"/>
  <c r="I33"/>
  <c r="BP46"/>
  <c r="BC46"/>
  <c r="BP48"/>
  <c r="BC48"/>
  <c r="BC66"/>
  <c r="Z66"/>
  <c r="BJ66"/>
  <c r="BK8"/>
  <c r="AR14"/>
  <c r="BL15"/>
  <c r="AQ16"/>
  <c r="AR16" s="1"/>
  <c r="AW27"/>
  <c r="Q38"/>
  <c r="AK38"/>
  <c r="T38"/>
  <c r="BA34"/>
  <c r="AW38"/>
  <c r="AJ57"/>
  <c r="BM18"/>
  <c r="AY18"/>
  <c r="AU27"/>
  <c r="BJ33"/>
  <c r="BA33"/>
  <c r="Z33"/>
  <c r="AL40"/>
  <c r="AK74"/>
  <c r="I46"/>
  <c r="AE46"/>
  <c r="BM65"/>
  <c r="BK65"/>
  <c r="AY65"/>
  <c r="W12"/>
  <c r="BP9"/>
  <c r="AB27"/>
  <c r="BI30"/>
  <c r="Z6"/>
  <c r="BJ6"/>
  <c r="K12"/>
  <c r="BO31"/>
  <c r="AM38"/>
  <c r="AN31"/>
  <c r="BJ49"/>
  <c r="M49"/>
  <c r="AR61"/>
  <c r="AT61"/>
  <c r="AE63"/>
  <c r="BM68"/>
  <c r="AY68"/>
  <c r="Z7"/>
  <c r="BA9"/>
  <c r="J27"/>
  <c r="BL22"/>
  <c r="BG30"/>
  <c r="AO38"/>
  <c r="AI74"/>
  <c r="BO8"/>
  <c r="AN8"/>
  <c r="BP8"/>
  <c r="BG8"/>
  <c r="BL25"/>
  <c r="AR25"/>
  <c r="BO41"/>
  <c r="AM74"/>
  <c r="AN41"/>
  <c r="AB12"/>
  <c r="AE9"/>
  <c r="AT11"/>
  <c r="L12"/>
  <c r="AK16"/>
  <c r="AL16" s="1"/>
  <c r="BL21"/>
  <c r="BB27"/>
  <c r="Z26"/>
  <c r="BM26"/>
  <c r="AF27"/>
  <c r="AG38"/>
  <c r="BD38"/>
  <c r="AP32"/>
  <c r="BM34"/>
  <c r="BK37"/>
  <c r="AC38"/>
  <c r="O74"/>
  <c r="AA12"/>
  <c r="AD6"/>
  <c r="BA10"/>
  <c r="Z10"/>
  <c r="H27"/>
  <c r="BA18"/>
  <c r="BC18"/>
  <c r="BJ18"/>
  <c r="BO32"/>
  <c r="AN32"/>
  <c r="Z34"/>
  <c r="BJ34"/>
  <c r="BL43"/>
  <c r="AJ43"/>
  <c r="F12"/>
  <c r="X12"/>
  <c r="AL8"/>
  <c r="H12"/>
  <c r="Y27"/>
  <c r="C27"/>
  <c r="L38"/>
  <c r="AD35"/>
  <c r="N74"/>
  <c r="Z49"/>
  <c r="BM51"/>
  <c r="BM36"/>
  <c r="BK36"/>
  <c r="AY36"/>
  <c r="AF74"/>
  <c r="BL40"/>
  <c r="AJ40"/>
  <c r="BM49"/>
  <c r="BK49"/>
  <c r="BA70"/>
  <c r="BJ70"/>
  <c r="BM7"/>
  <c r="AR11"/>
  <c r="G12"/>
  <c r="BH12"/>
  <c r="G27"/>
  <c r="X27"/>
  <c r="AQ27"/>
  <c r="AT25"/>
  <c r="BB38"/>
  <c r="O38"/>
  <c r="AL32"/>
  <c r="AT33"/>
  <c r="AY45"/>
  <c r="Z70"/>
  <c r="AN96"/>
  <c r="BO96"/>
  <c r="BK6"/>
  <c r="BK14"/>
  <c r="AO16"/>
  <c r="AP16" s="1"/>
  <c r="M18"/>
  <c r="BK19"/>
  <c r="BG24"/>
  <c r="BK26"/>
  <c r="AN29"/>
  <c r="BE30"/>
  <c r="BP35"/>
  <c r="R74"/>
  <c r="BO48"/>
  <c r="BE50"/>
  <c r="AN52"/>
  <c r="BO56"/>
  <c r="BL59"/>
  <c r="AP61"/>
  <c r="BO67"/>
  <c r="BP68"/>
  <c r="BL69"/>
  <c r="AN61"/>
  <c r="BO61"/>
  <c r="AN97"/>
  <c r="BO97"/>
  <c r="AT6"/>
  <c r="BF16"/>
  <c r="BI18"/>
  <c r="BJ19"/>
  <c r="BK20"/>
  <c r="AN23"/>
  <c r="AZ27"/>
  <c r="AL29"/>
  <c r="BC29"/>
  <c r="BE31"/>
  <c r="BM35"/>
  <c r="AZ74"/>
  <c r="AP41"/>
  <c r="AP44"/>
  <c r="BI44"/>
  <c r="BP45"/>
  <c r="BE46"/>
  <c r="BJ56"/>
  <c r="AL57"/>
  <c r="M58"/>
  <c r="AE60"/>
  <c r="AJ62"/>
  <c r="AY63"/>
  <c r="M69"/>
  <c r="AT71"/>
  <c r="BP30"/>
  <c r="BC30"/>
  <c r="Z47"/>
  <c r="BJ47"/>
  <c r="BM60"/>
  <c r="AY60"/>
  <c r="AA107"/>
  <c r="AD77"/>
  <c r="AE90"/>
  <c r="AN98"/>
  <c r="BO98"/>
  <c r="BJ14"/>
  <c r="AM16"/>
  <c r="BI19"/>
  <c r="AY21"/>
  <c r="Z25"/>
  <c r="BG25"/>
  <c r="BP36"/>
  <c r="AS38"/>
  <c r="P74"/>
  <c r="AH74"/>
  <c r="Z54"/>
  <c r="AL61"/>
  <c r="BI66"/>
  <c r="BO71"/>
  <c r="AN71"/>
  <c r="I92"/>
  <c r="AE92"/>
  <c r="AN100"/>
  <c r="BO100"/>
  <c r="F107"/>
  <c r="AV74"/>
  <c r="BM40"/>
  <c r="Z45"/>
  <c r="BG45"/>
  <c r="BP72"/>
  <c r="BC72"/>
  <c r="AN101"/>
  <c r="BO101"/>
  <c r="BC9"/>
  <c r="AL11"/>
  <c r="AT15"/>
  <c r="BB16"/>
  <c r="BM21"/>
  <c r="AY29"/>
  <c r="BP29"/>
  <c r="AJ31"/>
  <c r="BC33"/>
  <c r="AT36"/>
  <c r="BO37"/>
  <c r="BC41"/>
  <c r="BC44"/>
  <c r="BJ45"/>
  <c r="AT47"/>
  <c r="BP52"/>
  <c r="BL57"/>
  <c r="AR58"/>
  <c r="BL60"/>
  <c r="BP65"/>
  <c r="BP66"/>
  <c r="BL67"/>
  <c r="BK68"/>
  <c r="BJ69"/>
  <c r="AJ29"/>
  <c r="AF38"/>
  <c r="Z62"/>
  <c r="BG62"/>
  <c r="BO63"/>
  <c r="AN63"/>
  <c r="BJ68"/>
  <c r="BA68"/>
  <c r="BM69"/>
  <c r="AY69"/>
  <c r="AD15"/>
  <c r="BE19"/>
  <c r="AL25"/>
  <c r="BE26"/>
  <c r="P38"/>
  <c r="BA32"/>
  <c r="BM37"/>
  <c r="BF38"/>
  <c r="L74"/>
  <c r="AC74"/>
  <c r="BK40"/>
  <c r="BO40"/>
  <c r="AP45"/>
  <c r="AJ46"/>
  <c r="BL50"/>
  <c r="BP62"/>
  <c r="Z68"/>
  <c r="D107"/>
  <c r="AE95"/>
  <c r="AN6"/>
  <c r="AJ10"/>
  <c r="AD21"/>
  <c r="AT21"/>
  <c r="AY23"/>
  <c r="BC26"/>
  <c r="AY31"/>
  <c r="AY32"/>
  <c r="BJ35"/>
  <c r="BI36"/>
  <c r="AB74"/>
  <c r="BP43"/>
  <c r="AJ52"/>
  <c r="BJ53"/>
  <c r="AY53"/>
  <c r="BE54"/>
  <c r="BM55"/>
  <c r="AP58"/>
  <c r="BM58"/>
  <c r="BJ60"/>
  <c r="BL61"/>
  <c r="BM64"/>
  <c r="BA66"/>
  <c r="AR68"/>
  <c r="AT69"/>
  <c r="BI70"/>
  <c r="AY72"/>
  <c r="AJ73"/>
  <c r="U107"/>
  <c r="BL98"/>
  <c r="BP54"/>
  <c r="BC54"/>
  <c r="AQ107"/>
  <c r="AR77"/>
  <c r="AY10"/>
  <c r="AY11"/>
  <c r="D27"/>
  <c r="U27"/>
  <c r="AK27"/>
  <c r="BO23"/>
  <c r="BA25"/>
  <c r="AV38"/>
  <c r="BL29"/>
  <c r="AY30"/>
  <c r="BM30"/>
  <c r="BP34"/>
  <c r="AS74"/>
  <c r="BO43"/>
  <c r="AY44"/>
  <c r="BM50"/>
  <c r="AT53"/>
  <c r="BM53"/>
  <c r="AD57"/>
  <c r="BL58"/>
  <c r="AD67"/>
  <c r="AR69"/>
  <c r="BG70"/>
  <c r="BL72"/>
  <c r="BM72"/>
  <c r="BL73"/>
  <c r="BL99"/>
  <c r="Z21"/>
  <c r="BJ21"/>
  <c r="Z57"/>
  <c r="BJ57"/>
  <c r="AL6"/>
  <c r="BB12"/>
  <c r="BJ15"/>
  <c r="BM23"/>
  <c r="BA26"/>
  <c r="M29"/>
  <c r="BM31"/>
  <c r="AY33"/>
  <c r="BO35"/>
  <c r="AR37"/>
  <c r="Y74"/>
  <c r="AY41"/>
  <c r="AD43"/>
  <c r="AL45"/>
  <c r="BK46"/>
  <c r="AN47"/>
  <c r="BO49"/>
  <c r="AY52"/>
  <c r="BL53"/>
  <c r="AN58"/>
  <c r="BG60"/>
  <c r="BJ62"/>
  <c r="M64"/>
  <c r="BL66"/>
  <c r="AP68"/>
  <c r="AP69"/>
  <c r="BK69"/>
  <c r="BE70"/>
  <c r="BL100"/>
  <c r="H74"/>
  <c r="Z40"/>
  <c r="BJ67"/>
  <c r="BA67"/>
  <c r="Z67"/>
  <c r="BO69"/>
  <c r="AN69"/>
  <c r="BP70"/>
  <c r="BC70"/>
  <c r="AN77"/>
  <c r="AM107"/>
  <c r="BO77"/>
  <c r="AN78"/>
  <c r="BO78"/>
  <c r="AN79"/>
  <c r="BO79"/>
  <c r="AN80"/>
  <c r="BO80"/>
  <c r="AN81"/>
  <c r="BO81"/>
  <c r="AN82"/>
  <c r="BO82"/>
  <c r="AN83"/>
  <c r="BO83"/>
  <c r="AN84"/>
  <c r="BO84"/>
  <c r="AN85"/>
  <c r="BO85"/>
  <c r="AN86"/>
  <c r="BO86"/>
  <c r="AN87"/>
  <c r="BO87"/>
  <c r="AN88"/>
  <c r="BO88"/>
  <c r="AN89"/>
  <c r="BO89"/>
  <c r="AN90"/>
  <c r="BO90"/>
  <c r="AE98"/>
  <c r="BA6"/>
  <c r="AJ11"/>
  <c r="BP14"/>
  <c r="AN15"/>
  <c r="AP21"/>
  <c r="M22"/>
  <c r="BM24"/>
  <c r="AY25"/>
  <c r="BP25"/>
  <c r="AY26"/>
  <c r="AB38"/>
  <c r="BK30"/>
  <c r="X74"/>
  <c r="BH74"/>
  <c r="BL41"/>
  <c r="AY48"/>
  <c r="AD52"/>
  <c r="BK52"/>
  <c r="BK57"/>
  <c r="BO65"/>
  <c r="AE66"/>
  <c r="BL71"/>
  <c r="R107"/>
  <c r="BL101"/>
  <c r="AO74"/>
  <c r="AP40"/>
  <c r="Z46"/>
  <c r="BG46"/>
  <c r="Z72"/>
  <c r="BJ72"/>
  <c r="I73"/>
  <c r="AK107"/>
  <c r="AL77"/>
  <c r="AN91"/>
  <c r="BO91"/>
  <c r="BA14"/>
  <c r="BJ22"/>
  <c r="M23"/>
  <c r="BH27"/>
  <c r="K38"/>
  <c r="AA38"/>
  <c r="BL33"/>
  <c r="G74"/>
  <c r="BF74"/>
  <c r="AT52"/>
  <c r="BO57"/>
  <c r="BL68"/>
  <c r="BE103"/>
  <c r="BJ52"/>
  <c r="BA52"/>
  <c r="BO53"/>
  <c r="AN53"/>
  <c r="AN92"/>
  <c r="BO92"/>
  <c r="C12"/>
  <c r="BE21"/>
  <c r="BI22"/>
  <c r="BM25"/>
  <c r="J38"/>
  <c r="Z29"/>
  <c r="BH38"/>
  <c r="BK32"/>
  <c r="BM33"/>
  <c r="V74"/>
  <c r="AR46"/>
  <c r="BL46"/>
  <c r="Z50"/>
  <c r="BK50"/>
  <c r="AR52"/>
  <c r="BC60"/>
  <c r="Z64"/>
  <c r="AT67"/>
  <c r="BO68"/>
  <c r="BI68"/>
  <c r="BO55"/>
  <c r="AN55"/>
  <c r="M59"/>
  <c r="BJ59"/>
  <c r="AN93"/>
  <c r="BO93"/>
  <c r="AQ38"/>
  <c r="E74"/>
  <c r="BD74"/>
  <c r="K74"/>
  <c r="BJ46"/>
  <c r="BC47"/>
  <c r="BJ50"/>
  <c r="BO52"/>
  <c r="BM61"/>
  <c r="BE62"/>
  <c r="AR67"/>
  <c r="BM67"/>
  <c r="BG68"/>
  <c r="BM54"/>
  <c r="AY54"/>
  <c r="Z61"/>
  <c r="BG61"/>
  <c r="Z63"/>
  <c r="BJ63"/>
  <c r="AG107"/>
  <c r="AJ77"/>
  <c r="AN94"/>
  <c r="BO94"/>
  <c r="I102"/>
  <c r="AE102"/>
  <c r="BK34"/>
  <c r="T74"/>
  <c r="AD41"/>
  <c r="BL45"/>
  <c r="BI50"/>
  <c r="BL51"/>
  <c r="BP58"/>
  <c r="BC62"/>
  <c r="I66"/>
  <c r="AP67"/>
  <c r="BI67"/>
  <c r="BE68"/>
  <c r="BL70"/>
  <c r="BM46"/>
  <c r="BL47"/>
  <c r="BK48"/>
  <c r="Z53"/>
  <c r="BP60"/>
  <c r="BM62"/>
  <c r="BL63"/>
  <c r="BK64"/>
  <c r="Z69"/>
  <c r="BL104"/>
  <c r="BM105"/>
  <c r="BP102"/>
  <c r="AY90"/>
  <c r="AY91"/>
  <c r="AY92"/>
  <c r="AY93"/>
  <c r="AY94"/>
  <c r="AY95"/>
  <c r="AY96"/>
  <c r="AY97"/>
  <c r="AY98"/>
  <c r="AY99"/>
  <c r="AY100"/>
  <c r="AY101"/>
  <c r="AN103"/>
  <c r="AW107"/>
  <c r="BP103"/>
  <c r="AY104"/>
  <c r="BL106"/>
  <c r="AU107"/>
  <c r="BM104"/>
  <c r="AJ69"/>
  <c r="AY70"/>
  <c r="BL77"/>
  <c r="BL102"/>
  <c r="BK104"/>
  <c r="AS107"/>
  <c r="BM71"/>
  <c r="AU74"/>
  <c r="BO102"/>
  <c r="BJ104"/>
  <c r="AY14"/>
  <c r="AJ33"/>
  <c r="AY34"/>
  <c r="BM70"/>
  <c r="BJ73"/>
  <c r="BJ77"/>
  <c r="BJ78"/>
  <c r="BJ79"/>
  <c r="BJ80"/>
  <c r="BJ81"/>
  <c r="BJ82"/>
  <c r="BJ83"/>
  <c r="BJ84"/>
  <c r="BJ85"/>
  <c r="BJ86"/>
  <c r="BJ87"/>
  <c r="BJ88"/>
  <c r="BJ89"/>
  <c r="BJ90"/>
  <c r="BJ91"/>
  <c r="BJ92"/>
  <c r="BJ93"/>
  <c r="BJ94"/>
  <c r="BJ95"/>
  <c r="BJ96"/>
  <c r="BJ97"/>
  <c r="BJ98"/>
  <c r="BJ99"/>
  <c r="BJ100"/>
  <c r="BJ101"/>
  <c r="AY102"/>
  <c r="BM102"/>
  <c r="AP104"/>
  <c r="BI104"/>
  <c r="BL105"/>
  <c r="AJ65"/>
  <c r="AY66"/>
  <c r="BL103"/>
  <c r="BG104"/>
  <c r="BE104"/>
  <c r="BM106"/>
  <c r="BG40"/>
  <c r="BM66"/>
  <c r="AP77"/>
  <c r="BF107"/>
  <c r="AY103"/>
  <c r="BM103"/>
  <c r="BP104"/>
  <c r="BK106"/>
  <c r="H107"/>
  <c r="Y107"/>
  <c r="BE77"/>
  <c r="BC104"/>
  <c r="BP105"/>
  <c r="BP106"/>
  <c r="BG105"/>
  <c r="I31" l="1"/>
  <c r="I83"/>
  <c r="I72"/>
  <c r="I101"/>
  <c r="I87"/>
  <c r="AE11"/>
  <c r="I29"/>
  <c r="I93"/>
  <c r="I80"/>
  <c r="I64"/>
  <c r="AE56"/>
  <c r="AE50"/>
  <c r="AE44"/>
  <c r="I22"/>
  <c r="I97"/>
  <c r="I84"/>
  <c r="I78"/>
  <c r="AE68"/>
  <c r="I61"/>
  <c r="AE25"/>
  <c r="I37"/>
  <c r="I47"/>
  <c r="I69"/>
  <c r="AE24"/>
  <c r="AE103"/>
  <c r="I23"/>
  <c r="I94"/>
  <c r="I104"/>
  <c r="I96"/>
  <c r="I86"/>
  <c r="I82"/>
  <c r="AE71"/>
  <c r="I65"/>
  <c r="I49"/>
  <c r="I48"/>
  <c r="I45"/>
  <c r="I34"/>
  <c r="AH75"/>
  <c r="AH108" s="1"/>
  <c r="BG16"/>
  <c r="Z16"/>
  <c r="I106"/>
  <c r="I89"/>
  <c r="I88"/>
  <c r="BE107"/>
  <c r="I81"/>
  <c r="I79"/>
  <c r="AP107"/>
  <c r="AJ107"/>
  <c r="AE70"/>
  <c r="I51"/>
  <c r="BG38"/>
  <c r="BE38"/>
  <c r="BI38"/>
  <c r="G75"/>
  <c r="G108" s="1"/>
  <c r="AE32"/>
  <c r="BK38"/>
  <c r="I30"/>
  <c r="AR38"/>
  <c r="AP38"/>
  <c r="AT38"/>
  <c r="AL38"/>
  <c r="BI27"/>
  <c r="BA27"/>
  <c r="AE20"/>
  <c r="W75"/>
  <c r="W108" s="1"/>
  <c r="AL27"/>
  <c r="AW75"/>
  <c r="AW108" s="1"/>
  <c r="AN27"/>
  <c r="AT27"/>
  <c r="AD27"/>
  <c r="AE27" s="1"/>
  <c r="AR27"/>
  <c r="E75"/>
  <c r="E108" s="1"/>
  <c r="AG75"/>
  <c r="AG108" s="1"/>
  <c r="BI16"/>
  <c r="BE16"/>
  <c r="AX75"/>
  <c r="AX108" s="1"/>
  <c r="S75"/>
  <c r="S108" s="1"/>
  <c r="BA12"/>
  <c r="AC75"/>
  <c r="AC108" s="1"/>
  <c r="V75"/>
  <c r="V108" s="1"/>
  <c r="AE8"/>
  <c r="D75"/>
  <c r="D108" s="1"/>
  <c r="AE7"/>
  <c r="Q75"/>
  <c r="Q108" s="1"/>
  <c r="R75"/>
  <c r="R108" s="1"/>
  <c r="AL12"/>
  <c r="BG12"/>
  <c r="AR12"/>
  <c r="X75"/>
  <c r="X108" s="1"/>
  <c r="L75"/>
  <c r="L108" s="1"/>
  <c r="N75"/>
  <c r="N108" s="1"/>
  <c r="J75"/>
  <c r="J108" s="1"/>
  <c r="I85"/>
  <c r="I42"/>
  <c r="AE53"/>
  <c r="I53"/>
  <c r="I59"/>
  <c r="AE59"/>
  <c r="AT12"/>
  <c r="BA16"/>
  <c r="I19"/>
  <c r="AE19"/>
  <c r="AI75"/>
  <c r="AI108" s="1"/>
  <c r="AP12"/>
  <c r="F75"/>
  <c r="F108" s="1"/>
  <c r="I58"/>
  <c r="I18"/>
  <c r="AE18"/>
  <c r="I36"/>
  <c r="AE36"/>
  <c r="AD12"/>
  <c r="AE12" s="1"/>
  <c r="K75"/>
  <c r="K108" s="1"/>
  <c r="I55"/>
  <c r="AE55"/>
  <c r="I100"/>
  <c r="I99"/>
  <c r="BL107"/>
  <c r="BI107"/>
  <c r="BD75"/>
  <c r="BE74"/>
  <c r="AE67"/>
  <c r="I67"/>
  <c r="BL27"/>
  <c r="AJ27"/>
  <c r="AX112"/>
  <c r="AY12"/>
  <c r="BK12"/>
  <c r="BM12"/>
  <c r="AF75"/>
  <c r="BL74"/>
  <c r="AJ74"/>
  <c r="AR74"/>
  <c r="AQ75"/>
  <c r="BK27"/>
  <c r="BM27"/>
  <c r="AY27"/>
  <c r="BO16"/>
  <c r="AN16"/>
  <c r="AD107"/>
  <c r="AE107" s="1"/>
  <c r="I43"/>
  <c r="AE43"/>
  <c r="AT107"/>
  <c r="BJ27"/>
  <c r="Z27"/>
  <c r="AL74"/>
  <c r="AK75"/>
  <c r="BI12"/>
  <c r="BJ16"/>
  <c r="BF75"/>
  <c r="BF108" s="1"/>
  <c r="BG74"/>
  <c r="AY107"/>
  <c r="BK107"/>
  <c r="BM107"/>
  <c r="AU112"/>
  <c r="AL107"/>
  <c r="I62"/>
  <c r="AE62"/>
  <c r="Z38"/>
  <c r="BJ38"/>
  <c r="BB75"/>
  <c r="BP74"/>
  <c r="BC74"/>
  <c r="AB75"/>
  <c r="AB108" s="1"/>
  <c r="AD16"/>
  <c r="AE16" s="1"/>
  <c r="AP27"/>
  <c r="BH75"/>
  <c r="BI74"/>
  <c r="AN74"/>
  <c r="BO74"/>
  <c r="AM75"/>
  <c r="AM108" s="1"/>
  <c r="Z107"/>
  <c r="BJ107"/>
  <c r="BC107"/>
  <c r="AN107"/>
  <c r="BO107"/>
  <c r="AE14"/>
  <c r="I14"/>
  <c r="AV112"/>
  <c r="P75"/>
  <c r="P108" s="1"/>
  <c r="BO27"/>
  <c r="C75"/>
  <c r="C108" s="1"/>
  <c r="AE6"/>
  <c r="I6"/>
  <c r="I12" s="1"/>
  <c r="AJ12"/>
  <c r="BL12"/>
  <c r="I35"/>
  <c r="AE35"/>
  <c r="AV75"/>
  <c r="AV108" s="1"/>
  <c r="O75"/>
  <c r="O108" s="1"/>
  <c r="U75"/>
  <c r="U108" s="1"/>
  <c r="BG27"/>
  <c r="BA38"/>
  <c r="BP12"/>
  <c r="BC12"/>
  <c r="I15"/>
  <c r="AE15"/>
  <c r="AZ75"/>
  <c r="BA74"/>
  <c r="AN38"/>
  <c r="BO38"/>
  <c r="AD74"/>
  <c r="AE74" s="1"/>
  <c r="AA75"/>
  <c r="BM16"/>
  <c r="AY16"/>
  <c r="BK16"/>
  <c r="AY38"/>
  <c r="AO75"/>
  <c r="AP74"/>
  <c r="I57"/>
  <c r="AE57"/>
  <c r="AN12"/>
  <c r="BO12"/>
  <c r="BL16"/>
  <c r="AJ16"/>
  <c r="BJ12"/>
  <c r="Z12"/>
  <c r="J2"/>
  <c r="AE52"/>
  <c r="I52"/>
  <c r="BM38"/>
  <c r="I77"/>
  <c r="AE77"/>
  <c r="BG107"/>
  <c r="AR107"/>
  <c r="AW112"/>
  <c r="H75"/>
  <c r="H108" s="1"/>
  <c r="Z74"/>
  <c r="BJ74"/>
  <c r="BC38"/>
  <c r="BP38"/>
  <c r="T75"/>
  <c r="T108" s="1"/>
  <c r="AU75"/>
  <c r="BK74"/>
  <c r="BM74"/>
  <c r="AY74"/>
  <c r="I41"/>
  <c r="AE41"/>
  <c r="BL38"/>
  <c r="AJ38"/>
  <c r="AD38"/>
  <c r="AE38" s="1"/>
  <c r="BP107"/>
  <c r="Y75"/>
  <c r="Y108" s="1"/>
  <c r="AY112"/>
  <c r="BE27"/>
  <c r="BE12"/>
  <c r="BP16"/>
  <c r="BC16"/>
  <c r="AS75"/>
  <c r="AT74"/>
  <c r="I21"/>
  <c r="AE21"/>
  <c r="BC27"/>
  <c r="BP27"/>
  <c r="BA107"/>
  <c r="I38" l="1"/>
  <c r="I107"/>
  <c r="AH110"/>
  <c r="AL75"/>
  <c r="AR75"/>
  <c r="AT75"/>
  <c r="AI110"/>
  <c r="AG110"/>
  <c r="I27"/>
  <c r="K112"/>
  <c r="I116"/>
  <c r="AQ108"/>
  <c r="AR108" s="1"/>
  <c r="I74"/>
  <c r="I16"/>
  <c r="Z108"/>
  <c r="H112"/>
  <c r="BJ108"/>
  <c r="BL75"/>
  <c r="AJ75"/>
  <c r="AF108"/>
  <c r="AN75"/>
  <c r="BO75"/>
  <c r="AD75"/>
  <c r="AE75" s="1"/>
  <c r="BG108"/>
  <c r="BE75"/>
  <c r="BD108"/>
  <c r="BE108" s="1"/>
  <c r="BG75"/>
  <c r="AA108"/>
  <c r="AD108" s="1"/>
  <c r="AE108" s="1"/>
  <c r="BC75"/>
  <c r="BP75"/>
  <c r="BB108"/>
  <c r="AP75"/>
  <c r="AO108"/>
  <c r="AP108" s="1"/>
  <c r="AV110"/>
  <c r="BK75"/>
  <c r="AY75"/>
  <c r="BM75"/>
  <c r="AU108"/>
  <c r="BI75"/>
  <c r="BH108"/>
  <c r="BI108" s="1"/>
  <c r="AS108"/>
  <c r="AT108" s="1"/>
  <c r="Z75"/>
  <c r="BJ75"/>
  <c r="AN108"/>
  <c r="AK108"/>
  <c r="AX110"/>
  <c r="BA75"/>
  <c r="AZ108"/>
  <c r="AW110"/>
  <c r="I75" l="1"/>
  <c r="AP111"/>
  <c r="BL108"/>
  <c r="AF110"/>
  <c r="AJ108"/>
  <c r="AL108"/>
  <c r="AK110"/>
  <c r="AZ110"/>
  <c r="BA108"/>
  <c r="AU110"/>
  <c r="AY108"/>
  <c r="BK108"/>
  <c r="BM108"/>
  <c r="BO108"/>
  <c r="BP108"/>
  <c r="BC108"/>
  <c r="I126" l="1"/>
  <c r="I108"/>
  <c r="I111" s="1"/>
</calcChain>
</file>

<file path=xl/sharedStrings.xml><?xml version="1.0" encoding="utf-8"?>
<sst xmlns="http://schemas.openxmlformats.org/spreadsheetml/2006/main" count="656" uniqueCount="200">
  <si>
    <t>Specialised Banks</t>
  </si>
  <si>
    <t>Foreign Banks</t>
  </si>
  <si>
    <t>Cottage</t>
  </si>
  <si>
    <t>Micro</t>
  </si>
  <si>
    <t>Small Enterprise</t>
  </si>
  <si>
    <t>SME &amp; Special Programmes Department</t>
  </si>
  <si>
    <t xml:space="preserve">Categorywise Quarterly CMSME loan Disbursement Statement </t>
  </si>
  <si>
    <t>(Tk. In Crore)</t>
  </si>
  <si>
    <t>Particulars</t>
  </si>
  <si>
    <t>Category</t>
  </si>
  <si>
    <t>Sub-Sector</t>
  </si>
  <si>
    <t>Disbursement Current Quarter (January-March)</t>
  </si>
  <si>
    <t>Cumulative CMSME Loan Disbursement (January to Current Quarter)</t>
  </si>
  <si>
    <t xml:space="preserve">  Outstanding of CMSME Loan as on End of the Quarter (as per CL)</t>
  </si>
  <si>
    <t>Cumulative Disbursement to New Enterprises (January to Current Quarter)</t>
  </si>
  <si>
    <t>Cumulative Rural Disbursement (January to Current Quarter)</t>
  </si>
  <si>
    <t>Cumulative Recovery (January to Current Quarter)</t>
  </si>
  <si>
    <t>Cumulative Disbursement Without Collateral (January to Current Quarter)</t>
  </si>
  <si>
    <t>Number</t>
  </si>
  <si>
    <t>Amount</t>
  </si>
  <si>
    <t>Outstanding</t>
  </si>
  <si>
    <t xml:space="preserve">Number </t>
  </si>
  <si>
    <t>Total of Financial Sector</t>
  </si>
  <si>
    <t>CMSME</t>
  </si>
  <si>
    <t xml:space="preserve">Manufacturing </t>
  </si>
  <si>
    <t>Service</t>
  </si>
  <si>
    <t>Trade</t>
  </si>
  <si>
    <t>Informal/ Marginal Sector</t>
  </si>
  <si>
    <t>Small</t>
  </si>
  <si>
    <t>Medium</t>
  </si>
  <si>
    <t>Woman</t>
  </si>
  <si>
    <t>Man</t>
  </si>
  <si>
    <t xml:space="preserve">CMSME       </t>
  </si>
  <si>
    <t>Grand Total of CMSME</t>
  </si>
  <si>
    <t>Informal/ Marginal Enterprise</t>
  </si>
  <si>
    <t>% of Informal/ Marginal to CMSME</t>
  </si>
  <si>
    <t>Cottage Enterprises</t>
  </si>
  <si>
    <t xml:space="preserve">% of Cottage  to CMSME </t>
  </si>
  <si>
    <t>Micro Enterprises</t>
  </si>
  <si>
    <t xml:space="preserve">% of Micro  to CMSME </t>
  </si>
  <si>
    <t xml:space="preserve">% of Small  to CMSME </t>
  </si>
  <si>
    <t>Total of Banking Sector</t>
  </si>
  <si>
    <t>Informal/ Marginal</t>
  </si>
  <si>
    <t xml:space="preserve">CMSME </t>
  </si>
  <si>
    <t>Total of State Owned Commercial Banks</t>
  </si>
  <si>
    <t>Total of Specialized Banks</t>
  </si>
  <si>
    <t>Total of Foreign Banks</t>
  </si>
  <si>
    <t>Total of Islamic Banks</t>
  </si>
  <si>
    <t>Total of Private Commercial Banks</t>
  </si>
  <si>
    <t>Total of NBFIs</t>
  </si>
  <si>
    <t>CMSME Loan Disbursement (Current Quarter)</t>
  </si>
  <si>
    <t>Cumulative Disbursement to CMSME New Enterprises (January to Current Quarter)</t>
  </si>
  <si>
    <t xml:space="preserve">  Outstanding of CMSME New Enterprises Loans as on End of the Quarter </t>
  </si>
  <si>
    <t>Cumulative CMSME Rural Loans Disbursement (January to Current Quarter)</t>
  </si>
  <si>
    <t xml:space="preserve">  Outstanding of CMSME Rural Loans as on End of the Quarter </t>
  </si>
  <si>
    <t>Cumulative Disbursement of CMSME Without Collateral  (January to Current Quarter)</t>
  </si>
  <si>
    <t xml:space="preserve">  Outstanding of CMSME Without Collateral  Loans as on End of the Quarter </t>
  </si>
  <si>
    <t>*Overdue Amount of CMSME Loans as on End of Quarter</t>
  </si>
  <si>
    <t>Cumulative Recovery of CMSME Loans (January to Current Quarter)</t>
  </si>
  <si>
    <t>Classified Amount of CMSME Loans as on End of the Quarter (as per CL)</t>
  </si>
  <si>
    <t>SS</t>
  </si>
  <si>
    <t>DF</t>
  </si>
  <si>
    <t>BL</t>
  </si>
  <si>
    <t>Total</t>
  </si>
  <si>
    <t>Total Loans and Advances Outstanding (excluding staff loan) as per CL</t>
  </si>
  <si>
    <t>Total Classified Loan Outstanding (excluding staff loan) as per CL</t>
  </si>
  <si>
    <t>Sl. No.</t>
  </si>
  <si>
    <t>Name of Banks/NBFIs</t>
  </si>
  <si>
    <t>Yearly Outstanding Target 2025</t>
  </si>
  <si>
    <t>CMSME Classified Loan</t>
  </si>
  <si>
    <t>Total Loan Disbursement (January-Current Quarter)</t>
  </si>
  <si>
    <t>Recoverable (January to Current Quarter)</t>
  </si>
  <si>
    <t>Regulatory Target Achievements</t>
  </si>
  <si>
    <t>Classification %</t>
  </si>
  <si>
    <t>Disbursement</t>
  </si>
  <si>
    <t xml:space="preserve"> Outstanding Amount </t>
  </si>
  <si>
    <t>CMS Outstanding</t>
  </si>
  <si>
    <t>Informal</t>
  </si>
  <si>
    <t>Cottage Amount</t>
  </si>
  <si>
    <t>Micro Amount</t>
  </si>
  <si>
    <t>Small Amount</t>
  </si>
  <si>
    <t>%CMS</t>
  </si>
  <si>
    <t>Medium Amount</t>
  </si>
  <si>
    <t>%Medium</t>
  </si>
  <si>
    <t>Manufacturing Amount</t>
  </si>
  <si>
    <t>%Manufacturing</t>
  </si>
  <si>
    <t>Service Amount</t>
  </si>
  <si>
    <t>%Service</t>
  </si>
  <si>
    <t>Trade Amount</t>
  </si>
  <si>
    <t>%Trade</t>
  </si>
  <si>
    <t>Women Amount</t>
  </si>
  <si>
    <t>Women %</t>
  </si>
  <si>
    <t>CMSM</t>
  </si>
  <si>
    <t>MST</t>
  </si>
  <si>
    <t>State owned Banks</t>
  </si>
  <si>
    <t>Disb</t>
  </si>
  <si>
    <t>os</t>
  </si>
  <si>
    <t>Agrani Bank PLC</t>
  </si>
  <si>
    <t>Bangladesh Development Bank PLC</t>
  </si>
  <si>
    <t>BASIC Bank Limited</t>
  </si>
  <si>
    <t>Janata Bank PLC</t>
  </si>
  <si>
    <t>Rupali Bank PLC</t>
  </si>
  <si>
    <t>Sonali Bank PLC</t>
  </si>
  <si>
    <t>Total State owned Commercial Banks:</t>
  </si>
  <si>
    <t>Bangladesh Krishi Bank</t>
  </si>
  <si>
    <t>Rajshahi Krishi Unnayan Bank</t>
  </si>
  <si>
    <t>Total Specialized Banks:</t>
  </si>
  <si>
    <t>Bank Al-Falah Limited</t>
  </si>
  <si>
    <t>Citibank N.A</t>
  </si>
  <si>
    <t>Commercial Bank of Ceylon Limited</t>
  </si>
  <si>
    <t>Habib Bank Ltd.</t>
  </si>
  <si>
    <t>The Hong Kong and Shanghai Banking Corporation. Ltd (HSBC)</t>
  </si>
  <si>
    <t>National Bank of Pakistan</t>
  </si>
  <si>
    <t>Standard Chartered Bank</t>
  </si>
  <si>
    <t>State Bank of India</t>
  </si>
  <si>
    <t>Woori Bank</t>
  </si>
  <si>
    <t>Total Foreign Banks:</t>
  </si>
  <si>
    <t>Islamic Commercial Banks</t>
  </si>
  <si>
    <t>Al-Arafah Islami Bank PLC</t>
  </si>
  <si>
    <t>Export Import Bank of Bangladesh PLC</t>
  </si>
  <si>
    <t>First Security Islami Bank PLC</t>
  </si>
  <si>
    <t>Global Islami Bank PLC</t>
  </si>
  <si>
    <t>ICB Islamic Bank Ltd.</t>
  </si>
  <si>
    <t>Islami Bank Bangladesh PLC</t>
  </si>
  <si>
    <t>Shahjalal Islami Bank PLC</t>
  </si>
  <si>
    <t>Social Islami Bank PLC</t>
  </si>
  <si>
    <t>Union Bank PLC</t>
  </si>
  <si>
    <t>Total Islamic Commercial Banks:</t>
  </si>
  <si>
    <t>Private Commercial Banks</t>
  </si>
  <si>
    <t>AB Bank PLC</t>
  </si>
  <si>
    <t>Bangladesh Commerce Bank Limited</t>
  </si>
  <si>
    <t xml:space="preserve">Bank Asia PLC. </t>
  </si>
  <si>
    <t>Bengal Commercial Bank PLC.</t>
  </si>
  <si>
    <t>BRAC Bank PLC</t>
  </si>
  <si>
    <t>Citizens Bank PLC</t>
  </si>
  <si>
    <t>City Bank PLC</t>
  </si>
  <si>
    <t>Community Bank Bangladesh PLC.</t>
  </si>
  <si>
    <t>Dhaka Bank PLC</t>
  </si>
  <si>
    <t>Dutch-Bangla Bank PLC</t>
  </si>
  <si>
    <t>Eastern Bank PLC</t>
  </si>
  <si>
    <t>IFIC Bank PLC</t>
  </si>
  <si>
    <t>Jamuna Bank PLC</t>
  </si>
  <si>
    <t>Meghna Bank PLC</t>
  </si>
  <si>
    <t>Mercantile Bank PLC</t>
  </si>
  <si>
    <t>Midland Bank Limited</t>
  </si>
  <si>
    <t>Modhumoti Bank PLC</t>
  </si>
  <si>
    <t>Mutual Trust Bank PLC</t>
  </si>
  <si>
    <t>National Bank Limited</t>
  </si>
  <si>
    <t>National Credit &amp; Commerce Bank PLC (NCC)</t>
  </si>
  <si>
    <t>NRB Bank PLC</t>
  </si>
  <si>
    <t>NRBC Bank PLC</t>
  </si>
  <si>
    <t>One Bank PLC</t>
  </si>
  <si>
    <t>Padma Bank PLC</t>
  </si>
  <si>
    <t>Prime Bank PLC</t>
  </si>
  <si>
    <t>Pubali Bank PLC</t>
  </si>
  <si>
    <t>SBAC Bank PLC</t>
  </si>
  <si>
    <t>Shimanto Bank PLC</t>
  </si>
  <si>
    <t>Southeast Bank PLC</t>
  </si>
  <si>
    <t>Standard Bank PLC</t>
  </si>
  <si>
    <t>The Premier Bank PLC</t>
  </si>
  <si>
    <t>Trust Bank PLC</t>
  </si>
  <si>
    <t>United Commercial Bank PLC</t>
  </si>
  <si>
    <t>Uttara Bank PLC</t>
  </si>
  <si>
    <t>Total Private Commercial Banks:</t>
  </si>
  <si>
    <t xml:space="preserve"> Total Banks:</t>
  </si>
  <si>
    <t>Non-Bank Financial Institutions (NBFIs)</t>
  </si>
  <si>
    <t>Agrani SME Financing Company Limited</t>
  </si>
  <si>
    <t>Alliance Finance PLC.</t>
  </si>
  <si>
    <t>Aviva Finance Limited</t>
  </si>
  <si>
    <t>Bangladesh Finance Limited</t>
  </si>
  <si>
    <t>Bangladesh Industrial Finance Company Limited (BIFC)</t>
  </si>
  <si>
    <t>Bay Leasing &amp; Investment Limited</t>
  </si>
  <si>
    <t>CVC Finance Limited</t>
  </si>
  <si>
    <t>Fareast Finance &amp; Investment Limited</t>
  </si>
  <si>
    <t>FAS Finance &amp; Investment Limited</t>
  </si>
  <si>
    <t>First Finance Limited</t>
  </si>
  <si>
    <t>GSP Finance Company (Bangladesh) Limited (GSPB)</t>
  </si>
  <si>
    <t>Hajj Finance Company Limited</t>
  </si>
  <si>
    <t>IDLC Finance PLC</t>
  </si>
  <si>
    <t>IIDFC PLC.</t>
  </si>
  <si>
    <t>International Leasing and Financial Services Limited</t>
  </si>
  <si>
    <t>IPDC Finance Ltd</t>
  </si>
  <si>
    <t>Islamic Finance and Investment Limited</t>
  </si>
  <si>
    <t>LankaBangla Finance PLC.</t>
  </si>
  <si>
    <t>Meridian Finance and Investment Ltd.</t>
  </si>
  <si>
    <t>MIDAS Financing PLC.</t>
  </si>
  <si>
    <t>National Finance Ltd</t>
  </si>
  <si>
    <t>National Housing Finance PLC.</t>
  </si>
  <si>
    <t>Phoenix Finance and Investments Limited</t>
  </si>
  <si>
    <t>Premier Leasing &amp; Finance Limited</t>
  </si>
  <si>
    <t>Prime Finance &amp; Investment Ltd</t>
  </si>
  <si>
    <t>SFIL Finance PLC.</t>
  </si>
  <si>
    <t>The UAE-Bangladesh Investment Co. Ltd</t>
  </si>
  <si>
    <t>Union Capital Limited</t>
  </si>
  <si>
    <t>United Finance Limited</t>
  </si>
  <si>
    <t>Uttara Finance and Investments Limited</t>
  </si>
  <si>
    <t>Total Non Bank Financial Institutions:</t>
  </si>
  <si>
    <t>Grand Total (Banks &amp; FCs):</t>
  </si>
  <si>
    <t>CMSME Loan Statement (Bank &amp; FI-wise) from January-June, 2025</t>
  </si>
  <si>
    <t>Name of the Quarter: March, 2026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</si>
</sst>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 * #,##0.00_ ;_ * \-#,##0.00_ ;_ * &quot;-&quot;??_ ;_ @_ "/>
  </numFmts>
  <fonts count="4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Calibri"/>
      <family val="2"/>
      <scheme val="minor"/>
    </font>
    <font>
      <sz val="10"/>
      <color theme="1"/>
      <name val="Optima"/>
      <family val="2"/>
    </font>
    <font>
      <sz val="16"/>
      <name val="Times New Roman"/>
      <family val="1"/>
    </font>
    <font>
      <sz val="16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indexed="9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2"/>
      <color indexed="12"/>
      <name val="Times New Roman"/>
      <family val="1"/>
    </font>
    <font>
      <sz val="10"/>
      <color indexed="8"/>
      <name val="Arial"/>
      <family val="2"/>
    </font>
    <font>
      <b/>
      <sz val="18"/>
      <color theme="3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EAE8"/>
        <bgColor indexed="64"/>
      </patternFill>
    </fill>
    <fill>
      <patternFill patternType="solid">
        <fgColor rgb="FFEDFB9B"/>
        <bgColor indexed="64"/>
      </patternFill>
    </fill>
    <fill>
      <patternFill patternType="solid">
        <fgColor rgb="FFD9FFFE"/>
        <bgColor indexed="64"/>
      </patternFill>
    </fill>
    <fill>
      <patternFill patternType="solid">
        <fgColor rgb="FFFBF9B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B4A3FB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94">
    <xf numFmtId="0" fontId="0" fillId="0" borderId="0"/>
    <xf numFmtId="9" fontId="6" fillId="0" borderId="0"/>
    <xf numFmtId="0" fontId="11" fillId="0" borderId="0"/>
    <xf numFmtId="0" fontId="2" fillId="0" borderId="0"/>
    <xf numFmtId="9" fontId="2" fillId="0" borderId="0"/>
    <xf numFmtId="43" fontId="19" fillId="0" borderId="0"/>
    <xf numFmtId="43" fontId="2" fillId="0" borderId="0"/>
    <xf numFmtId="43" fontId="6" fillId="0" borderId="0"/>
    <xf numFmtId="0" fontId="20" fillId="0" borderId="0"/>
    <xf numFmtId="0" fontId="19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" fillId="0" borderId="0"/>
    <xf numFmtId="9" fontId="2" fillId="0" borderId="0"/>
    <xf numFmtId="165" fontId="2" fillId="0" borderId="0"/>
    <xf numFmtId="0" fontId="2" fillId="0" borderId="0"/>
    <xf numFmtId="0" fontId="2" fillId="0" borderId="0"/>
    <xf numFmtId="0" fontId="6" fillId="0" borderId="0"/>
    <xf numFmtId="9" fontId="2" fillId="0" borderId="0"/>
    <xf numFmtId="0" fontId="2" fillId="0" borderId="0"/>
    <xf numFmtId="9" fontId="2" fillId="0" borderId="0"/>
    <xf numFmtId="0" fontId="26" fillId="27" borderId="0"/>
    <xf numFmtId="0" fontId="26" fillId="28" borderId="0"/>
    <xf numFmtId="0" fontId="26" fillId="29" borderId="0"/>
    <xf numFmtId="0" fontId="26" fillId="30" borderId="0"/>
    <xf numFmtId="0" fontId="26" fillId="31" borderId="0"/>
    <xf numFmtId="0" fontId="26" fillId="32" borderId="0"/>
    <xf numFmtId="0" fontId="26" fillId="33" borderId="0"/>
    <xf numFmtId="0" fontId="26" fillId="34" borderId="0"/>
    <xf numFmtId="0" fontId="26" fillId="35" borderId="0"/>
    <xf numFmtId="0" fontId="26" fillId="36" borderId="0"/>
    <xf numFmtId="0" fontId="26" fillId="37" borderId="0"/>
    <xf numFmtId="0" fontId="26" fillId="38" borderId="0"/>
    <xf numFmtId="0" fontId="27" fillId="39" borderId="0"/>
    <xf numFmtId="0" fontId="27" fillId="26" borderId="0"/>
    <xf numFmtId="0" fontId="27" fillId="24" borderId="0"/>
    <xf numFmtId="0" fontId="27" fillId="20" borderId="0"/>
    <xf numFmtId="0" fontId="27" fillId="19" borderId="0"/>
    <xf numFmtId="0" fontId="27" fillId="17" borderId="0"/>
    <xf numFmtId="0" fontId="27" fillId="40" borderId="0"/>
    <xf numFmtId="0" fontId="27" fillId="41" borderId="0"/>
    <xf numFmtId="0" fontId="27" fillId="42" borderId="0"/>
    <xf numFmtId="0" fontId="27" fillId="43" borderId="0"/>
    <xf numFmtId="0" fontId="27" fillId="44" borderId="0"/>
    <xf numFmtId="0" fontId="27" fillId="45" borderId="0"/>
    <xf numFmtId="0" fontId="28" fillId="46" borderId="0"/>
    <xf numFmtId="0" fontId="29" fillId="47" borderId="60"/>
    <xf numFmtId="0" fontId="30" fillId="48" borderId="63"/>
    <xf numFmtId="43" fontId="19" fillId="0" borderId="0"/>
    <xf numFmtId="0" fontId="31" fillId="0" borderId="0"/>
    <xf numFmtId="0" fontId="32" fillId="49" borderId="0"/>
    <xf numFmtId="0" fontId="33" fillId="0" borderId="58"/>
    <xf numFmtId="0" fontId="34" fillId="0" borderId="66"/>
    <xf numFmtId="0" fontId="35" fillId="0" borderId="59"/>
    <xf numFmtId="0" fontId="35" fillId="0" borderId="0"/>
    <xf numFmtId="0" fontId="36" fillId="50" borderId="60"/>
    <xf numFmtId="0" fontId="37" fillId="0" borderId="62"/>
    <xf numFmtId="0" fontId="38" fillId="51" borderId="0"/>
    <xf numFmtId="0" fontId="3" fillId="0" borderId="0"/>
    <xf numFmtId="0" fontId="19" fillId="0" borderId="0"/>
    <xf numFmtId="0" fontId="3" fillId="0" borderId="0">
      <alignment vertical="top"/>
    </xf>
    <xf numFmtId="0" fontId="19" fillId="0" borderId="0"/>
    <xf numFmtId="0" fontId="19" fillId="0" borderId="0"/>
    <xf numFmtId="0" fontId="19" fillId="0" borderId="0"/>
    <xf numFmtId="0" fontId="3" fillId="52" borderId="64"/>
    <xf numFmtId="0" fontId="39" fillId="47" borderId="61"/>
    <xf numFmtId="9" fontId="19" fillId="0" borderId="0"/>
    <xf numFmtId="9" fontId="19" fillId="0" borderId="0"/>
    <xf numFmtId="0" fontId="40" fillId="0" borderId="1">
      <alignment vertical="center"/>
    </xf>
    <xf numFmtId="0" fontId="41" fillId="0" borderId="0">
      <alignment vertical="top"/>
    </xf>
    <xf numFmtId="0" fontId="42" fillId="0" borderId="0"/>
    <xf numFmtId="0" fontId="43" fillId="0" borderId="65"/>
    <xf numFmtId="0" fontId="44" fillId="0" borderId="0"/>
    <xf numFmtId="0" fontId="1" fillId="0" borderId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26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9" fillId="47" borderId="60" applyNumberFormat="0" applyAlignment="0" applyProtection="0"/>
    <xf numFmtId="0" fontId="30" fillId="48" borderId="63" applyNumberFormat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49" borderId="0" applyNumberFormat="0" applyBorder="0" applyAlignment="0" applyProtection="0"/>
    <xf numFmtId="0" fontId="33" fillId="0" borderId="58" applyNumberFormat="0" applyFill="0" applyAlignment="0" applyProtection="0"/>
    <xf numFmtId="0" fontId="34" fillId="0" borderId="66" applyNumberFormat="0" applyFill="0" applyAlignment="0" applyProtection="0"/>
    <xf numFmtId="0" fontId="35" fillId="0" borderId="59" applyNumberFormat="0" applyFill="0" applyAlignment="0" applyProtection="0"/>
    <xf numFmtId="0" fontId="35" fillId="0" borderId="0" applyNumberFormat="0" applyFill="0" applyBorder="0" applyAlignment="0" applyProtection="0"/>
    <xf numFmtId="0" fontId="36" fillId="50" borderId="60" applyNumberFormat="0" applyAlignment="0" applyProtection="0"/>
    <xf numFmtId="0" fontId="37" fillId="0" borderId="62" applyNumberFormat="0" applyFill="0" applyAlignment="0" applyProtection="0"/>
    <xf numFmtId="0" fontId="38" fillId="51" borderId="0" applyNumberFormat="0" applyBorder="0" applyAlignment="0" applyProtection="0"/>
    <xf numFmtId="0" fontId="5" fillId="0" borderId="0"/>
    <xf numFmtId="0" fontId="19" fillId="0" borderId="0"/>
    <xf numFmtId="0" fontId="3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3" fillId="52" borderId="64" applyNumberFormat="0" applyFont="0" applyAlignment="0" applyProtection="0"/>
    <xf numFmtId="0" fontId="39" fillId="47" borderId="6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65" applyNumberFormat="0" applyFill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26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9" fillId="47" borderId="60" applyNumberFormat="0" applyAlignment="0" applyProtection="0"/>
    <xf numFmtId="0" fontId="30" fillId="48" borderId="63" applyNumberFormat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49" borderId="0" applyNumberFormat="0" applyBorder="0" applyAlignment="0" applyProtection="0"/>
    <xf numFmtId="0" fontId="33" fillId="0" borderId="58" applyNumberFormat="0" applyFill="0" applyAlignment="0" applyProtection="0"/>
    <xf numFmtId="0" fontId="34" fillId="0" borderId="66" applyNumberFormat="0" applyFill="0" applyAlignment="0" applyProtection="0"/>
    <xf numFmtId="0" fontId="35" fillId="0" borderId="59" applyNumberFormat="0" applyFill="0" applyAlignment="0" applyProtection="0"/>
    <xf numFmtId="0" fontId="35" fillId="0" borderId="0" applyNumberFormat="0" applyFill="0" applyBorder="0" applyAlignment="0" applyProtection="0"/>
    <xf numFmtId="0" fontId="36" fillId="50" borderId="60" applyNumberFormat="0" applyAlignment="0" applyProtection="0"/>
    <xf numFmtId="0" fontId="37" fillId="0" borderId="62" applyNumberFormat="0" applyFill="0" applyAlignment="0" applyProtection="0"/>
    <xf numFmtId="0" fontId="38" fillId="51" borderId="0" applyNumberFormat="0" applyBorder="0" applyAlignment="0" applyProtection="0"/>
    <xf numFmtId="0" fontId="5" fillId="0" borderId="0"/>
    <xf numFmtId="0" fontId="19" fillId="0" borderId="0"/>
    <xf numFmtId="0" fontId="3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3" fillId="52" borderId="64" applyNumberFormat="0" applyFont="0" applyAlignment="0" applyProtection="0"/>
    <xf numFmtId="0" fontId="39" fillId="47" borderId="6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65" applyNumberFormat="0" applyFill="0" applyAlignment="0" applyProtection="0"/>
    <xf numFmtId="0" fontId="44" fillId="0" borderId="0" applyNumberFormat="0" applyFill="0" applyBorder="0" applyAlignment="0" applyProtection="0"/>
  </cellStyleXfs>
  <cellXfs count="777">
    <xf numFmtId="0" fontId="0" fillId="0" borderId="0" xfId="0"/>
    <xf numFmtId="4" fontId="12" fillId="3" borderId="0" xfId="3" applyNumberFormat="1" applyFont="1" applyFill="1" applyAlignment="1">
      <alignment vertical="top" wrapText="1"/>
    </xf>
    <xf numFmtId="0" fontId="12" fillId="3" borderId="0" xfId="3" applyFont="1" applyFill="1" applyAlignment="1">
      <alignment vertical="center"/>
    </xf>
    <xf numFmtId="0" fontId="12" fillId="3" borderId="0" xfId="3" applyFont="1" applyFill="1" applyAlignment="1">
      <alignment horizontal="center" vertical="center"/>
    </xf>
    <xf numFmtId="1" fontId="15" fillId="3" borderId="4" xfId="3" applyNumberFormat="1" applyFont="1" applyFill="1" applyBorder="1" applyAlignment="1">
      <alignment horizontal="center" vertical="center"/>
    </xf>
    <xf numFmtId="1" fontId="15" fillId="3" borderId="4" xfId="3" applyNumberFormat="1" applyFont="1" applyFill="1" applyBorder="1" applyAlignment="1">
      <alignment horizontal="right" vertical="center"/>
    </xf>
    <xf numFmtId="1" fontId="15" fillId="3" borderId="26" xfId="3" applyNumberFormat="1" applyFont="1" applyFill="1" applyBorder="1" applyAlignment="1">
      <alignment horizontal="center" vertical="center"/>
    </xf>
    <xf numFmtId="4" fontId="15" fillId="3" borderId="26" xfId="3" applyNumberFormat="1" applyFont="1" applyFill="1" applyBorder="1" applyAlignment="1">
      <alignment horizontal="center" vertical="center"/>
    </xf>
    <xf numFmtId="4" fontId="15" fillId="3" borderId="0" xfId="3" applyNumberFormat="1" applyFont="1" applyFill="1" applyAlignment="1">
      <alignment vertical="center"/>
    </xf>
    <xf numFmtId="1" fontId="15" fillId="3" borderId="0" xfId="3" applyNumberFormat="1" applyFont="1" applyFill="1" applyAlignment="1">
      <alignment vertical="center"/>
    </xf>
    <xf numFmtId="0" fontId="16" fillId="3" borderId="0" xfId="3" applyFont="1" applyFill="1"/>
    <xf numFmtId="0" fontId="16" fillId="3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10" fontId="16" fillId="3" borderId="0" xfId="3" applyNumberFormat="1" applyFont="1" applyFill="1"/>
    <xf numFmtId="4" fontId="17" fillId="3" borderId="0" xfId="3" applyNumberFormat="1" applyFont="1" applyFill="1"/>
    <xf numFmtId="4" fontId="16" fillId="3" borderId="0" xfId="3" applyNumberFormat="1" applyFont="1" applyFill="1"/>
    <xf numFmtId="0" fontId="17" fillId="3" borderId="0" xfId="3" applyFont="1" applyFill="1"/>
    <xf numFmtId="0" fontId="15" fillId="3" borderId="0" xfId="3" applyFont="1" applyFill="1" applyAlignment="1">
      <alignment vertical="center"/>
    </xf>
    <xf numFmtId="0" fontId="17" fillId="3" borderId="0" xfId="3" applyFont="1" applyFill="1" applyAlignment="1">
      <alignment wrapText="1"/>
    </xf>
    <xf numFmtId="1" fontId="17" fillId="3" borderId="0" xfId="3" applyNumberFormat="1" applyFont="1" applyFill="1" applyAlignment="1">
      <alignment horizontal="right"/>
    </xf>
    <xf numFmtId="1" fontId="17" fillId="3" borderId="0" xfId="3" applyNumberFormat="1" applyFont="1" applyFill="1" applyAlignment="1">
      <alignment horizontal="right" vertical="center"/>
    </xf>
    <xf numFmtId="1" fontId="9" fillId="3" borderId="0" xfId="3" applyNumberFormat="1" applyFont="1" applyFill="1" applyAlignment="1">
      <alignment horizontal="center" vertical="center"/>
    </xf>
    <xf numFmtId="4" fontId="9" fillId="3" borderId="0" xfId="3" applyNumberFormat="1" applyFont="1" applyFill="1" applyAlignment="1">
      <alignment horizontal="right"/>
    </xf>
    <xf numFmtId="4" fontId="18" fillId="3" borderId="0" xfId="3" applyNumberFormat="1" applyFont="1" applyFill="1" applyAlignment="1">
      <alignment horizontal="right"/>
    </xf>
    <xf numFmtId="1" fontId="15" fillId="3" borderId="5" xfId="3" applyNumberFormat="1" applyFont="1" applyFill="1" applyBorder="1" applyAlignment="1">
      <alignment horizontal="center" vertical="center"/>
    </xf>
    <xf numFmtId="1" fontId="15" fillId="3" borderId="26" xfId="3" applyNumberFormat="1" applyFont="1" applyFill="1" applyBorder="1" applyAlignment="1">
      <alignment horizontal="right" vertical="center"/>
    </xf>
    <xf numFmtId="4" fontId="15" fillId="6" borderId="29" xfId="3" applyNumberFormat="1" applyFont="1" applyFill="1" applyBorder="1" applyAlignment="1">
      <alignment vertical="top" wrapText="1"/>
    </xf>
    <xf numFmtId="1" fontId="15" fillId="6" borderId="29" xfId="3" applyNumberFormat="1" applyFont="1" applyFill="1" applyBorder="1" applyAlignment="1">
      <alignment vertical="top" wrapText="1"/>
    </xf>
    <xf numFmtId="1" fontId="15" fillId="6" borderId="1" xfId="3" applyNumberFormat="1" applyFont="1" applyFill="1" applyBorder="1" applyAlignment="1">
      <alignment vertical="top" wrapText="1"/>
    </xf>
    <xf numFmtId="4" fontId="15" fillId="6" borderId="32" xfId="3" applyNumberFormat="1" applyFont="1" applyFill="1" applyBorder="1" applyAlignment="1">
      <alignment vertical="top" wrapText="1"/>
    </xf>
    <xf numFmtId="1" fontId="15" fillId="6" borderId="32" xfId="3" applyNumberFormat="1" applyFont="1" applyFill="1" applyBorder="1" applyAlignment="1">
      <alignment vertical="top" wrapText="1"/>
    </xf>
    <xf numFmtId="1" fontId="15" fillId="6" borderId="4" xfId="3" applyNumberFormat="1" applyFont="1" applyFill="1" applyBorder="1" applyAlignment="1">
      <alignment vertical="top" wrapText="1"/>
    </xf>
    <xf numFmtId="4" fontId="15" fillId="6" borderId="37" xfId="3" applyNumberFormat="1" applyFont="1" applyFill="1" applyBorder="1" applyAlignment="1">
      <alignment vertical="top" wrapText="1"/>
    </xf>
    <xf numFmtId="10" fontId="15" fillId="6" borderId="32" xfId="3" applyNumberFormat="1" applyFont="1" applyFill="1" applyBorder="1" applyAlignment="1">
      <alignment vertical="top" wrapText="1"/>
    </xf>
    <xf numFmtId="1" fontId="15" fillId="7" borderId="29" xfId="3" applyNumberFormat="1" applyFont="1" applyFill="1" applyBorder="1" applyAlignment="1">
      <alignment vertical="top" wrapText="1"/>
    </xf>
    <xf numFmtId="4" fontId="15" fillId="7" borderId="29" xfId="3" applyNumberFormat="1" applyFont="1" applyFill="1" applyBorder="1" applyAlignment="1">
      <alignment vertical="top" wrapText="1"/>
    </xf>
    <xf numFmtId="4" fontId="15" fillId="7" borderId="30" xfId="3" applyNumberFormat="1" applyFont="1" applyFill="1" applyBorder="1" applyAlignment="1">
      <alignment vertical="top" wrapText="1"/>
    </xf>
    <xf numFmtId="1" fontId="15" fillId="7" borderId="1" xfId="3" applyNumberFormat="1" applyFont="1" applyFill="1" applyBorder="1" applyAlignment="1">
      <alignment vertical="top" wrapText="1"/>
    </xf>
    <xf numFmtId="4" fontId="15" fillId="7" borderId="1" xfId="3" applyNumberFormat="1" applyFont="1" applyFill="1" applyBorder="1" applyAlignment="1">
      <alignment vertical="top" wrapText="1"/>
    </xf>
    <xf numFmtId="4" fontId="15" fillId="7" borderId="31" xfId="3" applyNumberFormat="1" applyFont="1" applyFill="1" applyBorder="1" applyAlignment="1">
      <alignment vertical="top" wrapText="1"/>
    </xf>
    <xf numFmtId="1" fontId="15" fillId="7" borderId="32" xfId="3" applyNumberFormat="1" applyFont="1" applyFill="1" applyBorder="1" applyAlignment="1">
      <alignment vertical="top" wrapText="1"/>
    </xf>
    <xf numFmtId="4" fontId="15" fillId="7" borderId="32" xfId="3" applyNumberFormat="1" applyFont="1" applyFill="1" applyBorder="1" applyAlignment="1">
      <alignment vertical="top" wrapText="1"/>
    </xf>
    <xf numFmtId="4" fontId="15" fillId="7" borderId="33" xfId="3" applyNumberFormat="1" applyFont="1" applyFill="1" applyBorder="1" applyAlignment="1">
      <alignment vertical="top" wrapText="1"/>
    </xf>
    <xf numFmtId="10" fontId="15" fillId="7" borderId="32" xfId="3" applyNumberFormat="1" applyFont="1" applyFill="1" applyBorder="1" applyAlignment="1">
      <alignment vertical="top" wrapText="1"/>
    </xf>
    <xf numFmtId="1" fontId="15" fillId="8" borderId="29" xfId="3" applyNumberFormat="1" applyFont="1" applyFill="1" applyBorder="1" applyAlignment="1">
      <alignment vertical="top" wrapText="1"/>
    </xf>
    <xf numFmtId="4" fontId="15" fillId="8" borderId="29" xfId="3" applyNumberFormat="1" applyFont="1" applyFill="1" applyBorder="1" applyAlignment="1">
      <alignment vertical="top" wrapText="1"/>
    </xf>
    <xf numFmtId="1" fontId="15" fillId="8" borderId="1" xfId="3" applyNumberFormat="1" applyFont="1" applyFill="1" applyBorder="1" applyAlignment="1">
      <alignment vertical="top" wrapText="1"/>
    </xf>
    <xf numFmtId="1" fontId="15" fillId="8" borderId="32" xfId="3" applyNumberFormat="1" applyFont="1" applyFill="1" applyBorder="1" applyAlignment="1">
      <alignment vertical="top" wrapText="1"/>
    </xf>
    <xf numFmtId="4" fontId="15" fillId="8" borderId="32" xfId="3" applyNumberFormat="1" applyFont="1" applyFill="1" applyBorder="1" applyAlignment="1">
      <alignment vertical="top" wrapText="1"/>
    </xf>
    <xf numFmtId="1" fontId="15" fillId="9" borderId="29" xfId="3" applyNumberFormat="1" applyFont="1" applyFill="1" applyBorder="1" applyAlignment="1">
      <alignment vertical="top" wrapText="1"/>
    </xf>
    <xf numFmtId="4" fontId="15" fillId="9" borderId="29" xfId="3" applyNumberFormat="1" applyFont="1" applyFill="1" applyBorder="1" applyAlignment="1">
      <alignment vertical="top" wrapText="1"/>
    </xf>
    <xf numFmtId="1" fontId="15" fillId="9" borderId="1" xfId="3" applyNumberFormat="1" applyFont="1" applyFill="1" applyBorder="1" applyAlignment="1">
      <alignment vertical="top" wrapText="1"/>
    </xf>
    <xf numFmtId="1" fontId="15" fillId="9" borderId="32" xfId="3" applyNumberFormat="1" applyFont="1" applyFill="1" applyBorder="1" applyAlignment="1">
      <alignment vertical="top" wrapText="1"/>
    </xf>
    <xf numFmtId="3" fontId="15" fillId="9" borderId="29" xfId="3" applyNumberFormat="1" applyFont="1" applyFill="1" applyBorder="1" applyAlignment="1">
      <alignment vertical="top" wrapText="1"/>
    </xf>
    <xf numFmtId="0" fontId="15" fillId="9" borderId="32" xfId="3" applyFont="1" applyFill="1" applyBorder="1" applyAlignment="1">
      <alignment vertical="top"/>
    </xf>
    <xf numFmtId="3" fontId="15" fillId="9" borderId="32" xfId="3" applyNumberFormat="1" applyFont="1" applyFill="1" applyBorder="1" applyAlignment="1">
      <alignment vertical="top" wrapText="1"/>
    </xf>
    <xf numFmtId="0" fontId="15" fillId="9" borderId="29" xfId="3" applyFont="1" applyFill="1" applyBorder="1" applyAlignment="1">
      <alignment horizontal="justify" vertical="top"/>
    </xf>
    <xf numFmtId="0" fontId="15" fillId="9" borderId="32" xfId="3" applyFont="1" applyFill="1" applyBorder="1" applyAlignment="1">
      <alignment horizontal="justify" vertical="top"/>
    </xf>
    <xf numFmtId="10" fontId="15" fillId="9" borderId="32" xfId="3" applyNumberFormat="1" applyFont="1" applyFill="1" applyBorder="1" applyAlignment="1">
      <alignment vertical="top" wrapText="1"/>
    </xf>
    <xf numFmtId="10" fontId="15" fillId="9" borderId="32" xfId="4" applyNumberFormat="1" applyFont="1" applyFill="1" applyBorder="1" applyAlignment="1">
      <alignment vertical="top" wrapText="1"/>
    </xf>
    <xf numFmtId="1" fontId="15" fillId="6" borderId="5" xfId="3" applyNumberFormat="1" applyFont="1" applyFill="1" applyBorder="1" applyAlignment="1">
      <alignment vertical="top" wrapText="1"/>
    </xf>
    <xf numFmtId="1" fontId="15" fillId="7" borderId="28" xfId="3" applyNumberFormat="1" applyFont="1" applyFill="1" applyBorder="1" applyAlignment="1">
      <alignment vertical="top" wrapText="1"/>
    </xf>
    <xf numFmtId="1" fontId="15" fillId="7" borderId="22" xfId="3" applyNumberFormat="1" applyFont="1" applyFill="1" applyBorder="1" applyAlignment="1">
      <alignment vertical="top" wrapText="1"/>
    </xf>
    <xf numFmtId="1" fontId="15" fillId="7" borderId="23" xfId="3" applyNumberFormat="1" applyFont="1" applyFill="1" applyBorder="1" applyAlignment="1">
      <alignment vertical="top" wrapText="1"/>
    </xf>
    <xf numFmtId="1" fontId="15" fillId="7" borderId="4" xfId="3" applyNumberFormat="1" applyFont="1" applyFill="1" applyBorder="1" applyAlignment="1">
      <alignment vertical="top" wrapText="1"/>
    </xf>
    <xf numFmtId="4" fontId="15" fillId="7" borderId="4" xfId="3" applyNumberFormat="1" applyFont="1" applyFill="1" applyBorder="1" applyAlignment="1">
      <alignment vertical="top" wrapText="1"/>
    </xf>
    <xf numFmtId="1" fontId="15" fillId="7" borderId="6" xfId="3" applyNumberFormat="1" applyFont="1" applyFill="1" applyBorder="1" applyAlignment="1">
      <alignment vertical="top" wrapText="1"/>
    </xf>
    <xf numFmtId="4" fontId="15" fillId="7" borderId="6" xfId="3" applyNumberFormat="1" applyFont="1" applyFill="1" applyBorder="1" applyAlignment="1">
      <alignment vertical="top" wrapText="1"/>
    </xf>
    <xf numFmtId="1" fontId="15" fillId="7" borderId="10" xfId="3" applyNumberFormat="1" applyFont="1" applyFill="1" applyBorder="1" applyAlignment="1">
      <alignment vertical="top" wrapText="1"/>
    </xf>
    <xf numFmtId="4" fontId="15" fillId="7" borderId="10" xfId="3" applyNumberFormat="1" applyFont="1" applyFill="1" applyBorder="1" applyAlignment="1">
      <alignment vertical="top" wrapText="1"/>
    </xf>
    <xf numFmtId="1" fontId="15" fillId="7" borderId="7" xfId="3" applyNumberFormat="1" applyFont="1" applyFill="1" applyBorder="1" applyAlignment="1">
      <alignment vertical="top" wrapText="1"/>
    </xf>
    <xf numFmtId="4" fontId="15" fillId="7" borderId="7" xfId="3" applyNumberFormat="1" applyFont="1" applyFill="1" applyBorder="1" applyAlignment="1">
      <alignment vertical="top" wrapText="1"/>
    </xf>
    <xf numFmtId="0" fontId="15" fillId="7" borderId="6" xfId="3" applyFont="1" applyFill="1" applyBorder="1" applyAlignment="1">
      <alignment vertical="top"/>
    </xf>
    <xf numFmtId="1" fontId="15" fillId="7" borderId="41" xfId="3" applyNumberFormat="1" applyFont="1" applyFill="1" applyBorder="1" applyAlignment="1">
      <alignment vertical="top" wrapText="1"/>
    </xf>
    <xf numFmtId="0" fontId="15" fillId="7" borderId="7" xfId="3" applyFont="1" applyFill="1" applyBorder="1" applyAlignment="1">
      <alignment vertical="top"/>
    </xf>
    <xf numFmtId="1" fontId="15" fillId="7" borderId="42" xfId="3" applyNumberFormat="1" applyFont="1" applyFill="1" applyBorder="1" applyAlignment="1">
      <alignment vertical="top" wrapText="1"/>
    </xf>
    <xf numFmtId="0" fontId="15" fillId="7" borderId="6" xfId="3" applyFont="1" applyFill="1" applyBorder="1" applyAlignment="1">
      <alignment horizontal="justify" vertical="top"/>
    </xf>
    <xf numFmtId="0" fontId="15" fillId="7" borderId="7" xfId="3" applyFont="1" applyFill="1" applyBorder="1" applyAlignment="1">
      <alignment horizontal="justify" vertical="top"/>
    </xf>
    <xf numFmtId="0" fontId="15" fillId="7" borderId="7" xfId="3" applyFont="1" applyFill="1" applyBorder="1" applyAlignment="1">
      <alignment horizontal="justify" vertical="center"/>
    </xf>
    <xf numFmtId="1" fontId="15" fillId="7" borderId="37" xfId="3" applyNumberFormat="1" applyFont="1" applyFill="1" applyBorder="1" applyAlignment="1">
      <alignment vertical="top" wrapText="1"/>
    </xf>
    <xf numFmtId="4" fontId="15" fillId="7" borderId="37" xfId="3" applyNumberFormat="1" applyFont="1" applyFill="1" applyBorder="1" applyAlignment="1">
      <alignment vertical="top" wrapText="1"/>
    </xf>
    <xf numFmtId="0" fontId="15" fillId="6" borderId="11" xfId="3" applyFont="1" applyFill="1" applyBorder="1" applyAlignment="1">
      <alignment horizontal="justify" vertical="top"/>
    </xf>
    <xf numFmtId="0" fontId="15" fillId="6" borderId="41" xfId="3" applyFont="1" applyFill="1" applyBorder="1" applyAlignment="1">
      <alignment horizontal="justify" vertical="top"/>
    </xf>
    <xf numFmtId="0" fontId="15" fillId="6" borderId="42" xfId="3" applyFont="1" applyFill="1" applyBorder="1" applyAlignment="1">
      <alignment horizontal="justify" vertical="top"/>
    </xf>
    <xf numFmtId="0" fontId="15" fillId="6" borderId="29" xfId="3" applyFont="1" applyFill="1" applyBorder="1" applyAlignment="1">
      <alignment vertical="top"/>
    </xf>
    <xf numFmtId="0" fontId="15" fillId="6" borderId="42" xfId="3" applyFont="1" applyFill="1" applyBorder="1" applyAlignment="1">
      <alignment vertical="top"/>
    </xf>
    <xf numFmtId="0" fontId="15" fillId="6" borderId="9" xfId="3" applyFont="1" applyFill="1" applyBorder="1" applyAlignment="1">
      <alignment horizontal="justify" vertical="top"/>
    </xf>
    <xf numFmtId="0" fontId="15" fillId="6" borderId="28" xfId="3" applyFont="1" applyFill="1" applyBorder="1" applyAlignment="1">
      <alignment vertical="top"/>
    </xf>
    <xf numFmtId="0" fontId="15" fillId="6" borderId="23" xfId="3" applyFont="1" applyFill="1" applyBorder="1" applyAlignment="1">
      <alignment vertical="top"/>
    </xf>
    <xf numFmtId="0" fontId="15" fillId="6" borderId="28" xfId="3" applyFont="1" applyFill="1" applyBorder="1" applyAlignment="1">
      <alignment horizontal="justify" vertical="top"/>
    </xf>
    <xf numFmtId="0" fontId="15" fillId="6" borderId="23" xfId="3" applyFont="1" applyFill="1" applyBorder="1" applyAlignment="1">
      <alignment horizontal="justify" vertical="top"/>
    </xf>
    <xf numFmtId="0" fontId="15" fillId="6" borderId="41" xfId="3" applyFont="1" applyFill="1" applyBorder="1" applyAlignment="1">
      <alignment vertical="top"/>
    </xf>
    <xf numFmtId="10" fontId="15" fillId="6" borderId="32" xfId="4" applyNumberFormat="1" applyFont="1" applyFill="1" applyBorder="1" applyAlignment="1">
      <alignment vertical="top" wrapText="1"/>
    </xf>
    <xf numFmtId="1" fontId="15" fillId="10" borderId="29" xfId="3" applyNumberFormat="1" applyFont="1" applyFill="1" applyBorder="1" applyAlignment="1">
      <alignment vertical="top" wrapText="1"/>
    </xf>
    <xf numFmtId="1" fontId="15" fillId="10" borderId="1" xfId="3" applyNumberFormat="1" applyFont="1" applyFill="1" applyBorder="1" applyAlignment="1">
      <alignment vertical="top" wrapText="1"/>
    </xf>
    <xf numFmtId="1" fontId="15" fillId="10" borderId="32" xfId="3" applyNumberFormat="1" applyFont="1" applyFill="1" applyBorder="1" applyAlignment="1">
      <alignment vertical="top" wrapText="1"/>
    </xf>
    <xf numFmtId="1" fontId="15" fillId="10" borderId="5" xfId="3" applyNumberFormat="1" applyFont="1" applyFill="1" applyBorder="1" applyAlignment="1">
      <alignment vertical="top" wrapText="1"/>
    </xf>
    <xf numFmtId="0" fontId="15" fillId="10" borderId="41" xfId="3" applyFont="1" applyFill="1" applyBorder="1" applyAlignment="1">
      <alignment vertical="top"/>
    </xf>
    <xf numFmtId="0" fontId="15" fillId="10" borderId="42" xfId="3" applyFont="1" applyFill="1" applyBorder="1" applyAlignment="1">
      <alignment vertical="top"/>
    </xf>
    <xf numFmtId="0" fontId="15" fillId="10" borderId="29" xfId="3" applyFont="1" applyFill="1" applyBorder="1" applyAlignment="1">
      <alignment vertical="top"/>
    </xf>
    <xf numFmtId="0" fontId="15" fillId="10" borderId="28" xfId="3" applyFont="1" applyFill="1" applyBorder="1" applyAlignment="1">
      <alignment vertical="top"/>
    </xf>
    <xf numFmtId="0" fontId="15" fillId="10" borderId="23" xfId="3" applyFont="1" applyFill="1" applyBorder="1" applyAlignment="1">
      <alignment vertical="top"/>
    </xf>
    <xf numFmtId="0" fontId="15" fillId="10" borderId="28" xfId="3" applyFont="1" applyFill="1" applyBorder="1" applyAlignment="1">
      <alignment horizontal="justify" vertical="top"/>
    </xf>
    <xf numFmtId="0" fontId="15" fillId="10" borderId="23" xfId="3" applyFont="1" applyFill="1" applyBorder="1" applyAlignment="1">
      <alignment horizontal="justify" vertical="top"/>
    </xf>
    <xf numFmtId="0" fontId="15" fillId="10" borderId="9" xfId="3" applyFont="1" applyFill="1" applyBorder="1" applyAlignment="1">
      <alignment horizontal="justify" vertical="top"/>
    </xf>
    <xf numFmtId="0" fontId="15" fillId="10" borderId="11" xfId="3" applyFont="1" applyFill="1" applyBorder="1" applyAlignment="1">
      <alignment horizontal="justify" vertical="top"/>
    </xf>
    <xf numFmtId="0" fontId="15" fillId="10" borderId="41" xfId="3" applyFont="1" applyFill="1" applyBorder="1" applyAlignment="1">
      <alignment horizontal="justify" vertical="top"/>
    </xf>
    <xf numFmtId="0" fontId="15" fillId="10" borderId="42" xfId="3" applyFont="1" applyFill="1" applyBorder="1" applyAlignment="1">
      <alignment horizontal="justify" vertical="top"/>
    </xf>
    <xf numFmtId="1" fontId="15" fillId="10" borderId="41" xfId="3" applyNumberFormat="1" applyFont="1" applyFill="1" applyBorder="1" applyAlignment="1">
      <alignment vertical="top" wrapText="1"/>
    </xf>
    <xf numFmtId="1" fontId="15" fillId="10" borderId="38" xfId="3" applyNumberFormat="1" applyFont="1" applyFill="1" applyBorder="1" applyAlignment="1">
      <alignment vertical="top" wrapText="1"/>
    </xf>
    <xf numFmtId="10" fontId="15" fillId="10" borderId="42" xfId="3" applyNumberFormat="1" applyFont="1" applyFill="1" applyBorder="1" applyAlignment="1">
      <alignment vertical="top" wrapText="1"/>
    </xf>
    <xf numFmtId="1" fontId="15" fillId="10" borderId="28" xfId="3" applyNumberFormat="1" applyFont="1" applyFill="1" applyBorder="1" applyAlignment="1">
      <alignment vertical="top" wrapText="1"/>
    </xf>
    <xf numFmtId="10" fontId="15" fillId="10" borderId="23" xfId="4" applyNumberFormat="1" applyFont="1" applyFill="1" applyBorder="1" applyAlignment="1">
      <alignment vertical="top" wrapText="1"/>
    </xf>
    <xf numFmtId="1" fontId="15" fillId="11" borderId="29" xfId="3" applyNumberFormat="1" applyFont="1" applyFill="1" applyBorder="1" applyAlignment="1">
      <alignment vertical="top" wrapText="1"/>
    </xf>
    <xf numFmtId="4" fontId="15" fillId="11" borderId="29" xfId="3" applyNumberFormat="1" applyFont="1" applyFill="1" applyBorder="1" applyAlignment="1">
      <alignment vertical="top" wrapText="1"/>
    </xf>
    <xf numFmtId="1" fontId="15" fillId="11" borderId="1" xfId="3" applyNumberFormat="1" applyFont="1" applyFill="1" applyBorder="1" applyAlignment="1">
      <alignment vertical="top" wrapText="1"/>
    </xf>
    <xf numFmtId="4" fontId="15" fillId="11" borderId="1" xfId="3" applyNumberFormat="1" applyFont="1" applyFill="1" applyBorder="1" applyAlignment="1">
      <alignment vertical="top" wrapText="1"/>
    </xf>
    <xf numFmtId="1" fontId="15" fillId="11" borderId="32" xfId="3" applyNumberFormat="1" applyFont="1" applyFill="1" applyBorder="1" applyAlignment="1">
      <alignment vertical="top" wrapText="1"/>
    </xf>
    <xf numFmtId="4" fontId="15" fillId="11" borderId="32" xfId="3" applyNumberFormat="1" applyFont="1" applyFill="1" applyBorder="1" applyAlignment="1">
      <alignment vertical="top" wrapText="1"/>
    </xf>
    <xf numFmtId="0" fontId="15" fillId="11" borderId="41" xfId="3" applyFont="1" applyFill="1" applyBorder="1" applyAlignment="1">
      <alignment vertical="top"/>
    </xf>
    <xf numFmtId="0" fontId="15" fillId="11" borderId="42" xfId="3" applyFont="1" applyFill="1" applyBorder="1" applyAlignment="1">
      <alignment vertical="top"/>
    </xf>
    <xf numFmtId="0" fontId="15" fillId="11" borderId="29" xfId="3" applyFont="1" applyFill="1" applyBorder="1" applyAlignment="1">
      <alignment vertical="top"/>
    </xf>
    <xf numFmtId="0" fontId="15" fillId="11" borderId="28" xfId="3" applyFont="1" applyFill="1" applyBorder="1" applyAlignment="1">
      <alignment vertical="top"/>
    </xf>
    <xf numFmtId="0" fontId="15" fillId="11" borderId="23" xfId="3" applyFont="1" applyFill="1" applyBorder="1" applyAlignment="1">
      <alignment vertical="top"/>
    </xf>
    <xf numFmtId="0" fontId="15" fillId="11" borderId="28" xfId="3" applyFont="1" applyFill="1" applyBorder="1" applyAlignment="1">
      <alignment horizontal="justify" vertical="top"/>
    </xf>
    <xf numFmtId="0" fontId="15" fillId="11" borderId="23" xfId="3" applyFont="1" applyFill="1" applyBorder="1" applyAlignment="1">
      <alignment horizontal="justify" vertical="top"/>
    </xf>
    <xf numFmtId="0" fontId="15" fillId="11" borderId="9" xfId="3" applyFont="1" applyFill="1" applyBorder="1" applyAlignment="1">
      <alignment horizontal="justify" vertical="top"/>
    </xf>
    <xf numFmtId="1" fontId="15" fillId="11" borderId="5" xfId="3" applyNumberFormat="1" applyFont="1" applyFill="1" applyBorder="1" applyAlignment="1">
      <alignment vertical="top" wrapText="1"/>
    </xf>
    <xf numFmtId="0" fontId="15" fillId="11" borderId="11" xfId="3" applyFont="1" applyFill="1" applyBorder="1" applyAlignment="1">
      <alignment horizontal="justify" vertical="top"/>
    </xf>
    <xf numFmtId="1" fontId="15" fillId="11" borderId="4" xfId="3" applyNumberFormat="1" applyFont="1" applyFill="1" applyBorder="1" applyAlignment="1">
      <alignment vertical="top" wrapText="1"/>
    </xf>
    <xf numFmtId="4" fontId="15" fillId="11" borderId="4" xfId="3" applyNumberFormat="1" applyFont="1" applyFill="1" applyBorder="1" applyAlignment="1">
      <alignment vertical="top" wrapText="1"/>
    </xf>
    <xf numFmtId="1" fontId="15" fillId="11" borderId="37" xfId="3" applyNumberFormat="1" applyFont="1" applyFill="1" applyBorder="1" applyAlignment="1">
      <alignment vertical="top" wrapText="1"/>
    </xf>
    <xf numFmtId="1" fontId="15" fillId="12" borderId="29" xfId="3" applyNumberFormat="1" applyFont="1" applyFill="1" applyBorder="1" applyAlignment="1">
      <alignment vertical="top" wrapText="1"/>
    </xf>
    <xf numFmtId="4" fontId="15" fillId="12" borderId="29" xfId="3" applyNumberFormat="1" applyFont="1" applyFill="1" applyBorder="1" applyAlignment="1">
      <alignment vertical="top" wrapText="1"/>
    </xf>
    <xf numFmtId="1" fontId="15" fillId="12" borderId="1" xfId="3" applyNumberFormat="1" applyFont="1" applyFill="1" applyBorder="1" applyAlignment="1">
      <alignment vertical="top" wrapText="1"/>
    </xf>
    <xf numFmtId="4" fontId="15" fillId="12" borderId="1" xfId="3" applyNumberFormat="1" applyFont="1" applyFill="1" applyBorder="1" applyAlignment="1">
      <alignment vertical="top" wrapText="1"/>
    </xf>
    <xf numFmtId="1" fontId="15" fillId="12" borderId="32" xfId="3" applyNumberFormat="1" applyFont="1" applyFill="1" applyBorder="1" applyAlignment="1">
      <alignment vertical="top" wrapText="1"/>
    </xf>
    <xf numFmtId="4" fontId="15" fillId="12" borderId="32" xfId="3" applyNumberFormat="1" applyFont="1" applyFill="1" applyBorder="1" applyAlignment="1">
      <alignment vertical="top" wrapText="1"/>
    </xf>
    <xf numFmtId="0" fontId="15" fillId="12" borderId="41" xfId="3" applyFont="1" applyFill="1" applyBorder="1" applyAlignment="1">
      <alignment vertical="top"/>
    </xf>
    <xf numFmtId="0" fontId="15" fillId="12" borderId="42" xfId="3" applyFont="1" applyFill="1" applyBorder="1" applyAlignment="1">
      <alignment vertical="top"/>
    </xf>
    <xf numFmtId="0" fontId="15" fillId="12" borderId="29" xfId="3" applyFont="1" applyFill="1" applyBorder="1" applyAlignment="1">
      <alignment vertical="top"/>
    </xf>
    <xf numFmtId="0" fontId="15" fillId="12" borderId="28" xfId="3" applyFont="1" applyFill="1" applyBorder="1" applyAlignment="1">
      <alignment vertical="top"/>
    </xf>
    <xf numFmtId="0" fontId="15" fillId="12" borderId="23" xfId="3" applyFont="1" applyFill="1" applyBorder="1" applyAlignment="1">
      <alignment vertical="top"/>
    </xf>
    <xf numFmtId="0" fontId="15" fillId="12" borderId="28" xfId="3" applyFont="1" applyFill="1" applyBorder="1" applyAlignment="1">
      <alignment horizontal="justify" vertical="top"/>
    </xf>
    <xf numFmtId="0" fontId="15" fillId="12" borderId="23" xfId="3" applyFont="1" applyFill="1" applyBorder="1" applyAlignment="1">
      <alignment horizontal="justify" vertical="top"/>
    </xf>
    <xf numFmtId="0" fontId="15" fillId="12" borderId="9" xfId="3" applyFont="1" applyFill="1" applyBorder="1" applyAlignment="1">
      <alignment horizontal="justify" vertical="top"/>
    </xf>
    <xf numFmtId="0" fontId="15" fillId="12" borderId="11" xfId="3" applyFont="1" applyFill="1" applyBorder="1" applyAlignment="1">
      <alignment horizontal="justify" vertical="top"/>
    </xf>
    <xf numFmtId="4" fontId="15" fillId="12" borderId="4" xfId="3" applyNumberFormat="1" applyFont="1" applyFill="1" applyBorder="1" applyAlignment="1">
      <alignment vertical="top" wrapText="1"/>
    </xf>
    <xf numFmtId="0" fontId="15" fillId="12" borderId="41" xfId="3" applyFont="1" applyFill="1" applyBorder="1" applyAlignment="1">
      <alignment horizontal="justify" vertical="top"/>
    </xf>
    <xf numFmtId="0" fontId="15" fillId="12" borderId="42" xfId="3" applyFont="1" applyFill="1" applyBorder="1" applyAlignment="1">
      <alignment horizontal="justify" vertical="top"/>
    </xf>
    <xf numFmtId="4" fontId="15" fillId="12" borderId="26" xfId="3" applyNumberFormat="1" applyFont="1" applyFill="1" applyBorder="1" applyAlignment="1">
      <alignment vertical="top" wrapText="1"/>
    </xf>
    <xf numFmtId="1" fontId="15" fillId="12" borderId="26" xfId="3" applyNumberFormat="1" applyFont="1" applyFill="1" applyBorder="1" applyAlignment="1">
      <alignment vertical="top" wrapText="1"/>
    </xf>
    <xf numFmtId="1" fontId="15" fillId="13" borderId="29" xfId="3" applyNumberFormat="1" applyFont="1" applyFill="1" applyBorder="1" applyAlignment="1">
      <alignment vertical="top" wrapText="1"/>
    </xf>
    <xf numFmtId="4" fontId="15" fillId="13" borderId="29" xfId="3" applyNumberFormat="1" applyFont="1" applyFill="1" applyBorder="1" applyAlignment="1">
      <alignment vertical="top" wrapText="1"/>
    </xf>
    <xf numFmtId="1" fontId="15" fillId="13" borderId="1" xfId="3" applyNumberFormat="1" applyFont="1" applyFill="1" applyBorder="1" applyAlignment="1">
      <alignment vertical="top" wrapText="1"/>
    </xf>
    <xf numFmtId="4" fontId="15" fillId="13" borderId="1" xfId="3" applyNumberFormat="1" applyFont="1" applyFill="1" applyBorder="1" applyAlignment="1">
      <alignment vertical="top" wrapText="1"/>
    </xf>
    <xf numFmtId="1" fontId="15" fillId="13" borderId="32" xfId="3" applyNumberFormat="1" applyFont="1" applyFill="1" applyBorder="1" applyAlignment="1">
      <alignment vertical="top" wrapText="1"/>
    </xf>
    <xf numFmtId="4" fontId="15" fillId="13" borderId="32" xfId="3" applyNumberFormat="1" applyFont="1" applyFill="1" applyBorder="1" applyAlignment="1">
      <alignment vertical="top" wrapText="1"/>
    </xf>
    <xf numFmtId="0" fontId="15" fillId="13" borderId="41" xfId="3" applyFont="1" applyFill="1" applyBorder="1" applyAlignment="1">
      <alignment vertical="top"/>
    </xf>
    <xf numFmtId="0" fontId="15" fillId="13" borderId="42" xfId="3" applyFont="1" applyFill="1" applyBorder="1" applyAlignment="1">
      <alignment vertical="top"/>
    </xf>
    <xf numFmtId="0" fontId="15" fillId="13" borderId="29" xfId="3" applyFont="1" applyFill="1" applyBorder="1" applyAlignment="1">
      <alignment vertical="top"/>
    </xf>
    <xf numFmtId="0" fontId="15" fillId="13" borderId="28" xfId="3" applyFont="1" applyFill="1" applyBorder="1" applyAlignment="1">
      <alignment vertical="top"/>
    </xf>
    <xf numFmtId="0" fontId="15" fillId="13" borderId="23" xfId="3" applyFont="1" applyFill="1" applyBorder="1" applyAlignment="1">
      <alignment vertical="top"/>
    </xf>
    <xf numFmtId="0" fontId="15" fillId="13" borderId="28" xfId="3" applyFont="1" applyFill="1" applyBorder="1" applyAlignment="1">
      <alignment horizontal="justify" vertical="top"/>
    </xf>
    <xf numFmtId="0" fontId="15" fillId="13" borderId="23" xfId="3" applyFont="1" applyFill="1" applyBorder="1" applyAlignment="1">
      <alignment horizontal="justify" vertical="top"/>
    </xf>
    <xf numFmtId="0" fontId="15" fillId="13" borderId="9" xfId="3" applyFont="1" applyFill="1" applyBorder="1" applyAlignment="1">
      <alignment horizontal="justify" vertical="top"/>
    </xf>
    <xf numFmtId="1" fontId="15" fillId="13" borderId="5" xfId="3" applyNumberFormat="1" applyFont="1" applyFill="1" applyBorder="1" applyAlignment="1">
      <alignment vertical="top" wrapText="1"/>
    </xf>
    <xf numFmtId="0" fontId="15" fillId="13" borderId="11" xfId="3" applyFont="1" applyFill="1" applyBorder="1" applyAlignment="1">
      <alignment horizontal="justify" vertical="top"/>
    </xf>
    <xf numFmtId="0" fontId="15" fillId="13" borderId="41" xfId="3" applyFont="1" applyFill="1" applyBorder="1" applyAlignment="1">
      <alignment horizontal="justify" vertical="top"/>
    </xf>
    <xf numFmtId="0" fontId="15" fillId="13" borderId="42" xfId="3" applyFont="1" applyFill="1" applyBorder="1" applyAlignment="1">
      <alignment horizontal="justify" vertical="top"/>
    </xf>
    <xf numFmtId="1" fontId="14" fillId="5" borderId="2" xfId="3" applyNumberFormat="1" applyFont="1" applyFill="1" applyBorder="1" applyAlignment="1">
      <alignment horizontal="center" vertical="center"/>
    </xf>
    <xf numFmtId="4" fontId="14" fillId="5" borderId="17" xfId="3" applyNumberFormat="1" applyFont="1" applyFill="1" applyBorder="1" applyAlignment="1">
      <alignment horizontal="center" vertical="center"/>
    </xf>
    <xf numFmtId="1" fontId="14" fillId="5" borderId="2" xfId="3" applyNumberFormat="1" applyFont="1" applyFill="1" applyBorder="1" applyAlignment="1">
      <alignment horizontal="center" vertical="center" wrapText="1"/>
    </xf>
    <xf numFmtId="1" fontId="15" fillId="18" borderId="10" xfId="3" applyNumberFormat="1" applyFont="1" applyFill="1" applyBorder="1" applyAlignment="1">
      <alignment vertical="top" wrapText="1"/>
    </xf>
    <xf numFmtId="1" fontId="15" fillId="18" borderId="7" xfId="3" applyNumberFormat="1" applyFont="1" applyFill="1" applyBorder="1" applyAlignment="1">
      <alignment vertical="top" wrapText="1"/>
    </xf>
    <xf numFmtId="4" fontId="15" fillId="18" borderId="10" xfId="3" applyNumberFormat="1" applyFont="1" applyFill="1" applyBorder="1" applyAlignment="1">
      <alignment vertical="top" wrapText="1"/>
    </xf>
    <xf numFmtId="4" fontId="15" fillId="18" borderId="7" xfId="3" applyNumberFormat="1" applyFont="1" applyFill="1" applyBorder="1" applyAlignment="1">
      <alignment vertical="top" wrapText="1"/>
    </xf>
    <xf numFmtId="9" fontId="15" fillId="7" borderId="37" xfId="1" applyFont="1" applyFill="1" applyBorder="1" applyAlignment="1">
      <alignment vertical="top" wrapText="1"/>
    </xf>
    <xf numFmtId="9" fontId="15" fillId="7" borderId="32" xfId="1" applyFont="1" applyFill="1" applyBorder="1" applyAlignment="1">
      <alignment vertical="top" wrapText="1"/>
    </xf>
    <xf numFmtId="1" fontId="15" fillId="18" borderId="1" xfId="3" applyNumberFormat="1" applyFont="1" applyFill="1" applyBorder="1" applyAlignment="1">
      <alignment vertical="top" wrapText="1"/>
    </xf>
    <xf numFmtId="4" fontId="15" fillId="18" borderId="1" xfId="3" applyNumberFormat="1" applyFont="1" applyFill="1" applyBorder="1" applyAlignment="1">
      <alignment vertical="top" wrapText="1"/>
    </xf>
    <xf numFmtId="4" fontId="15" fillId="18" borderId="31" xfId="3" applyNumberFormat="1" applyFont="1" applyFill="1" applyBorder="1" applyAlignment="1">
      <alignment vertical="top" wrapText="1"/>
    </xf>
    <xf numFmtId="4" fontId="15" fillId="18" borderId="22" xfId="3" applyNumberFormat="1" applyFont="1" applyFill="1" applyBorder="1" applyAlignment="1">
      <alignment vertical="top" wrapText="1"/>
    </xf>
    <xf numFmtId="1" fontId="15" fillId="18" borderId="32" xfId="3" applyNumberFormat="1" applyFont="1" applyFill="1" applyBorder="1" applyAlignment="1">
      <alignment vertical="top" wrapText="1"/>
    </xf>
    <xf numFmtId="4" fontId="15" fillId="18" borderId="32" xfId="3" applyNumberFormat="1" applyFont="1" applyFill="1" applyBorder="1" applyAlignment="1">
      <alignment vertical="top" wrapText="1"/>
    </xf>
    <xf numFmtId="4" fontId="15" fillId="18" borderId="33" xfId="3" applyNumberFormat="1" applyFont="1" applyFill="1" applyBorder="1" applyAlignment="1">
      <alignment vertical="top" wrapText="1"/>
    </xf>
    <xf numFmtId="4" fontId="15" fillId="18" borderId="23" xfId="3" applyNumberFormat="1" applyFont="1" applyFill="1" applyBorder="1" applyAlignment="1">
      <alignment vertical="top" wrapText="1"/>
    </xf>
    <xf numFmtId="1" fontId="15" fillId="14" borderId="26" xfId="3" applyNumberFormat="1" applyFont="1" applyFill="1" applyBorder="1" applyAlignment="1">
      <alignment vertical="top" wrapText="1"/>
    </xf>
    <xf numFmtId="1" fontId="15" fillId="14" borderId="5" xfId="3" applyNumberFormat="1" applyFont="1" applyFill="1" applyBorder="1" applyAlignment="1">
      <alignment vertical="top" wrapText="1"/>
    </xf>
    <xf numFmtId="1" fontId="15" fillId="8" borderId="4" xfId="3" applyNumberFormat="1" applyFont="1" applyFill="1" applyBorder="1" applyAlignment="1">
      <alignment vertical="top" wrapText="1"/>
    </xf>
    <xf numFmtId="1" fontId="15" fillId="8" borderId="5" xfId="3" applyNumberFormat="1" applyFont="1" applyFill="1" applyBorder="1" applyAlignment="1">
      <alignment vertical="top" wrapText="1"/>
    </xf>
    <xf numFmtId="1" fontId="15" fillId="18" borderId="23" xfId="3" applyNumberFormat="1" applyFont="1" applyFill="1" applyBorder="1" applyAlignment="1">
      <alignment vertical="top" wrapText="1"/>
    </xf>
    <xf numFmtId="0" fontId="15" fillId="8" borderId="39" xfId="3" applyFont="1" applyFill="1" applyBorder="1" applyAlignment="1">
      <alignment vertical="top"/>
    </xf>
    <xf numFmtId="0" fontId="15" fillId="8" borderId="51" xfId="3" applyFont="1" applyFill="1" applyBorder="1" applyAlignment="1">
      <alignment vertical="top"/>
    </xf>
    <xf numFmtId="0" fontId="15" fillId="8" borderId="39" xfId="3" applyFont="1" applyFill="1" applyBorder="1" applyAlignment="1">
      <alignment horizontal="justify" vertical="top"/>
    </xf>
    <xf numFmtId="0" fontId="15" fillId="8" borderId="40" xfId="3" applyFont="1" applyFill="1" applyBorder="1" applyAlignment="1">
      <alignment horizontal="justify" vertical="top"/>
    </xf>
    <xf numFmtId="1" fontId="15" fillId="8" borderId="18" xfId="3" applyNumberFormat="1" applyFont="1" applyFill="1" applyBorder="1" applyAlignment="1">
      <alignment vertical="top" wrapText="1"/>
    </xf>
    <xf numFmtId="1" fontId="15" fillId="18" borderId="28" xfId="3" applyNumberFormat="1" applyFont="1" applyFill="1" applyBorder="1" applyAlignment="1">
      <alignment vertical="top" wrapText="1"/>
    </xf>
    <xf numFmtId="4" fontId="15" fillId="18" borderId="29" xfId="3" applyNumberFormat="1" applyFont="1" applyFill="1" applyBorder="1" applyAlignment="1">
      <alignment vertical="top" wrapText="1"/>
    </xf>
    <xf numFmtId="1" fontId="15" fillId="18" borderId="29" xfId="3" applyNumberFormat="1" applyFont="1" applyFill="1" applyBorder="1" applyAlignment="1">
      <alignment vertical="top" wrapText="1"/>
    </xf>
    <xf numFmtId="4" fontId="15" fillId="18" borderId="30" xfId="3" applyNumberFormat="1" applyFont="1" applyFill="1" applyBorder="1" applyAlignment="1">
      <alignment vertical="top" wrapText="1"/>
    </xf>
    <xf numFmtId="0" fontId="15" fillId="8" borderId="47" xfId="3" applyFont="1" applyFill="1" applyBorder="1" applyAlignment="1">
      <alignment vertical="top"/>
    </xf>
    <xf numFmtId="1" fontId="15" fillId="19" borderId="38" xfId="3" applyNumberFormat="1" applyFont="1" applyFill="1" applyBorder="1" applyAlignment="1">
      <alignment vertical="top" wrapText="1"/>
    </xf>
    <xf numFmtId="1" fontId="15" fillId="14" borderId="35" xfId="3" applyNumberFormat="1" applyFont="1" applyFill="1" applyBorder="1" applyAlignment="1">
      <alignment vertical="top" wrapText="1"/>
    </xf>
    <xf numFmtId="1" fontId="15" fillId="14" borderId="12" xfId="3" applyNumberFormat="1" applyFont="1" applyFill="1" applyBorder="1" applyAlignment="1">
      <alignment vertical="top" wrapText="1"/>
    </xf>
    <xf numFmtId="1" fontId="15" fillId="14" borderId="53" xfId="3" applyNumberFormat="1" applyFont="1" applyFill="1" applyBorder="1" applyAlignment="1">
      <alignment vertical="top" wrapText="1"/>
    </xf>
    <xf numFmtId="0" fontId="16" fillId="0" borderId="0" xfId="15" applyFont="1"/>
    <xf numFmtId="0" fontId="16" fillId="0" borderId="1" xfId="15" applyFont="1" applyBorder="1" applyAlignment="1">
      <alignment horizontal="center" vertical="center" wrapText="1"/>
    </xf>
    <xf numFmtId="0" fontId="16" fillId="0" borderId="1" xfId="15" applyFont="1" applyBorder="1" applyAlignment="1">
      <alignment vertical="center"/>
    </xf>
    <xf numFmtId="0" fontId="16" fillId="0" borderId="1" xfId="15" applyFont="1" applyBorder="1"/>
    <xf numFmtId="0" fontId="16" fillId="0" borderId="1" xfId="15" applyFont="1" applyBorder="1" applyAlignment="1">
      <alignment horizontal="right"/>
    </xf>
    <xf numFmtId="0" fontId="16" fillId="0" borderId="0" xfId="15" applyFont="1" applyAlignment="1">
      <alignment horizontal="right"/>
    </xf>
    <xf numFmtId="0" fontId="16" fillId="0" borderId="0" xfId="15" applyFont="1" applyAlignment="1">
      <alignment horizontal="right" vertical="center"/>
    </xf>
    <xf numFmtId="0" fontId="22" fillId="0" borderId="0" xfId="15" applyFont="1" applyAlignment="1">
      <alignment horizontal="right"/>
    </xf>
    <xf numFmtId="0" fontId="22" fillId="0" borderId="0" xfId="15" applyFont="1"/>
    <xf numFmtId="0" fontId="16" fillId="3" borderId="0" xfId="15" applyFont="1" applyFill="1" applyAlignment="1">
      <alignment horizontal="right"/>
    </xf>
    <xf numFmtId="0" fontId="23" fillId="0" borderId="0" xfId="15" applyFont="1" applyAlignment="1">
      <alignment horizontal="right" vertical="center"/>
    </xf>
    <xf numFmtId="0" fontId="22" fillId="3" borderId="0" xfId="15" applyFont="1" applyFill="1" applyAlignment="1">
      <alignment horizontal="right"/>
    </xf>
    <xf numFmtId="0" fontId="7" fillId="0" borderId="0" xfId="15" applyFont="1" applyAlignment="1">
      <alignment horizontal="center" vertical="center"/>
    </xf>
    <xf numFmtId="0" fontId="7" fillId="0" borderId="0" xfId="15" applyFont="1" applyAlignment="1">
      <alignment horizontal="left" vertical="center"/>
    </xf>
    <xf numFmtId="0" fontId="16" fillId="0" borderId="0" xfId="15" applyFont="1" applyAlignment="1">
      <alignment horizontal="center" vertical="center"/>
    </xf>
    <xf numFmtId="1" fontId="8" fillId="5" borderId="13" xfId="0" applyNumberFormat="1" applyFont="1" applyFill="1" applyBorder="1" applyAlignment="1">
      <alignment horizontal="center" vertical="center"/>
    </xf>
    <xf numFmtId="43" fontId="4" fillId="5" borderId="13" xfId="0" applyNumberFormat="1" applyFont="1" applyFill="1" applyBorder="1" applyAlignment="1">
      <alignment horizontal="center" vertical="center"/>
    </xf>
    <xf numFmtId="2" fontId="8" fillId="21" borderId="26" xfId="15" applyNumberFormat="1" applyFont="1" applyFill="1" applyBorder="1" applyAlignment="1">
      <alignment horizontal="center" vertical="center" wrapText="1"/>
    </xf>
    <xf numFmtId="2" fontId="4" fillId="16" borderId="26" xfId="15" applyNumberFormat="1" applyFont="1" applyFill="1" applyBorder="1" applyAlignment="1">
      <alignment horizontal="center" vertical="center" wrapText="1"/>
    </xf>
    <xf numFmtId="43" fontId="4" fillId="21" borderId="13" xfId="0" applyNumberFormat="1" applyFont="1" applyFill="1" applyBorder="1" applyAlignment="1">
      <alignment horizontal="center" vertical="center"/>
    </xf>
    <xf numFmtId="2" fontId="7" fillId="3" borderId="5" xfId="15" applyNumberFormat="1" applyFont="1" applyFill="1" applyBorder="1" applyAlignment="1">
      <alignment horizontal="center" vertical="center"/>
    </xf>
    <xf numFmtId="2" fontId="7" fillId="0" borderId="4" xfId="15" applyNumberFormat="1" applyFont="1" applyBorder="1" applyAlignment="1">
      <alignment horizontal="center" vertical="center"/>
    </xf>
    <xf numFmtId="2" fontId="8" fillId="22" borderId="26" xfId="15" applyNumberFormat="1" applyFont="1" applyFill="1" applyBorder="1" applyAlignment="1">
      <alignment horizontal="center" vertical="center" wrapText="1"/>
    </xf>
    <xf numFmtId="2" fontId="8" fillId="19" borderId="26" xfId="15" applyNumberFormat="1" applyFont="1" applyFill="1" applyBorder="1" applyAlignment="1">
      <alignment horizontal="center" vertical="center" wrapText="1"/>
    </xf>
    <xf numFmtId="0" fontId="7" fillId="0" borderId="1" xfId="15" applyFont="1" applyBorder="1" applyAlignment="1">
      <alignment horizontal="center" vertical="center"/>
    </xf>
    <xf numFmtId="0" fontId="7" fillId="0" borderId="1" xfId="15" applyFont="1" applyBorder="1" applyAlignment="1">
      <alignment horizontal="left" vertical="center"/>
    </xf>
    <xf numFmtId="2" fontId="7" fillId="0" borderId="1" xfId="15" applyNumberFormat="1" applyFont="1" applyBorder="1" applyAlignment="1">
      <alignment horizontal="center" vertical="center"/>
    </xf>
    <xf numFmtId="2" fontId="16" fillId="0" borderId="1" xfId="15" applyNumberFormat="1" applyFont="1" applyBorder="1" applyAlignment="1">
      <alignment horizontal="center" vertical="center"/>
    </xf>
    <xf numFmtId="2" fontId="16" fillId="0" borderId="5" xfId="15" applyNumberFormat="1" applyFont="1" applyBorder="1" applyAlignment="1">
      <alignment horizontal="center" vertical="center"/>
    </xf>
    <xf numFmtId="2" fontId="3" fillId="0" borderId="1" xfId="15" applyNumberFormat="1" applyFont="1" applyBorder="1" applyAlignment="1">
      <alignment horizontal="center" vertical="center" wrapText="1"/>
    </xf>
    <xf numFmtId="2" fontId="7" fillId="0" borderId="1" xfId="15" applyNumberFormat="1" applyFont="1" applyBorder="1" applyAlignment="1">
      <alignment horizontal="center" vertical="center" wrapText="1"/>
    </xf>
    <xf numFmtId="0" fontId="7" fillId="0" borderId="27" xfId="15" applyFont="1" applyBorder="1" applyAlignment="1">
      <alignment horizontal="center" vertical="center"/>
    </xf>
    <xf numFmtId="2" fontId="22" fillId="0" borderId="1" xfId="15" applyNumberFormat="1" applyFont="1" applyBorder="1" applyAlignment="1">
      <alignment horizontal="center" vertical="center"/>
    </xf>
    <xf numFmtId="0" fontId="7" fillId="0" borderId="4" xfId="15" applyFont="1" applyBorder="1" applyAlignment="1">
      <alignment horizontal="center" vertical="center"/>
    </xf>
    <xf numFmtId="0" fontId="7" fillId="0" borderId="34" xfId="15" applyFont="1" applyBorder="1" applyAlignment="1">
      <alignment horizontal="center" vertical="center"/>
    </xf>
    <xf numFmtId="0" fontId="7" fillId="0" borderId="5" xfId="15" applyFont="1" applyBorder="1" applyAlignment="1">
      <alignment horizontal="left" vertical="center"/>
    </xf>
    <xf numFmtId="2" fontId="7" fillId="0" borderId="5" xfId="15" applyNumberFormat="1" applyFont="1" applyBorder="1" applyAlignment="1">
      <alignment horizontal="center" vertical="center"/>
    </xf>
    <xf numFmtId="2" fontId="22" fillId="0" borderId="5" xfId="15" applyNumberFormat="1" applyFont="1" applyBorder="1" applyAlignment="1">
      <alignment horizontal="center" vertical="center"/>
    </xf>
    <xf numFmtId="2" fontId="3" fillId="0" borderId="5" xfId="15" applyNumberFormat="1" applyFont="1" applyBorder="1" applyAlignment="1">
      <alignment horizontal="center" vertical="center" wrapText="1"/>
    </xf>
    <xf numFmtId="2" fontId="7" fillId="0" borderId="5" xfId="15" applyNumberFormat="1" applyFont="1" applyBorder="1" applyAlignment="1">
      <alignment horizontal="center" vertical="center" wrapText="1"/>
    </xf>
    <xf numFmtId="0" fontId="7" fillId="0" borderId="5" xfId="15" applyFont="1" applyBorder="1" applyAlignment="1">
      <alignment horizontal="center" vertical="center"/>
    </xf>
    <xf numFmtId="2" fontId="22" fillId="14" borderId="13" xfId="15" applyNumberFormat="1" applyFont="1" applyFill="1" applyBorder="1" applyAlignment="1">
      <alignment horizontal="center" vertical="center"/>
    </xf>
    <xf numFmtId="2" fontId="22" fillId="17" borderId="13" xfId="15" applyNumberFormat="1" applyFont="1" applyFill="1" applyBorder="1" applyAlignment="1">
      <alignment horizontal="center" vertical="center"/>
    </xf>
    <xf numFmtId="2" fontId="22" fillId="17" borderId="2" xfId="15" applyNumberFormat="1" applyFont="1" applyFill="1" applyBorder="1" applyAlignment="1">
      <alignment horizontal="center" vertical="center"/>
    </xf>
    <xf numFmtId="0" fontId="10" fillId="3" borderId="0" xfId="15" applyFont="1" applyFill="1" applyAlignment="1">
      <alignment horizontal="right"/>
    </xf>
    <xf numFmtId="2" fontId="10" fillId="25" borderId="2" xfId="15" applyNumberFormat="1" applyFont="1" applyFill="1" applyBorder="1" applyAlignment="1">
      <alignment horizontal="center" vertical="center"/>
    </xf>
    <xf numFmtId="10" fontId="16" fillId="0" borderId="0" xfId="1" applyNumberFormat="1" applyFont="1" applyAlignment="1">
      <alignment horizontal="center" vertical="center"/>
    </xf>
    <xf numFmtId="10" fontId="4" fillId="21" borderId="26" xfId="1" applyNumberFormat="1" applyFont="1" applyFill="1" applyBorder="1" applyAlignment="1">
      <alignment horizontal="center" vertical="center" wrapText="1"/>
    </xf>
    <xf numFmtId="10" fontId="16" fillId="0" borderId="5" xfId="1" applyNumberFormat="1" applyFont="1" applyBorder="1" applyAlignment="1">
      <alignment horizontal="center" vertical="center"/>
    </xf>
    <xf numFmtId="10" fontId="22" fillId="14" borderId="13" xfId="1" applyNumberFormat="1" applyFont="1" applyFill="1" applyBorder="1" applyAlignment="1">
      <alignment horizontal="center" vertical="center"/>
    </xf>
    <xf numFmtId="10" fontId="22" fillId="17" borderId="13" xfId="1" applyNumberFormat="1" applyFont="1" applyFill="1" applyBorder="1" applyAlignment="1">
      <alignment horizontal="center" vertical="center"/>
    </xf>
    <xf numFmtId="10" fontId="22" fillId="17" borderId="2" xfId="1" applyNumberFormat="1" applyFont="1" applyFill="1" applyBorder="1" applyAlignment="1">
      <alignment horizontal="center" vertical="center"/>
    </xf>
    <xf numFmtId="10" fontId="10" fillId="25" borderId="2" xfId="1" applyNumberFormat="1" applyFont="1" applyFill="1" applyBorder="1" applyAlignment="1">
      <alignment horizontal="center" vertical="center"/>
    </xf>
    <xf numFmtId="10" fontId="8" fillId="21" borderId="26" xfId="1" applyNumberFormat="1" applyFont="1" applyFill="1" applyBorder="1" applyAlignment="1">
      <alignment horizontal="center" vertical="center" wrapText="1"/>
    </xf>
    <xf numFmtId="10" fontId="22" fillId="21" borderId="55" xfId="1" applyNumberFormat="1" applyFont="1" applyFill="1" applyBorder="1" applyAlignment="1">
      <alignment horizontal="center" vertical="center"/>
    </xf>
    <xf numFmtId="10" fontId="16" fillId="0" borderId="0" xfId="1" applyNumberFormat="1" applyFont="1"/>
    <xf numFmtId="1" fontId="22" fillId="14" borderId="13" xfId="15" applyNumberFormat="1" applyFont="1" applyFill="1" applyBorder="1" applyAlignment="1">
      <alignment horizontal="center" vertical="center"/>
    </xf>
    <xf numFmtId="1" fontId="16" fillId="0" borderId="5" xfId="15" applyNumberFormat="1" applyFont="1" applyBorder="1" applyAlignment="1">
      <alignment horizontal="center" vertical="center"/>
    </xf>
    <xf numFmtId="1" fontId="16" fillId="0" borderId="1" xfId="15" applyNumberFormat="1" applyFont="1" applyBorder="1" applyAlignment="1">
      <alignment horizontal="center" vertical="center"/>
    </xf>
    <xf numFmtId="1" fontId="22" fillId="17" borderId="13" xfId="15" applyNumberFormat="1" applyFont="1" applyFill="1" applyBorder="1" applyAlignment="1">
      <alignment horizontal="center" vertical="center"/>
    </xf>
    <xf numFmtId="1" fontId="22" fillId="17" borderId="2" xfId="15" applyNumberFormat="1" applyFont="1" applyFill="1" applyBorder="1" applyAlignment="1">
      <alignment horizontal="center" vertical="center"/>
    </xf>
    <xf numFmtId="1" fontId="10" fillId="25" borderId="2" xfId="15" applyNumberFormat="1" applyFont="1" applyFill="1" applyBorder="1" applyAlignment="1">
      <alignment horizontal="center" vertical="center"/>
    </xf>
    <xf numFmtId="1" fontId="16" fillId="0" borderId="0" xfId="15" applyNumberFormat="1" applyFont="1" applyAlignment="1">
      <alignment horizontal="center" vertical="center"/>
    </xf>
    <xf numFmtId="10" fontId="16" fillId="0" borderId="0" xfId="15" applyNumberFormat="1" applyFont="1" applyAlignment="1">
      <alignment horizontal="center" vertical="center"/>
    </xf>
    <xf numFmtId="2" fontId="16" fillId="0" borderId="1" xfId="15" applyNumberFormat="1" applyFont="1" applyBorder="1" applyAlignment="1">
      <alignment horizontal="right"/>
    </xf>
    <xf numFmtId="2" fontId="16" fillId="16" borderId="1" xfId="15" applyNumberFormat="1" applyFont="1" applyFill="1" applyBorder="1" applyAlignment="1">
      <alignment horizontal="right"/>
    </xf>
    <xf numFmtId="0" fontId="16" fillId="0" borderId="3" xfId="15" applyFont="1" applyBorder="1" applyAlignment="1">
      <alignment vertical="center"/>
    </xf>
    <xf numFmtId="0" fontId="16" fillId="0" borderId="4" xfId="15" applyFont="1" applyBorder="1" applyAlignment="1">
      <alignment horizontal="center" vertical="center" wrapText="1"/>
    </xf>
    <xf numFmtId="0" fontId="16" fillId="0" borderId="5" xfId="15" applyFont="1" applyBorder="1" applyAlignment="1">
      <alignment horizontal="center" vertical="center"/>
    </xf>
    <xf numFmtId="0" fontId="16" fillId="0" borderId="56" xfId="15" applyFont="1" applyBorder="1" applyAlignment="1">
      <alignment vertical="center"/>
    </xf>
    <xf numFmtId="2" fontId="15" fillId="7" borderId="6" xfId="3" applyNumberFormat="1" applyFont="1" applyFill="1" applyBorder="1" applyAlignment="1">
      <alignment vertical="top" wrapText="1"/>
    </xf>
    <xf numFmtId="2" fontId="15" fillId="7" borderId="10" xfId="3" applyNumberFormat="1" applyFont="1" applyFill="1" applyBorder="1" applyAlignment="1">
      <alignment vertical="top" wrapText="1"/>
    </xf>
    <xf numFmtId="2" fontId="15" fillId="7" borderId="7" xfId="3" applyNumberFormat="1" applyFont="1" applyFill="1" applyBorder="1" applyAlignment="1">
      <alignment vertical="top" wrapText="1"/>
    </xf>
    <xf numFmtId="2" fontId="15" fillId="7" borderId="28" xfId="3" applyNumberFormat="1" applyFont="1" applyFill="1" applyBorder="1" applyAlignment="1">
      <alignment vertical="top" wrapText="1"/>
    </xf>
    <xf numFmtId="2" fontId="15" fillId="7" borderId="22" xfId="3" applyNumberFormat="1" applyFont="1" applyFill="1" applyBorder="1" applyAlignment="1">
      <alignment vertical="top" wrapText="1"/>
    </xf>
    <xf numFmtId="2" fontId="15" fillId="7" borderId="23" xfId="3" applyNumberFormat="1" applyFont="1" applyFill="1" applyBorder="1" applyAlignment="1">
      <alignment vertical="top" wrapText="1"/>
    </xf>
    <xf numFmtId="10" fontId="22" fillId="21" borderId="55" xfId="1" applyNumberFormat="1" applyFont="1" applyFill="1" applyBorder="1" applyAlignment="1">
      <alignment vertical="center"/>
    </xf>
    <xf numFmtId="0" fontId="16" fillId="0" borderId="11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/>
    </xf>
    <xf numFmtId="10" fontId="16" fillId="0" borderId="1" xfId="1" applyNumberFormat="1" applyFont="1" applyBorder="1" applyAlignment="1">
      <alignment horizontal="center" vertical="center"/>
    </xf>
    <xf numFmtId="0" fontId="22" fillId="0" borderId="0" xfId="15" applyFont="1" applyAlignment="1">
      <alignment horizontal="center" vertical="center"/>
    </xf>
    <xf numFmtId="10" fontId="22" fillId="14" borderId="2" xfId="1" applyNumberFormat="1" applyFont="1" applyFill="1" applyBorder="1" applyAlignment="1">
      <alignment horizontal="center" vertical="center"/>
    </xf>
    <xf numFmtId="0" fontId="7" fillId="3" borderId="5" xfId="15" applyFont="1" applyFill="1" applyBorder="1" applyAlignment="1">
      <alignment horizontal="left" vertical="center"/>
    </xf>
    <xf numFmtId="0" fontId="7" fillId="3" borderId="1" xfId="15" applyFont="1" applyFill="1" applyBorder="1" applyAlignment="1">
      <alignment horizontal="left" vertical="center"/>
    </xf>
    <xf numFmtId="2" fontId="16" fillId="3" borderId="5" xfId="15" applyNumberFormat="1" applyFont="1" applyFill="1" applyBorder="1" applyAlignment="1">
      <alignment horizontal="center" vertical="center"/>
    </xf>
    <xf numFmtId="1" fontId="16" fillId="3" borderId="5" xfId="15" applyNumberFormat="1" applyFont="1" applyFill="1" applyBorder="1" applyAlignment="1">
      <alignment horizontal="center" vertical="center"/>
    </xf>
    <xf numFmtId="10" fontId="16" fillId="3" borderId="5" xfId="1" applyNumberFormat="1" applyFont="1" applyFill="1" applyBorder="1" applyAlignment="1">
      <alignment horizontal="center" vertical="center"/>
    </xf>
    <xf numFmtId="2" fontId="16" fillId="3" borderId="9" xfId="15" applyNumberFormat="1" applyFont="1" applyFill="1" applyBorder="1" applyAlignment="1">
      <alignment horizontal="center" vertical="center"/>
    </xf>
    <xf numFmtId="10" fontId="16" fillId="3" borderId="1" xfId="1" applyNumberFormat="1" applyFont="1" applyFill="1" applyBorder="1" applyAlignment="1">
      <alignment horizontal="center" vertical="center"/>
    </xf>
    <xf numFmtId="2" fontId="16" fillId="3" borderId="1" xfId="15" applyNumberFormat="1" applyFont="1" applyFill="1" applyBorder="1" applyAlignment="1">
      <alignment horizontal="center" vertical="center"/>
    </xf>
    <xf numFmtId="1" fontId="16" fillId="3" borderId="1" xfId="15" applyNumberFormat="1" applyFont="1" applyFill="1" applyBorder="1" applyAlignment="1">
      <alignment horizontal="center" vertical="center"/>
    </xf>
    <xf numFmtId="2" fontId="3" fillId="3" borderId="5" xfId="15" applyNumberFormat="1" applyFont="1" applyFill="1" applyBorder="1" applyAlignment="1">
      <alignment horizontal="center" vertical="center" wrapText="1"/>
    </xf>
    <xf numFmtId="2" fontId="7" fillId="3" borderId="5" xfId="15" applyNumberFormat="1" applyFont="1" applyFill="1" applyBorder="1" applyAlignment="1">
      <alignment horizontal="center" vertical="center" wrapText="1"/>
    </xf>
    <xf numFmtId="2" fontId="16" fillId="3" borderId="1" xfId="15" applyNumberFormat="1" applyFont="1" applyFill="1" applyBorder="1" applyAlignment="1">
      <alignment horizontal="right"/>
    </xf>
    <xf numFmtId="2" fontId="7" fillId="3" borderId="1" xfId="15" applyNumberFormat="1" applyFont="1" applyFill="1" applyBorder="1" applyAlignment="1">
      <alignment horizontal="center" vertical="center"/>
    </xf>
    <xf numFmtId="2" fontId="3" fillId="3" borderId="1" xfId="15" applyNumberFormat="1" applyFont="1" applyFill="1" applyBorder="1" applyAlignment="1">
      <alignment horizontal="center" vertical="center" wrapText="1"/>
    </xf>
    <xf numFmtId="2" fontId="7" fillId="3" borderId="1" xfId="15" applyNumberFormat="1" applyFont="1" applyFill="1" applyBorder="1" applyAlignment="1">
      <alignment horizontal="center" vertical="center" wrapText="1"/>
    </xf>
    <xf numFmtId="0" fontId="7" fillId="3" borderId="1" xfId="15" applyFont="1" applyFill="1" applyBorder="1" applyAlignment="1">
      <alignment horizontal="left" vertical="center" wrapText="1"/>
    </xf>
    <xf numFmtId="0" fontId="7" fillId="3" borderId="11" xfId="15" applyFont="1" applyFill="1" applyBorder="1" applyAlignment="1">
      <alignment horizontal="left" vertical="center"/>
    </xf>
    <xf numFmtId="2" fontId="7" fillId="3" borderId="11" xfId="15" applyNumberFormat="1" applyFont="1" applyFill="1" applyBorder="1" applyAlignment="1">
      <alignment horizontal="center" vertical="center"/>
    </xf>
    <xf numFmtId="10" fontId="16" fillId="26" borderId="0" xfId="1" applyNumberFormat="1" applyFont="1" applyFill="1" applyAlignment="1">
      <alignment horizontal="center" vertical="center"/>
    </xf>
    <xf numFmtId="10" fontId="22" fillId="0" borderId="0" xfId="1" applyNumberFormat="1" applyFont="1" applyAlignment="1">
      <alignment horizontal="center" vertical="center"/>
    </xf>
    <xf numFmtId="2" fontId="16" fillId="3" borderId="1" xfId="1" applyNumberFormat="1" applyFont="1" applyFill="1" applyBorder="1" applyAlignment="1">
      <alignment horizontal="center" vertical="center"/>
    </xf>
    <xf numFmtId="10" fontId="16" fillId="23" borderId="5" xfId="1" applyNumberFormat="1" applyFont="1" applyFill="1" applyBorder="1" applyAlignment="1">
      <alignment horizontal="center" vertical="center"/>
    </xf>
    <xf numFmtId="1" fontId="15" fillId="7" borderId="30" xfId="3" applyNumberFormat="1" applyFont="1" applyFill="1" applyBorder="1" applyAlignment="1">
      <alignment vertical="top" wrapText="1"/>
    </xf>
    <xf numFmtId="1" fontId="15" fillId="7" borderId="31" xfId="3" applyNumberFormat="1" applyFont="1" applyFill="1" applyBorder="1" applyAlignment="1">
      <alignment vertical="top" wrapText="1"/>
    </xf>
    <xf numFmtId="1" fontId="15" fillId="7" borderId="33" xfId="3" applyNumberFormat="1" applyFont="1" applyFill="1" applyBorder="1" applyAlignment="1">
      <alignment vertical="top" wrapText="1"/>
    </xf>
    <xf numFmtId="1" fontId="15" fillId="7" borderId="32" xfId="1" applyNumberFormat="1" applyFont="1" applyFill="1" applyBorder="1" applyAlignment="1">
      <alignment vertical="top" wrapText="1"/>
    </xf>
    <xf numFmtId="1" fontId="15" fillId="9" borderId="32" xfId="4" applyNumberFormat="1" applyFont="1" applyFill="1" applyBorder="1" applyAlignment="1">
      <alignment vertical="top" wrapText="1"/>
    </xf>
    <xf numFmtId="1" fontId="15" fillId="6" borderId="37" xfId="3" applyNumberFormat="1" applyFont="1" applyFill="1" applyBorder="1" applyAlignment="1">
      <alignment vertical="top" wrapText="1"/>
    </xf>
    <xf numFmtId="1" fontId="15" fillId="6" borderId="32" xfId="4" applyNumberFormat="1" applyFont="1" applyFill="1" applyBorder="1" applyAlignment="1">
      <alignment vertical="top" wrapText="1"/>
    </xf>
    <xf numFmtId="1" fontId="15" fillId="10" borderId="42" xfId="3" applyNumberFormat="1" applyFont="1" applyFill="1" applyBorder="1" applyAlignment="1">
      <alignment vertical="top" wrapText="1"/>
    </xf>
    <xf numFmtId="1" fontId="15" fillId="10" borderId="23" xfId="4" applyNumberFormat="1" applyFont="1" applyFill="1" applyBorder="1" applyAlignment="1">
      <alignment vertical="top" wrapText="1"/>
    </xf>
    <xf numFmtId="1" fontId="15" fillId="12" borderId="4" xfId="3" applyNumberFormat="1" applyFont="1" applyFill="1" applyBorder="1" applyAlignment="1">
      <alignment vertical="top" wrapText="1"/>
    </xf>
    <xf numFmtId="0" fontId="15" fillId="9" borderId="29" xfId="3" applyFont="1" applyFill="1" applyBorder="1" applyAlignment="1">
      <alignment vertical="top"/>
    </xf>
    <xf numFmtId="43" fontId="4" fillId="5" borderId="14" xfId="0" applyNumberFormat="1" applyFont="1" applyFill="1" applyBorder="1" applyAlignment="1">
      <alignment horizontal="center" vertical="center" wrapText="1"/>
    </xf>
    <xf numFmtId="43" fontId="4" fillId="5" borderId="54" xfId="0" applyNumberFormat="1" applyFont="1" applyFill="1" applyBorder="1" applyAlignment="1">
      <alignment horizontal="center" vertical="center" wrapText="1"/>
    </xf>
    <xf numFmtId="1" fontId="15" fillId="7" borderId="37" xfId="1" applyNumberFormat="1" applyFont="1" applyFill="1" applyBorder="1" applyAlignment="1">
      <alignment vertical="top" wrapText="1"/>
    </xf>
    <xf numFmtId="4" fontId="14" fillId="5" borderId="2" xfId="3" applyNumberFormat="1" applyFont="1" applyFill="1" applyBorder="1" applyAlignment="1">
      <alignment horizontal="center" vertical="center" wrapText="1"/>
    </xf>
    <xf numFmtId="0" fontId="13" fillId="3" borderId="0" xfId="3" applyFont="1" applyFill="1"/>
    <xf numFmtId="1" fontId="14" fillId="5" borderId="16" xfId="3" applyNumberFormat="1" applyFont="1" applyFill="1" applyBorder="1" applyAlignment="1">
      <alignment horizontal="center" vertical="center" wrapText="1"/>
    </xf>
    <xf numFmtId="4" fontId="15" fillId="7" borderId="28" xfId="3" applyNumberFormat="1" applyFont="1" applyFill="1" applyBorder="1" applyAlignment="1">
      <alignment vertical="top" wrapText="1"/>
    </xf>
    <xf numFmtId="4" fontId="15" fillId="7" borderId="22" xfId="3" applyNumberFormat="1" applyFont="1" applyFill="1" applyBorder="1" applyAlignment="1">
      <alignment vertical="top" wrapText="1"/>
    </xf>
    <xf numFmtId="4" fontId="15" fillId="7" borderId="23" xfId="3" applyNumberFormat="1" applyFont="1" applyFill="1" applyBorder="1" applyAlignment="1">
      <alignment vertical="top" wrapText="1"/>
    </xf>
    <xf numFmtId="4" fontId="15" fillId="7" borderId="41" xfId="3" applyNumberFormat="1" applyFont="1" applyFill="1" applyBorder="1" applyAlignment="1">
      <alignment vertical="top" wrapText="1"/>
    </xf>
    <xf numFmtId="4" fontId="15" fillId="7" borderId="42" xfId="3" applyNumberFormat="1" applyFont="1" applyFill="1" applyBorder="1" applyAlignment="1">
      <alignment vertical="top" wrapText="1"/>
    </xf>
    <xf numFmtId="4" fontId="15" fillId="7" borderId="37" xfId="1" applyNumberFormat="1" applyFont="1" applyFill="1" applyBorder="1" applyAlignment="1">
      <alignment vertical="top" wrapText="1"/>
    </xf>
    <xf numFmtId="4" fontId="15" fillId="7" borderId="32" xfId="1" applyNumberFormat="1" applyFont="1" applyFill="1" applyBorder="1" applyAlignment="1">
      <alignment vertical="top" wrapText="1"/>
    </xf>
    <xf numFmtId="4" fontId="15" fillId="9" borderId="1" xfId="3" applyNumberFormat="1" applyFont="1" applyFill="1" applyBorder="1" applyAlignment="1">
      <alignment vertical="top" wrapText="1"/>
    </xf>
    <xf numFmtId="4" fontId="15" fillId="9" borderId="32" xfId="3" applyNumberFormat="1" applyFont="1" applyFill="1" applyBorder="1" applyAlignment="1">
      <alignment vertical="top" wrapText="1"/>
    </xf>
    <xf numFmtId="4" fontId="15" fillId="14" borderId="26" xfId="3" applyNumberFormat="1" applyFont="1" applyFill="1" applyBorder="1" applyAlignment="1">
      <alignment vertical="top" wrapText="1"/>
    </xf>
    <xf numFmtId="4" fontId="15" fillId="8" borderId="1" xfId="3" applyNumberFormat="1" applyFont="1" applyFill="1" applyBorder="1" applyAlignment="1">
      <alignment vertical="top" wrapText="1"/>
    </xf>
    <xf numFmtId="4" fontId="15" fillId="8" borderId="5" xfId="3" applyNumberFormat="1" applyFont="1" applyFill="1" applyBorder="1" applyAlignment="1">
      <alignment vertical="top" wrapText="1"/>
    </xf>
    <xf numFmtId="4" fontId="15" fillId="8" borderId="4" xfId="3" applyNumberFormat="1" applyFont="1" applyFill="1" applyBorder="1" applyAlignment="1">
      <alignment vertical="top" wrapText="1"/>
    </xf>
    <xf numFmtId="4" fontId="15" fillId="8" borderId="18" xfId="3" applyNumberFormat="1" applyFont="1" applyFill="1" applyBorder="1" applyAlignment="1">
      <alignment vertical="top" wrapText="1"/>
    </xf>
    <xf numFmtId="4" fontId="15" fillId="19" borderId="38" xfId="3" applyNumberFormat="1" applyFont="1" applyFill="1" applyBorder="1" applyAlignment="1">
      <alignment vertical="top" wrapText="1"/>
    </xf>
    <xf numFmtId="4" fontId="15" fillId="6" borderId="1" xfId="3" applyNumberFormat="1" applyFont="1" applyFill="1" applyBorder="1" applyAlignment="1">
      <alignment vertical="top" wrapText="1"/>
    </xf>
    <xf numFmtId="4" fontId="15" fillId="6" borderId="5" xfId="3" applyNumberFormat="1" applyFont="1" applyFill="1" applyBorder="1" applyAlignment="1">
      <alignment vertical="top" wrapText="1"/>
    </xf>
    <xf numFmtId="4" fontId="15" fillId="6" borderId="4" xfId="3" applyNumberFormat="1" applyFont="1" applyFill="1" applyBorder="1" applyAlignment="1">
      <alignment vertical="top" wrapText="1"/>
    </xf>
    <xf numFmtId="4" fontId="15" fillId="6" borderId="32" xfId="4" applyNumberFormat="1" applyFont="1" applyFill="1" applyBorder="1" applyAlignment="1">
      <alignment vertical="top" wrapText="1"/>
    </xf>
    <xf numFmtId="4" fontId="15" fillId="10" borderId="29" xfId="3" applyNumberFormat="1" applyFont="1" applyFill="1" applyBorder="1" applyAlignment="1">
      <alignment vertical="top" wrapText="1"/>
    </xf>
    <xf numFmtId="4" fontId="15" fillId="10" borderId="1" xfId="3" applyNumberFormat="1" applyFont="1" applyFill="1" applyBorder="1" applyAlignment="1">
      <alignment vertical="top" wrapText="1"/>
    </xf>
    <xf numFmtId="4" fontId="15" fillId="10" borderId="32" xfId="3" applyNumberFormat="1" applyFont="1" applyFill="1" applyBorder="1" applyAlignment="1">
      <alignment vertical="top" wrapText="1"/>
    </xf>
    <xf numFmtId="4" fontId="15" fillId="10" borderId="5" xfId="3" applyNumberFormat="1" applyFont="1" applyFill="1" applyBorder="1" applyAlignment="1">
      <alignment vertical="top" wrapText="1"/>
    </xf>
    <xf numFmtId="4" fontId="15" fillId="14" borderId="35" xfId="3" applyNumberFormat="1" applyFont="1" applyFill="1" applyBorder="1" applyAlignment="1">
      <alignment vertical="top" wrapText="1"/>
    </xf>
    <xf numFmtId="4" fontId="15" fillId="10" borderId="41" xfId="3" applyNumberFormat="1" applyFont="1" applyFill="1" applyBorder="1" applyAlignment="1">
      <alignment vertical="top" wrapText="1"/>
    </xf>
    <xf numFmtId="4" fontId="15" fillId="10" borderId="38" xfId="3" applyNumberFormat="1" applyFont="1" applyFill="1" applyBorder="1" applyAlignment="1">
      <alignment vertical="top" wrapText="1"/>
    </xf>
    <xf numFmtId="4" fontId="15" fillId="10" borderId="42" xfId="3" applyNumberFormat="1" applyFont="1" applyFill="1" applyBorder="1" applyAlignment="1">
      <alignment vertical="top" wrapText="1"/>
    </xf>
    <xf numFmtId="4" fontId="15" fillId="10" borderId="28" xfId="3" applyNumberFormat="1" applyFont="1" applyFill="1" applyBorder="1" applyAlignment="1">
      <alignment vertical="top" wrapText="1"/>
    </xf>
    <xf numFmtId="4" fontId="15" fillId="10" borderId="23" xfId="4" applyNumberFormat="1" applyFont="1" applyFill="1" applyBorder="1" applyAlignment="1">
      <alignment vertical="top" wrapText="1"/>
    </xf>
    <xf numFmtId="4" fontId="15" fillId="11" borderId="5" xfId="3" applyNumberFormat="1" applyFont="1" applyFill="1" applyBorder="1" applyAlignment="1">
      <alignment vertical="top" wrapText="1"/>
    </xf>
    <xf numFmtId="4" fontId="15" fillId="11" borderId="37" xfId="3" applyNumberFormat="1" applyFont="1" applyFill="1" applyBorder="1" applyAlignment="1">
      <alignment vertical="top" wrapText="1"/>
    </xf>
    <xf numFmtId="4" fontId="15" fillId="14" borderId="53" xfId="3" applyNumberFormat="1" applyFont="1" applyFill="1" applyBorder="1" applyAlignment="1">
      <alignment vertical="top" wrapText="1"/>
    </xf>
    <xf numFmtId="4" fontId="15" fillId="14" borderId="12" xfId="3" applyNumberFormat="1" applyFont="1" applyFill="1" applyBorder="1" applyAlignment="1">
      <alignment vertical="top" wrapText="1"/>
    </xf>
    <xf numFmtId="4" fontId="15" fillId="13" borderId="5" xfId="3" applyNumberFormat="1" applyFont="1" applyFill="1" applyBorder="1" applyAlignment="1">
      <alignment vertical="top" wrapText="1"/>
    </xf>
    <xf numFmtId="2" fontId="14" fillId="5" borderId="17" xfId="3" applyNumberFormat="1" applyFont="1" applyFill="1" applyBorder="1" applyAlignment="1">
      <alignment horizontal="center" vertical="center"/>
    </xf>
    <xf numFmtId="2" fontId="15" fillId="3" borderId="26" xfId="3" applyNumberFormat="1" applyFont="1" applyFill="1" applyBorder="1" applyAlignment="1">
      <alignment horizontal="right" vertical="center"/>
    </xf>
    <xf numFmtId="2" fontId="15" fillId="18" borderId="10" xfId="3" applyNumberFormat="1" applyFont="1" applyFill="1" applyBorder="1" applyAlignment="1">
      <alignment vertical="top" wrapText="1"/>
    </xf>
    <xf numFmtId="2" fontId="15" fillId="18" borderId="7" xfId="3" applyNumberFormat="1" applyFont="1" applyFill="1" applyBorder="1" applyAlignment="1">
      <alignment vertical="top" wrapText="1"/>
    </xf>
    <xf numFmtId="2" fontId="15" fillId="7" borderId="41" xfId="3" applyNumberFormat="1" applyFont="1" applyFill="1" applyBorder="1" applyAlignment="1">
      <alignment vertical="top" wrapText="1"/>
    </xf>
    <xf numFmtId="2" fontId="15" fillId="7" borderId="42" xfId="3" applyNumberFormat="1" applyFont="1" applyFill="1" applyBorder="1" applyAlignment="1">
      <alignment vertical="top" wrapText="1"/>
    </xf>
    <xf numFmtId="2" fontId="15" fillId="12" borderId="26" xfId="3" applyNumberFormat="1" applyFont="1" applyFill="1" applyBorder="1" applyAlignment="1">
      <alignment vertical="top" wrapText="1"/>
    </xf>
    <xf numFmtId="2" fontId="15" fillId="7" borderId="29" xfId="3" applyNumberFormat="1" applyFont="1" applyFill="1" applyBorder="1" applyAlignment="1">
      <alignment vertical="top" wrapText="1"/>
    </xf>
    <xf numFmtId="2" fontId="15" fillId="7" borderId="37" xfId="1" applyNumberFormat="1" applyFont="1" applyFill="1" applyBorder="1" applyAlignment="1">
      <alignment vertical="top" wrapText="1"/>
    </xf>
    <xf numFmtId="2" fontId="15" fillId="7" borderId="32" xfId="1" applyNumberFormat="1" applyFont="1" applyFill="1" applyBorder="1" applyAlignment="1">
      <alignment vertical="top" wrapText="1"/>
    </xf>
    <xf numFmtId="2" fontId="15" fillId="9" borderId="29" xfId="3" applyNumberFormat="1" applyFont="1" applyFill="1" applyBorder="1" applyAlignment="1">
      <alignment vertical="top" wrapText="1"/>
    </xf>
    <xf numFmtId="2" fontId="15" fillId="9" borderId="1" xfId="3" applyNumberFormat="1" applyFont="1" applyFill="1" applyBorder="1" applyAlignment="1">
      <alignment vertical="top" wrapText="1"/>
    </xf>
    <xf numFmtId="2" fontId="15" fillId="9" borderId="32" xfId="3" applyNumberFormat="1" applyFont="1" applyFill="1" applyBorder="1" applyAlignment="1">
      <alignment vertical="top" wrapText="1"/>
    </xf>
    <xf numFmtId="2" fontId="15" fillId="18" borderId="1" xfId="3" applyNumberFormat="1" applyFont="1" applyFill="1" applyBorder="1" applyAlignment="1">
      <alignment vertical="top" wrapText="1"/>
    </xf>
    <xf numFmtId="2" fontId="15" fillId="18" borderId="32" xfId="3" applyNumberFormat="1" applyFont="1" applyFill="1" applyBorder="1" applyAlignment="1">
      <alignment vertical="top" wrapText="1"/>
    </xf>
    <xf numFmtId="2" fontId="15" fillId="14" borderId="26" xfId="3" applyNumberFormat="1" applyFont="1" applyFill="1" applyBorder="1" applyAlignment="1">
      <alignment vertical="top" wrapText="1"/>
    </xf>
    <xf numFmtId="2" fontId="15" fillId="8" borderId="29" xfId="3" applyNumberFormat="1" applyFont="1" applyFill="1" applyBorder="1" applyAlignment="1">
      <alignment vertical="top" wrapText="1"/>
    </xf>
    <xf numFmtId="2" fontId="15" fillId="8" borderId="1" xfId="3" applyNumberFormat="1" applyFont="1" applyFill="1" applyBorder="1" applyAlignment="1">
      <alignment vertical="top" wrapText="1"/>
    </xf>
    <xf numFmtId="2" fontId="15" fillId="8" borderId="32" xfId="3" applyNumberFormat="1" applyFont="1" applyFill="1" applyBorder="1" applyAlignment="1">
      <alignment vertical="top" wrapText="1"/>
    </xf>
    <xf numFmtId="2" fontId="15" fillId="8" borderId="5" xfId="3" applyNumberFormat="1" applyFont="1" applyFill="1" applyBorder="1" applyAlignment="1">
      <alignment vertical="top" wrapText="1"/>
    </xf>
    <xf numFmtId="2" fontId="15" fillId="8" borderId="4" xfId="3" applyNumberFormat="1" applyFont="1" applyFill="1" applyBorder="1" applyAlignment="1">
      <alignment vertical="top" wrapText="1"/>
    </xf>
    <xf numFmtId="2" fontId="15" fillId="8" borderId="18" xfId="3" applyNumberFormat="1" applyFont="1" applyFill="1" applyBorder="1" applyAlignment="1">
      <alignment vertical="top" wrapText="1"/>
    </xf>
    <xf numFmtId="2" fontId="15" fillId="18" borderId="29" xfId="3" applyNumberFormat="1" applyFont="1" applyFill="1" applyBorder="1" applyAlignment="1">
      <alignment vertical="top" wrapText="1"/>
    </xf>
    <xf numFmtId="2" fontId="15" fillId="19" borderId="38" xfId="3" applyNumberFormat="1" applyFont="1" applyFill="1" applyBorder="1" applyAlignment="1">
      <alignment vertical="top" wrapText="1"/>
    </xf>
    <xf numFmtId="2" fontId="15" fillId="6" borderId="29" xfId="3" applyNumberFormat="1" applyFont="1" applyFill="1" applyBorder="1" applyAlignment="1">
      <alignment vertical="top" wrapText="1"/>
    </xf>
    <xf numFmtId="2" fontId="15" fillId="6" borderId="1" xfId="3" applyNumberFormat="1" applyFont="1" applyFill="1" applyBorder="1" applyAlignment="1">
      <alignment vertical="top" wrapText="1"/>
    </xf>
    <xf numFmtId="2" fontId="15" fillId="6" borderId="32" xfId="3" applyNumberFormat="1" applyFont="1" applyFill="1" applyBorder="1" applyAlignment="1">
      <alignment vertical="top" wrapText="1"/>
    </xf>
    <xf numFmtId="2" fontId="15" fillId="6" borderId="5" xfId="3" applyNumberFormat="1" applyFont="1" applyFill="1" applyBorder="1" applyAlignment="1">
      <alignment vertical="top" wrapText="1"/>
    </xf>
    <xf numFmtId="2" fontId="15" fillId="6" borderId="4" xfId="3" applyNumberFormat="1" applyFont="1" applyFill="1" applyBorder="1" applyAlignment="1">
      <alignment vertical="top" wrapText="1"/>
    </xf>
    <xf numFmtId="2" fontId="15" fillId="6" borderId="37" xfId="3" applyNumberFormat="1" applyFont="1" applyFill="1" applyBorder="1" applyAlignment="1">
      <alignment vertical="top" wrapText="1"/>
    </xf>
    <xf numFmtId="2" fontId="15" fillId="6" borderId="32" xfId="4" applyNumberFormat="1" applyFont="1" applyFill="1" applyBorder="1" applyAlignment="1">
      <alignment vertical="top" wrapText="1"/>
    </xf>
    <xf numFmtId="2" fontId="15" fillId="10" borderId="29" xfId="3" applyNumberFormat="1" applyFont="1" applyFill="1" applyBorder="1" applyAlignment="1">
      <alignment vertical="top" wrapText="1"/>
    </xf>
    <xf numFmtId="2" fontId="15" fillId="10" borderId="1" xfId="3" applyNumberFormat="1" applyFont="1" applyFill="1" applyBorder="1" applyAlignment="1">
      <alignment vertical="top" wrapText="1"/>
    </xf>
    <xf numFmtId="2" fontId="15" fillId="10" borderId="32" xfId="3" applyNumberFormat="1" applyFont="1" applyFill="1" applyBorder="1" applyAlignment="1">
      <alignment vertical="top" wrapText="1"/>
    </xf>
    <xf numFmtId="2" fontId="15" fillId="10" borderId="5" xfId="3" applyNumberFormat="1" applyFont="1" applyFill="1" applyBorder="1" applyAlignment="1">
      <alignment vertical="top" wrapText="1"/>
    </xf>
    <xf numFmtId="2" fontId="15" fillId="14" borderId="35" xfId="3" applyNumberFormat="1" applyFont="1" applyFill="1" applyBorder="1" applyAlignment="1">
      <alignment vertical="top" wrapText="1"/>
    </xf>
    <xf numFmtId="2" fontId="15" fillId="10" borderId="41" xfId="3" applyNumberFormat="1" applyFont="1" applyFill="1" applyBorder="1" applyAlignment="1">
      <alignment vertical="top" wrapText="1"/>
    </xf>
    <xf numFmtId="2" fontId="15" fillId="10" borderId="38" xfId="3" applyNumberFormat="1" applyFont="1" applyFill="1" applyBorder="1" applyAlignment="1">
      <alignment vertical="top" wrapText="1"/>
    </xf>
    <xf numFmtId="2" fontId="15" fillId="10" borderId="42" xfId="3" applyNumberFormat="1" applyFont="1" applyFill="1" applyBorder="1" applyAlignment="1">
      <alignment vertical="top" wrapText="1"/>
    </xf>
    <xf numFmtId="2" fontId="15" fillId="10" borderId="28" xfId="3" applyNumberFormat="1" applyFont="1" applyFill="1" applyBorder="1" applyAlignment="1">
      <alignment vertical="top" wrapText="1"/>
    </xf>
    <xf numFmtId="2" fontId="15" fillId="10" borderId="23" xfId="4" applyNumberFormat="1" applyFont="1" applyFill="1" applyBorder="1" applyAlignment="1">
      <alignment vertical="top" wrapText="1"/>
    </xf>
    <xf numFmtId="2" fontId="17" fillId="3" borderId="0" xfId="3" applyNumberFormat="1" applyFont="1" applyFill="1" applyAlignment="1">
      <alignment horizontal="right"/>
    </xf>
    <xf numFmtId="2" fontId="15" fillId="11" borderId="29" xfId="3" applyNumberFormat="1" applyFont="1" applyFill="1" applyBorder="1" applyAlignment="1">
      <alignment vertical="top" wrapText="1"/>
    </xf>
    <xf numFmtId="2" fontId="15" fillId="11" borderId="1" xfId="3" applyNumberFormat="1" applyFont="1" applyFill="1" applyBorder="1" applyAlignment="1">
      <alignment vertical="top" wrapText="1"/>
    </xf>
    <xf numFmtId="2" fontId="15" fillId="11" borderId="32" xfId="3" applyNumberFormat="1" applyFont="1" applyFill="1" applyBorder="1" applyAlignment="1">
      <alignment vertical="top" wrapText="1"/>
    </xf>
    <xf numFmtId="2" fontId="15" fillId="11" borderId="5" xfId="3" applyNumberFormat="1" applyFont="1" applyFill="1" applyBorder="1" applyAlignment="1">
      <alignment vertical="top" wrapText="1"/>
    </xf>
    <xf numFmtId="2" fontId="15" fillId="11" borderId="37" xfId="3" applyNumberFormat="1" applyFont="1" applyFill="1" applyBorder="1" applyAlignment="1">
      <alignment vertical="top" wrapText="1"/>
    </xf>
    <xf numFmtId="2" fontId="15" fillId="14" borderId="53" xfId="3" applyNumberFormat="1" applyFont="1" applyFill="1" applyBorder="1" applyAlignment="1">
      <alignment vertical="top" wrapText="1"/>
    </xf>
    <xf numFmtId="2" fontId="15" fillId="12" borderId="29" xfId="3" applyNumberFormat="1" applyFont="1" applyFill="1" applyBorder="1" applyAlignment="1">
      <alignment vertical="top" wrapText="1"/>
    </xf>
    <xf numFmtId="2" fontId="15" fillId="12" borderId="1" xfId="3" applyNumberFormat="1" applyFont="1" applyFill="1" applyBorder="1" applyAlignment="1">
      <alignment vertical="top" wrapText="1"/>
    </xf>
    <xf numFmtId="2" fontId="15" fillId="12" borderId="32" xfId="3" applyNumberFormat="1" applyFont="1" applyFill="1" applyBorder="1" applyAlignment="1">
      <alignment vertical="top" wrapText="1"/>
    </xf>
    <xf numFmtId="2" fontId="15" fillId="14" borderId="12" xfId="3" applyNumberFormat="1" applyFont="1" applyFill="1" applyBorder="1" applyAlignment="1">
      <alignment vertical="top" wrapText="1"/>
    </xf>
    <xf numFmtId="2" fontId="15" fillId="12" borderId="4" xfId="3" applyNumberFormat="1" applyFont="1" applyFill="1" applyBorder="1" applyAlignment="1">
      <alignment vertical="top" wrapText="1"/>
    </xf>
    <xf numFmtId="2" fontId="15" fillId="13" borderId="29" xfId="3" applyNumberFormat="1" applyFont="1" applyFill="1" applyBorder="1" applyAlignment="1">
      <alignment vertical="top" wrapText="1"/>
    </xf>
    <xf numFmtId="2" fontId="15" fillId="13" borderId="1" xfId="3" applyNumberFormat="1" applyFont="1" applyFill="1" applyBorder="1" applyAlignment="1">
      <alignment vertical="top" wrapText="1"/>
    </xf>
    <xf numFmtId="2" fontId="15" fillId="13" borderId="32" xfId="3" applyNumberFormat="1" applyFont="1" applyFill="1" applyBorder="1" applyAlignment="1">
      <alignment vertical="top" wrapText="1"/>
    </xf>
    <xf numFmtId="2" fontId="15" fillId="13" borderId="5" xfId="3" applyNumberFormat="1" applyFont="1" applyFill="1" applyBorder="1" applyAlignment="1">
      <alignment vertical="top" wrapText="1"/>
    </xf>
    <xf numFmtId="2" fontId="15" fillId="3" borderId="4" xfId="3" applyNumberFormat="1" applyFont="1" applyFill="1" applyBorder="1" applyAlignment="1">
      <alignment horizontal="center" vertical="center"/>
    </xf>
    <xf numFmtId="2" fontId="15" fillId="18" borderId="31" xfId="3" applyNumberFormat="1" applyFont="1" applyFill="1" applyBorder="1" applyAlignment="1">
      <alignment vertical="top" wrapText="1"/>
    </xf>
    <xf numFmtId="2" fontId="15" fillId="18" borderId="33" xfId="3" applyNumberFormat="1" applyFont="1" applyFill="1" applyBorder="1" applyAlignment="1">
      <alignment vertical="top" wrapText="1"/>
    </xf>
    <xf numFmtId="2" fontId="17" fillId="3" borderId="0" xfId="3" applyNumberFormat="1" applyFont="1" applyFill="1"/>
    <xf numFmtId="2" fontId="14" fillId="5" borderId="2" xfId="3" applyNumberFormat="1" applyFont="1" applyFill="1" applyBorder="1" applyAlignment="1">
      <alignment horizontal="center" vertical="center" wrapText="1"/>
    </xf>
    <xf numFmtId="2" fontId="15" fillId="7" borderId="30" xfId="3" applyNumberFormat="1" applyFont="1" applyFill="1" applyBorder="1" applyAlignment="1">
      <alignment vertical="top" wrapText="1"/>
    </xf>
    <xf numFmtId="2" fontId="15" fillId="7" borderId="31" xfId="3" applyNumberFormat="1" applyFont="1" applyFill="1" applyBorder="1" applyAlignment="1">
      <alignment vertical="top" wrapText="1"/>
    </xf>
    <xf numFmtId="2" fontId="15" fillId="7" borderId="33" xfId="3" applyNumberFormat="1" applyFont="1" applyFill="1" applyBorder="1" applyAlignment="1">
      <alignment vertical="top" wrapText="1"/>
    </xf>
    <xf numFmtId="2" fontId="15" fillId="7" borderId="1" xfId="3" applyNumberFormat="1" applyFont="1" applyFill="1" applyBorder="1" applyAlignment="1">
      <alignment vertical="top" wrapText="1"/>
    </xf>
    <xf numFmtId="2" fontId="15" fillId="7" borderId="4" xfId="3" applyNumberFormat="1" applyFont="1" applyFill="1" applyBorder="1" applyAlignment="1">
      <alignment vertical="top" wrapText="1"/>
    </xf>
    <xf numFmtId="2" fontId="15" fillId="7" borderId="32" xfId="3" applyNumberFormat="1" applyFont="1" applyFill="1" applyBorder="1" applyAlignment="1">
      <alignment vertical="top" wrapText="1"/>
    </xf>
    <xf numFmtId="2" fontId="15" fillId="7" borderId="37" xfId="3" applyNumberFormat="1" applyFont="1" applyFill="1" applyBorder="1" applyAlignment="1">
      <alignment vertical="top" wrapText="1"/>
    </xf>
    <xf numFmtId="2" fontId="15" fillId="14" borderId="5" xfId="3" applyNumberFormat="1" applyFont="1" applyFill="1" applyBorder="1" applyAlignment="1">
      <alignment vertical="top" wrapText="1"/>
    </xf>
    <xf numFmtId="2" fontId="15" fillId="9" borderId="32" xfId="4" applyNumberFormat="1" applyFont="1" applyFill="1" applyBorder="1" applyAlignment="1">
      <alignment vertical="top" wrapText="1"/>
    </xf>
    <xf numFmtId="2" fontId="9" fillId="3" borderId="0" xfId="3" applyNumberFormat="1" applyFont="1" applyFill="1" applyAlignment="1">
      <alignment horizontal="right"/>
    </xf>
    <xf numFmtId="2" fontId="15" fillId="11" borderId="4" xfId="3" applyNumberFormat="1" applyFont="1" applyFill="1" applyBorder="1" applyAlignment="1">
      <alignment vertical="top" wrapText="1"/>
    </xf>
    <xf numFmtId="2" fontId="18" fillId="3" borderId="0" xfId="3" applyNumberFormat="1" applyFont="1" applyFill="1" applyAlignment="1">
      <alignment horizontal="right"/>
    </xf>
    <xf numFmtId="4" fontId="15" fillId="14" borderId="5" xfId="3" applyNumberFormat="1" applyFont="1" applyFill="1" applyBorder="1" applyAlignment="1">
      <alignment vertical="top" wrapText="1"/>
    </xf>
    <xf numFmtId="4" fontId="15" fillId="9" borderId="32" xfId="4" applyNumberFormat="1" applyFont="1" applyFill="1" applyBorder="1" applyAlignment="1">
      <alignment vertical="top" wrapText="1"/>
    </xf>
    <xf numFmtId="4" fontId="15" fillId="14" borderId="17" xfId="3" applyNumberFormat="1" applyFont="1" applyFill="1" applyBorder="1" applyAlignment="1">
      <alignment vertical="top" wrapText="1"/>
    </xf>
    <xf numFmtId="0" fontId="0" fillId="0" borderId="53" xfId="0" applyBorder="1"/>
    <xf numFmtId="0" fontId="0" fillId="0" borderId="50" xfId="0" applyBorder="1"/>
    <xf numFmtId="0" fontId="0" fillId="0" borderId="20" xfId="0" applyBorder="1"/>
    <xf numFmtId="0" fontId="0" fillId="0" borderId="24" xfId="0" applyBorder="1"/>
    <xf numFmtId="0" fontId="0" fillId="0" borderId="19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0" fillId="0" borderId="49" xfId="0" applyBorder="1"/>
    <xf numFmtId="0" fontId="15" fillId="13" borderId="70" xfId="3" applyFont="1" applyFill="1" applyBorder="1" applyAlignment="1">
      <alignment horizontal="center" vertical="center"/>
    </xf>
    <xf numFmtId="0" fontId="15" fillId="13" borderId="14" xfId="3" applyFont="1" applyFill="1" applyBorder="1" applyAlignment="1">
      <alignment horizontal="center" vertical="center"/>
    </xf>
    <xf numFmtId="0" fontId="15" fillId="13" borderId="15" xfId="3" applyFont="1" applyFill="1" applyBorder="1" applyAlignment="1">
      <alignment horizontal="center" vertical="center"/>
    </xf>
    <xf numFmtId="0" fontId="15" fillId="10" borderId="18" xfId="3" applyFont="1" applyFill="1" applyBorder="1" applyAlignment="1">
      <alignment horizontal="center" vertical="center" wrapText="1"/>
    </xf>
    <xf numFmtId="0" fontId="15" fillId="10" borderId="45" xfId="3" applyFont="1" applyFill="1" applyBorder="1" applyAlignment="1">
      <alignment horizontal="center" vertical="center" wrapText="1"/>
    </xf>
    <xf numFmtId="0" fontId="15" fillId="10" borderId="44" xfId="3" applyFont="1" applyFill="1" applyBorder="1" applyAlignment="1">
      <alignment horizontal="center" vertical="center" wrapText="1"/>
    </xf>
    <xf numFmtId="0" fontId="15" fillId="13" borderId="39" xfId="3" applyFont="1" applyFill="1" applyBorder="1" applyAlignment="1">
      <alignment horizontal="left" vertical="top"/>
    </xf>
    <xf numFmtId="0" fontId="15" fillId="13" borderId="41" xfId="3" applyFont="1" applyFill="1" applyBorder="1" applyAlignment="1">
      <alignment horizontal="left" vertical="top"/>
    </xf>
    <xf numFmtId="0" fontId="15" fillId="11" borderId="18" xfId="3" applyFont="1" applyFill="1" applyBorder="1" applyAlignment="1">
      <alignment horizontal="center" vertical="center" wrapText="1"/>
    </xf>
    <xf numFmtId="0" fontId="15" fillId="11" borderId="45" xfId="3" applyFont="1" applyFill="1" applyBorder="1" applyAlignment="1">
      <alignment horizontal="center" vertical="center" wrapText="1"/>
    </xf>
    <xf numFmtId="0" fontId="15" fillId="11" borderId="44" xfId="3" applyFont="1" applyFill="1" applyBorder="1" applyAlignment="1">
      <alignment horizontal="center" vertical="center" wrapText="1"/>
    </xf>
    <xf numFmtId="0" fontId="15" fillId="11" borderId="40" xfId="3" applyFont="1" applyFill="1" applyBorder="1" applyAlignment="1">
      <alignment horizontal="left" vertical="top"/>
    </xf>
    <xf numFmtId="0" fontId="15" fillId="11" borderId="42" xfId="3" applyFont="1" applyFill="1" applyBorder="1" applyAlignment="1">
      <alignment horizontal="left" vertical="top"/>
    </xf>
    <xf numFmtId="10" fontId="15" fillId="12" borderId="71" xfId="3" applyNumberFormat="1" applyFont="1" applyFill="1" applyBorder="1" applyAlignment="1">
      <alignment horizontal="left" vertical="top"/>
    </xf>
    <xf numFmtId="10" fontId="15" fillId="12" borderId="42" xfId="3" applyNumberFormat="1" applyFont="1" applyFill="1" applyBorder="1" applyAlignment="1">
      <alignment horizontal="left" vertical="top"/>
    </xf>
    <xf numFmtId="0" fontId="15" fillId="11" borderId="43" xfId="3" applyFont="1" applyFill="1" applyBorder="1" applyAlignment="1">
      <alignment horizontal="left" vertical="top" wrapText="1"/>
    </xf>
    <xf numFmtId="0" fontId="15" fillId="11" borderId="8" xfId="3" applyFont="1" applyFill="1" applyBorder="1" applyAlignment="1">
      <alignment horizontal="left" vertical="top" wrapText="1"/>
    </xf>
    <xf numFmtId="0" fontId="15" fillId="12" borderId="27" xfId="3" applyFont="1" applyFill="1" applyBorder="1" applyAlignment="1">
      <alignment horizontal="left" vertical="top"/>
    </xf>
    <xf numFmtId="0" fontId="15" fillId="12" borderId="3" xfId="3" applyFont="1" applyFill="1" applyBorder="1" applyAlignment="1">
      <alignment horizontal="left" vertical="top"/>
    </xf>
    <xf numFmtId="10" fontId="15" fillId="11" borderId="71" xfId="3" applyNumberFormat="1" applyFont="1" applyFill="1" applyBorder="1" applyAlignment="1">
      <alignment horizontal="left" vertical="top"/>
    </xf>
    <xf numFmtId="10" fontId="15" fillId="11" borderId="42" xfId="3" applyNumberFormat="1" applyFont="1" applyFill="1" applyBorder="1" applyAlignment="1">
      <alignment horizontal="left" vertical="top"/>
    </xf>
    <xf numFmtId="0" fontId="15" fillId="13" borderId="40" xfId="3" applyFont="1" applyFill="1" applyBorder="1" applyAlignment="1">
      <alignment horizontal="left" vertical="top"/>
    </xf>
    <xf numFmtId="0" fontId="15" fillId="13" borderId="42" xfId="3" applyFont="1" applyFill="1" applyBorder="1" applyAlignment="1">
      <alignment horizontal="left" vertical="top"/>
    </xf>
    <xf numFmtId="0" fontId="15" fillId="10" borderId="70" xfId="3" applyFont="1" applyFill="1" applyBorder="1" applyAlignment="1">
      <alignment horizontal="left" vertical="top" wrapText="1"/>
    </xf>
    <xf numFmtId="0" fontId="15" fillId="10" borderId="15" xfId="3" applyFont="1" applyFill="1" applyBorder="1" applyAlignment="1">
      <alignment horizontal="left" vertical="top" wrapText="1"/>
    </xf>
    <xf numFmtId="0" fontId="15" fillId="10" borderId="27" xfId="3" applyFont="1" applyFill="1" applyBorder="1" applyAlignment="1">
      <alignment horizontal="left" vertical="top"/>
    </xf>
    <xf numFmtId="0" fontId="15" fillId="10" borderId="3" xfId="3" applyFont="1" applyFill="1" applyBorder="1" applyAlignment="1">
      <alignment horizontal="left" vertical="top"/>
    </xf>
    <xf numFmtId="10" fontId="15" fillId="13" borderId="71" xfId="3" applyNumberFormat="1" applyFont="1" applyFill="1" applyBorder="1" applyAlignment="1">
      <alignment horizontal="left" vertical="top"/>
    </xf>
    <xf numFmtId="10" fontId="15" fillId="13" borderId="42" xfId="3" applyNumberFormat="1" applyFont="1" applyFill="1" applyBorder="1" applyAlignment="1">
      <alignment horizontal="left" vertical="top"/>
    </xf>
    <xf numFmtId="0" fontId="15" fillId="12" borderId="43" xfId="3" applyFont="1" applyFill="1" applyBorder="1" applyAlignment="1">
      <alignment horizontal="left" vertical="top" wrapText="1"/>
    </xf>
    <xf numFmtId="0" fontId="15" fillId="12" borderId="8" xfId="3" applyFont="1" applyFill="1" applyBorder="1" applyAlignment="1">
      <alignment horizontal="left" vertical="top" wrapText="1"/>
    </xf>
    <xf numFmtId="0" fontId="15" fillId="13" borderId="27" xfId="3" applyFont="1" applyFill="1" applyBorder="1" applyAlignment="1">
      <alignment horizontal="left" vertical="top"/>
    </xf>
    <xf numFmtId="0" fontId="15" fillId="13" borderId="3" xfId="3" applyFont="1" applyFill="1" applyBorder="1" applyAlignment="1">
      <alignment horizontal="left" vertical="top"/>
    </xf>
    <xf numFmtId="0" fontId="15" fillId="13" borderId="13" xfId="3" applyFont="1" applyFill="1" applyBorder="1" applyAlignment="1">
      <alignment horizontal="center" vertical="center" wrapText="1"/>
    </xf>
    <xf numFmtId="0" fontId="15" fillId="13" borderId="14" xfId="3" applyFont="1" applyFill="1" applyBorder="1" applyAlignment="1">
      <alignment horizontal="center" vertical="center" wrapText="1"/>
    </xf>
    <xf numFmtId="0" fontId="15" fillId="13" borderId="15" xfId="3" applyFont="1" applyFill="1" applyBorder="1" applyAlignment="1">
      <alignment horizontal="center" vertical="center" wrapText="1"/>
    </xf>
    <xf numFmtId="0" fontId="15" fillId="10" borderId="39" xfId="3" applyFont="1" applyFill="1" applyBorder="1" applyAlignment="1">
      <alignment horizontal="left" vertical="top"/>
    </xf>
    <xf numFmtId="0" fontId="15" fillId="10" borderId="41" xfId="3" applyFont="1" applyFill="1" applyBorder="1" applyAlignment="1">
      <alignment horizontal="left" vertical="top"/>
    </xf>
    <xf numFmtId="0" fontId="14" fillId="5" borderId="13" xfId="3" applyFont="1" applyFill="1" applyBorder="1" applyAlignment="1">
      <alignment horizontal="center" vertical="center" wrapText="1"/>
    </xf>
    <xf numFmtId="0" fontId="14" fillId="5" borderId="49" xfId="3" applyFont="1" applyFill="1" applyBorder="1" applyAlignment="1">
      <alignment horizontal="center" vertical="center" wrapText="1"/>
    </xf>
    <xf numFmtId="0" fontId="15" fillId="7" borderId="18" xfId="3" applyFont="1" applyFill="1" applyBorder="1" applyAlignment="1">
      <alignment horizontal="center" vertical="center" wrapText="1"/>
    </xf>
    <xf numFmtId="0" fontId="15" fillId="7" borderId="45" xfId="3" applyFont="1" applyFill="1" applyBorder="1" applyAlignment="1">
      <alignment horizontal="center" vertical="center" wrapText="1"/>
    </xf>
    <xf numFmtId="0" fontId="15" fillId="7" borderId="44" xfId="3" applyFont="1" applyFill="1" applyBorder="1" applyAlignment="1">
      <alignment horizontal="center" vertical="center" wrapText="1"/>
    </xf>
    <xf numFmtId="0" fontId="15" fillId="7" borderId="13" xfId="3" applyFont="1" applyFill="1" applyBorder="1" applyAlignment="1">
      <alignment horizontal="left" vertical="center" wrapText="1"/>
    </xf>
    <xf numFmtId="0" fontId="15" fillId="7" borderId="15" xfId="3" applyFont="1" applyFill="1" applyBorder="1" applyAlignment="1">
      <alignment horizontal="left" vertical="center" wrapText="1"/>
    </xf>
    <xf numFmtId="0" fontId="15" fillId="7" borderId="40" xfId="3" applyFont="1" applyFill="1" applyBorder="1" applyAlignment="1">
      <alignment horizontal="left" vertical="top"/>
    </xf>
    <xf numFmtId="0" fontId="15" fillId="7" borderId="72" xfId="3" applyFont="1" applyFill="1" applyBorder="1" applyAlignment="1">
      <alignment horizontal="left" vertical="top"/>
    </xf>
    <xf numFmtId="0" fontId="15" fillId="8" borderId="43" xfId="3" applyFont="1" applyFill="1" applyBorder="1" applyAlignment="1">
      <alignment horizontal="left" vertical="top"/>
    </xf>
    <xf numFmtId="0" fontId="15" fillId="8" borderId="8" xfId="3" applyFont="1" applyFill="1" applyBorder="1" applyAlignment="1">
      <alignment horizontal="left" vertical="top"/>
    </xf>
    <xf numFmtId="0" fontId="15" fillId="12" borderId="39" xfId="3" applyFont="1" applyFill="1" applyBorder="1" applyAlignment="1">
      <alignment horizontal="left" vertical="top"/>
    </xf>
    <xf numFmtId="0" fontId="15" fillId="12" borderId="41" xfId="3" applyFont="1" applyFill="1" applyBorder="1" applyAlignment="1">
      <alignment horizontal="left" vertical="top"/>
    </xf>
    <xf numFmtId="0" fontId="15" fillId="8" borderId="27" xfId="3" applyFont="1" applyFill="1" applyBorder="1" applyAlignment="1">
      <alignment horizontal="left" vertical="top"/>
    </xf>
    <xf numFmtId="0" fontId="15" fillId="8" borderId="3" xfId="3" applyFont="1" applyFill="1" applyBorder="1" applyAlignment="1">
      <alignment horizontal="left" vertical="top"/>
    </xf>
    <xf numFmtId="0" fontId="15" fillId="9" borderId="39" xfId="3" applyFont="1" applyFill="1" applyBorder="1" applyAlignment="1">
      <alignment horizontal="left" vertical="top"/>
    </xf>
    <xf numFmtId="0" fontId="15" fillId="9" borderId="41" xfId="3" applyFont="1" applyFill="1" applyBorder="1" applyAlignment="1">
      <alignment horizontal="left" vertical="top"/>
    </xf>
    <xf numFmtId="0" fontId="15" fillId="8" borderId="40" xfId="3" applyFont="1" applyFill="1" applyBorder="1" applyAlignment="1">
      <alignment horizontal="left" vertical="top"/>
    </xf>
    <xf numFmtId="0" fontId="15" fillId="8" borderId="42" xfId="3" applyFont="1" applyFill="1" applyBorder="1" applyAlignment="1">
      <alignment horizontal="left" vertical="top"/>
    </xf>
    <xf numFmtId="10" fontId="15" fillId="9" borderId="71" xfId="3" applyNumberFormat="1" applyFont="1" applyFill="1" applyBorder="1" applyAlignment="1">
      <alignment vertical="top"/>
    </xf>
    <xf numFmtId="10" fontId="15" fillId="9" borderId="42" xfId="3" applyNumberFormat="1" applyFont="1" applyFill="1" applyBorder="1" applyAlignment="1">
      <alignment vertical="top"/>
    </xf>
    <xf numFmtId="0" fontId="15" fillId="6" borderId="43" xfId="3" applyFont="1" applyFill="1" applyBorder="1" applyAlignment="1">
      <alignment horizontal="left" vertical="top"/>
    </xf>
    <xf numFmtId="0" fontId="15" fillId="6" borderId="41" xfId="3" applyFont="1" applyFill="1" applyBorder="1" applyAlignment="1">
      <alignment horizontal="left" vertical="top"/>
    </xf>
    <xf numFmtId="0" fontId="15" fillId="6" borderId="39" xfId="3" applyFont="1" applyFill="1" applyBorder="1" applyAlignment="1">
      <alignment horizontal="left" vertical="top"/>
    </xf>
    <xf numFmtId="0" fontId="15" fillId="11" borderId="39" xfId="3" applyFont="1" applyFill="1" applyBorder="1" applyAlignment="1">
      <alignment horizontal="left" vertical="top"/>
    </xf>
    <xf numFmtId="0" fontId="15" fillId="11" borderId="41" xfId="3" applyFont="1" applyFill="1" applyBorder="1" applyAlignment="1">
      <alignment horizontal="left" vertical="top"/>
    </xf>
    <xf numFmtId="0" fontId="15" fillId="6" borderId="43" xfId="3" applyFont="1" applyFill="1" applyBorder="1" applyAlignment="1">
      <alignment horizontal="left" vertical="top" wrapText="1"/>
    </xf>
    <xf numFmtId="0" fontId="15" fillId="6" borderId="8" xfId="3" applyFont="1" applyFill="1" applyBorder="1" applyAlignment="1">
      <alignment horizontal="left" vertical="top" wrapText="1"/>
    </xf>
    <xf numFmtId="0" fontId="15" fillId="10" borderId="40" xfId="3" applyFont="1" applyFill="1" applyBorder="1" applyAlignment="1">
      <alignment horizontal="left" vertical="top"/>
    </xf>
    <xf numFmtId="0" fontId="15" fillId="10" borderId="42" xfId="3" applyFont="1" applyFill="1" applyBorder="1" applyAlignment="1">
      <alignment horizontal="left" vertical="top"/>
    </xf>
    <xf numFmtId="0" fontId="15" fillId="9" borderId="40" xfId="3" applyFont="1" applyFill="1" applyBorder="1" applyAlignment="1">
      <alignment horizontal="left" vertical="top"/>
    </xf>
    <xf numFmtId="0" fontId="15" fillId="9" borderId="42" xfId="3" applyFont="1" applyFill="1" applyBorder="1" applyAlignment="1">
      <alignment horizontal="left" vertical="top"/>
    </xf>
    <xf numFmtId="0" fontId="15" fillId="8" borderId="69" xfId="3" applyFont="1" applyFill="1" applyBorder="1" applyAlignment="1">
      <alignment horizontal="left" vertical="top" wrapText="1"/>
    </xf>
    <xf numFmtId="0" fontId="15" fillId="8" borderId="3" xfId="3" applyFont="1" applyFill="1" applyBorder="1" applyAlignment="1">
      <alignment horizontal="left" vertical="top" wrapText="1"/>
    </xf>
    <xf numFmtId="1" fontId="14" fillId="5" borderId="16" xfId="3" applyNumberFormat="1" applyFont="1" applyFill="1" applyBorder="1" applyAlignment="1">
      <alignment horizontal="center" vertical="center" wrapText="1"/>
    </xf>
    <xf numFmtId="1" fontId="14" fillId="5" borderId="17" xfId="3" applyNumberFormat="1" applyFont="1" applyFill="1" applyBorder="1" applyAlignment="1">
      <alignment horizontal="center" vertical="center" wrapText="1"/>
    </xf>
    <xf numFmtId="0" fontId="15" fillId="8" borderId="18" xfId="3" applyFont="1" applyFill="1" applyBorder="1" applyAlignment="1">
      <alignment horizontal="center" vertical="top" wrapText="1"/>
    </xf>
    <xf numFmtId="0" fontId="15" fillId="8" borderId="44" xfId="3" applyFont="1" applyFill="1" applyBorder="1" applyAlignment="1">
      <alignment horizontal="center" vertical="top" wrapText="1"/>
    </xf>
    <xf numFmtId="10" fontId="15" fillId="8" borderId="69" xfId="3" applyNumberFormat="1" applyFont="1" applyFill="1" applyBorder="1" applyAlignment="1">
      <alignment horizontal="left" vertical="top"/>
    </xf>
    <xf numFmtId="10" fontId="15" fillId="8" borderId="3" xfId="3" applyNumberFormat="1" applyFont="1" applyFill="1" applyBorder="1" applyAlignment="1">
      <alignment horizontal="left" vertical="top"/>
    </xf>
    <xf numFmtId="10" fontId="15" fillId="7" borderId="71" xfId="3" applyNumberFormat="1" applyFont="1" applyFill="1" applyBorder="1" applyAlignment="1">
      <alignment horizontal="left" vertical="top"/>
    </xf>
    <xf numFmtId="10" fontId="15" fillId="7" borderId="42" xfId="3" applyNumberFormat="1" applyFont="1" applyFill="1" applyBorder="1" applyAlignment="1">
      <alignment horizontal="left" vertical="top"/>
    </xf>
    <xf numFmtId="0" fontId="15" fillId="7" borderId="39" xfId="3" applyFont="1" applyFill="1" applyBorder="1" applyAlignment="1">
      <alignment horizontal="left" vertical="top"/>
    </xf>
    <xf numFmtId="0" fontId="15" fillId="7" borderId="8" xfId="3" applyFont="1" applyFill="1" applyBorder="1" applyAlignment="1">
      <alignment horizontal="left" vertical="top"/>
    </xf>
    <xf numFmtId="0" fontId="15" fillId="9" borderId="27" xfId="3" applyFont="1" applyFill="1" applyBorder="1" applyAlignment="1">
      <alignment horizontal="left" vertical="top"/>
    </xf>
    <xf numFmtId="0" fontId="15" fillId="9" borderId="3" xfId="3" applyFont="1" applyFill="1" applyBorder="1" applyAlignment="1">
      <alignment horizontal="left" vertical="top"/>
    </xf>
    <xf numFmtId="0" fontId="15" fillId="8" borderId="41" xfId="3" applyFont="1" applyFill="1" applyBorder="1" applyAlignment="1">
      <alignment horizontal="left" vertical="top"/>
    </xf>
    <xf numFmtId="0" fontId="15" fillId="9" borderId="18" xfId="3" applyFont="1" applyFill="1" applyBorder="1" applyAlignment="1">
      <alignment horizontal="left" vertical="top" wrapText="1"/>
    </xf>
    <xf numFmtId="0" fontId="15" fillId="9" borderId="48" xfId="3" applyFont="1" applyFill="1" applyBorder="1" applyAlignment="1">
      <alignment horizontal="left" vertical="top" wrapText="1"/>
    </xf>
    <xf numFmtId="0" fontId="15" fillId="12" borderId="21" xfId="3" applyFont="1" applyFill="1" applyBorder="1" applyAlignment="1">
      <alignment horizontal="left" vertical="center"/>
    </xf>
    <xf numFmtId="0" fontId="15" fillId="12" borderId="38" xfId="3" applyFont="1" applyFill="1" applyBorder="1" applyAlignment="1">
      <alignment horizontal="left" vertical="center"/>
    </xf>
    <xf numFmtId="0" fontId="15" fillId="8" borderId="71" xfId="3" applyFont="1" applyFill="1" applyBorder="1" applyAlignment="1">
      <alignment horizontal="left" vertical="top"/>
    </xf>
    <xf numFmtId="0" fontId="15" fillId="8" borderId="43" xfId="3" applyFont="1" applyFill="1" applyBorder="1" applyAlignment="1">
      <alignment horizontal="left" vertical="top" wrapText="1"/>
    </xf>
    <xf numFmtId="0" fontId="15" fillId="8" borderId="41" xfId="3" applyFont="1" applyFill="1" applyBorder="1" applyAlignment="1">
      <alignment horizontal="left" vertical="top" wrapText="1"/>
    </xf>
    <xf numFmtId="0" fontId="14" fillId="5" borderId="54" xfId="3" applyFont="1" applyFill="1" applyBorder="1" applyAlignment="1">
      <alignment horizontal="center" vertical="center" wrapText="1"/>
    </xf>
    <xf numFmtId="0" fontId="14" fillId="5" borderId="20" xfId="3" applyFont="1" applyFill="1" applyBorder="1" applyAlignment="1">
      <alignment horizontal="center" vertical="center" wrapText="1"/>
    </xf>
    <xf numFmtId="0" fontId="14" fillId="5" borderId="25" xfId="3" applyFont="1" applyFill="1" applyBorder="1" applyAlignment="1">
      <alignment horizontal="center" vertical="center" wrapText="1"/>
    </xf>
    <xf numFmtId="0" fontId="14" fillId="5" borderId="78" xfId="3" applyFont="1" applyFill="1" applyBorder="1" applyAlignment="1">
      <alignment horizontal="center" vertical="center" wrapText="1"/>
    </xf>
    <xf numFmtId="0" fontId="15" fillId="7" borderId="13" xfId="3" applyFont="1" applyFill="1" applyBorder="1" applyAlignment="1">
      <alignment horizontal="left" vertical="top" wrapText="1"/>
    </xf>
    <xf numFmtId="0" fontId="15" fillId="7" borderId="49" xfId="3" applyFont="1" applyFill="1" applyBorder="1" applyAlignment="1">
      <alignment horizontal="left" vertical="top" wrapText="1"/>
    </xf>
    <xf numFmtId="0" fontId="15" fillId="3" borderId="77" xfId="3" applyFont="1" applyFill="1" applyBorder="1" applyAlignment="1">
      <alignment horizontal="center" vertical="top" wrapText="1"/>
    </xf>
    <xf numFmtId="0" fontId="15" fillId="3" borderId="24" xfId="3" applyFont="1" applyFill="1" applyBorder="1" applyAlignment="1">
      <alignment horizontal="center" vertical="top" wrapText="1"/>
    </xf>
    <xf numFmtId="0" fontId="15" fillId="3" borderId="38" xfId="3" applyFont="1" applyFill="1" applyBorder="1" applyAlignment="1">
      <alignment horizontal="center" vertical="top" wrapText="1"/>
    </xf>
    <xf numFmtId="0" fontId="15" fillId="11" borderId="43" xfId="3" applyFont="1" applyFill="1" applyBorder="1" applyAlignment="1">
      <alignment horizontal="left" vertical="top"/>
    </xf>
    <xf numFmtId="0" fontId="15" fillId="10" borderId="71" xfId="3" applyFont="1" applyFill="1" applyBorder="1" applyAlignment="1">
      <alignment horizontal="left" vertical="top"/>
    </xf>
    <xf numFmtId="10" fontId="15" fillId="6" borderId="71" xfId="3" applyNumberFormat="1" applyFont="1" applyFill="1" applyBorder="1" applyAlignment="1">
      <alignment horizontal="left" vertical="top"/>
    </xf>
    <xf numFmtId="10" fontId="15" fillId="6" borderId="42" xfId="3" applyNumberFormat="1" applyFont="1" applyFill="1" applyBorder="1" applyAlignment="1">
      <alignment horizontal="left" vertical="top"/>
    </xf>
    <xf numFmtId="0" fontId="15" fillId="11" borderId="13" xfId="3" applyFont="1" applyFill="1" applyBorder="1" applyAlignment="1">
      <alignment horizontal="left" vertical="top" wrapText="1"/>
    </xf>
    <xf numFmtId="0" fontId="15" fillId="11" borderId="15" xfId="3" applyFont="1" applyFill="1" applyBorder="1" applyAlignment="1">
      <alignment horizontal="left" vertical="top" wrapText="1"/>
    </xf>
    <xf numFmtId="0" fontId="15" fillId="11" borderId="70" xfId="3" applyFont="1" applyFill="1" applyBorder="1" applyAlignment="1">
      <alignment horizontal="center" vertical="center"/>
    </xf>
    <xf numFmtId="0" fontId="15" fillId="11" borderId="14" xfId="3" applyFont="1" applyFill="1" applyBorder="1" applyAlignment="1">
      <alignment horizontal="center" vertical="center"/>
    </xf>
    <xf numFmtId="0" fontId="15" fillId="11" borderId="15" xfId="3" applyFont="1" applyFill="1" applyBorder="1" applyAlignment="1">
      <alignment horizontal="center" vertical="center"/>
    </xf>
    <xf numFmtId="0" fontId="15" fillId="12" borderId="18" xfId="3" applyFont="1" applyFill="1" applyBorder="1" applyAlignment="1">
      <alignment horizontal="center" vertical="center" wrapText="1"/>
    </xf>
    <xf numFmtId="0" fontId="15" fillId="12" borderId="45" xfId="3" applyFont="1" applyFill="1" applyBorder="1" applyAlignment="1">
      <alignment horizontal="center" vertical="center" wrapText="1"/>
    </xf>
    <xf numFmtId="0" fontId="15" fillId="12" borderId="44" xfId="3" applyFont="1" applyFill="1" applyBorder="1" applyAlignment="1">
      <alignment horizontal="center" vertical="center" wrapText="1"/>
    </xf>
    <xf numFmtId="0" fontId="14" fillId="10" borderId="13" xfId="3" applyFont="1" applyFill="1" applyBorder="1" applyAlignment="1">
      <alignment horizontal="center" vertical="center" wrapText="1"/>
    </xf>
    <xf numFmtId="0" fontId="14" fillId="10" borderId="14" xfId="3" applyFont="1" applyFill="1" applyBorder="1" applyAlignment="1">
      <alignment horizontal="center" vertical="center" wrapText="1"/>
    </xf>
    <xf numFmtId="0" fontId="14" fillId="10" borderId="49" xfId="3" applyFont="1" applyFill="1" applyBorder="1" applyAlignment="1">
      <alignment horizontal="center" vertical="center" wrapText="1"/>
    </xf>
    <xf numFmtId="0" fontId="15" fillId="11" borderId="27" xfId="3" applyFont="1" applyFill="1" applyBorder="1" applyAlignment="1">
      <alignment horizontal="left" vertical="top"/>
    </xf>
    <xf numFmtId="0" fontId="15" fillId="11" borderId="3" xfId="3" applyFont="1" applyFill="1" applyBorder="1" applyAlignment="1">
      <alignment horizontal="left" vertical="top"/>
    </xf>
    <xf numFmtId="0" fontId="15" fillId="12" borderId="40" xfId="3" applyFont="1" applyFill="1" applyBorder="1" applyAlignment="1">
      <alignment horizontal="left" vertical="top"/>
    </xf>
    <xf numFmtId="0" fontId="15" fillId="12" borderId="42" xfId="3" applyFont="1" applyFill="1" applyBorder="1" applyAlignment="1">
      <alignment horizontal="left" vertical="top"/>
    </xf>
    <xf numFmtId="0" fontId="15" fillId="12" borderId="13" xfId="3" applyFont="1" applyFill="1" applyBorder="1" applyAlignment="1">
      <alignment horizontal="center" vertical="center" wrapText="1"/>
    </xf>
    <xf numFmtId="0" fontId="15" fillId="12" borderId="14" xfId="3" applyFont="1" applyFill="1" applyBorder="1" applyAlignment="1">
      <alignment horizontal="center" vertical="center" wrapText="1"/>
    </xf>
    <xf numFmtId="0" fontId="15" fillId="12" borderId="15" xfId="3" applyFont="1" applyFill="1" applyBorder="1" applyAlignment="1">
      <alignment horizontal="center" vertical="center" wrapText="1"/>
    </xf>
    <xf numFmtId="0" fontId="15" fillId="6" borderId="70" xfId="3" applyFont="1" applyFill="1" applyBorder="1" applyAlignment="1">
      <alignment horizontal="left" vertical="top" wrapText="1"/>
    </xf>
    <xf numFmtId="0" fontId="15" fillId="6" borderId="15" xfId="3" applyFont="1" applyFill="1" applyBorder="1" applyAlignment="1">
      <alignment horizontal="left" vertical="top" wrapText="1"/>
    </xf>
    <xf numFmtId="0" fontId="15" fillId="10" borderId="13" xfId="3" applyFont="1" applyFill="1" applyBorder="1" applyAlignment="1">
      <alignment horizontal="left" vertical="top" wrapText="1"/>
    </xf>
    <xf numFmtId="0" fontId="15" fillId="10" borderId="43" xfId="3" applyFont="1" applyFill="1" applyBorder="1" applyAlignment="1">
      <alignment horizontal="left" vertical="top" wrapText="1"/>
    </xf>
    <xf numFmtId="0" fontId="15" fillId="10" borderId="8" xfId="3" applyFont="1" applyFill="1" applyBorder="1" applyAlignment="1">
      <alignment horizontal="left" vertical="top" wrapText="1"/>
    </xf>
    <xf numFmtId="0" fontId="15" fillId="9" borderId="44" xfId="3" applyFont="1" applyFill="1" applyBorder="1" applyAlignment="1">
      <alignment horizontal="left" vertical="top" wrapText="1"/>
    </xf>
    <xf numFmtId="0" fontId="15" fillId="6" borderId="18" xfId="3" applyFont="1" applyFill="1" applyBorder="1" applyAlignment="1">
      <alignment horizontal="center" vertical="center" wrapText="1"/>
    </xf>
    <xf numFmtId="0" fontId="15" fillId="6" borderId="45" xfId="3" applyFont="1" applyFill="1" applyBorder="1" applyAlignment="1">
      <alignment horizontal="center" vertical="center" wrapText="1"/>
    </xf>
    <xf numFmtId="0" fontId="15" fillId="6" borderId="44" xfId="3" applyFont="1" applyFill="1" applyBorder="1" applyAlignment="1">
      <alignment horizontal="center" vertical="center" wrapText="1"/>
    </xf>
    <xf numFmtId="10" fontId="15" fillId="10" borderId="71" xfId="3" applyNumberFormat="1" applyFont="1" applyFill="1" applyBorder="1" applyAlignment="1">
      <alignment horizontal="left" vertical="top"/>
    </xf>
    <xf numFmtId="10" fontId="15" fillId="10" borderId="42" xfId="3" applyNumberFormat="1" applyFont="1" applyFill="1" applyBorder="1" applyAlignment="1">
      <alignment horizontal="left" vertical="top"/>
    </xf>
    <xf numFmtId="0" fontId="15" fillId="8" borderId="18" xfId="3" applyFont="1" applyFill="1" applyBorder="1" applyAlignment="1">
      <alignment horizontal="left" vertical="top" wrapText="1"/>
    </xf>
    <xf numFmtId="0" fontId="15" fillId="8" borderId="44" xfId="3" applyFont="1" applyFill="1" applyBorder="1" applyAlignment="1">
      <alignment horizontal="left" vertical="top" wrapText="1"/>
    </xf>
    <xf numFmtId="4" fontId="14" fillId="5" borderId="16" xfId="3" applyNumberFormat="1" applyFont="1" applyFill="1" applyBorder="1" applyAlignment="1">
      <alignment horizontal="center" vertical="center" wrapText="1"/>
    </xf>
    <xf numFmtId="4" fontId="14" fillId="5" borderId="19" xfId="3" applyNumberFormat="1" applyFont="1" applyFill="1" applyBorder="1" applyAlignment="1">
      <alignment horizontal="center" vertical="center" wrapText="1"/>
    </xf>
    <xf numFmtId="4" fontId="14" fillId="5" borderId="53" xfId="3" applyNumberFormat="1" applyFont="1" applyFill="1" applyBorder="1" applyAlignment="1">
      <alignment horizontal="center" vertical="center" wrapText="1"/>
    </xf>
    <xf numFmtId="4" fontId="14" fillId="5" borderId="17" xfId="3" applyNumberFormat="1" applyFont="1" applyFill="1" applyBorder="1" applyAlignment="1">
      <alignment horizontal="center" vertical="center" wrapText="1"/>
    </xf>
    <xf numFmtId="0" fontId="15" fillId="7" borderId="27" xfId="3" applyFont="1" applyFill="1" applyBorder="1" applyAlignment="1">
      <alignment horizontal="left" vertical="top"/>
    </xf>
    <xf numFmtId="0" fontId="15" fillId="7" borderId="74" xfId="3" applyFont="1" applyFill="1" applyBorder="1" applyAlignment="1">
      <alignment horizontal="left" vertical="top"/>
    </xf>
    <xf numFmtId="0" fontId="15" fillId="10" borderId="43" xfId="3" applyFont="1" applyFill="1" applyBorder="1" applyAlignment="1">
      <alignment horizontal="left" vertical="top"/>
    </xf>
    <xf numFmtId="0" fontId="15" fillId="10" borderId="8" xfId="3" applyFont="1" applyFill="1" applyBorder="1" applyAlignment="1">
      <alignment horizontal="left" vertical="top"/>
    </xf>
    <xf numFmtId="0" fontId="15" fillId="10" borderId="18" xfId="3" applyFont="1" applyFill="1" applyBorder="1" applyAlignment="1">
      <alignment horizontal="center" vertical="center"/>
    </xf>
    <xf numFmtId="0" fontId="15" fillId="10" borderId="45" xfId="3" applyFont="1" applyFill="1" applyBorder="1" applyAlignment="1">
      <alignment horizontal="center" vertical="center"/>
    </xf>
    <xf numFmtId="0" fontId="15" fillId="10" borderId="48" xfId="3" applyFont="1" applyFill="1" applyBorder="1" applyAlignment="1">
      <alignment horizontal="center" vertical="center"/>
    </xf>
    <xf numFmtId="4" fontId="14" fillId="5" borderId="13" xfId="3" applyNumberFormat="1" applyFont="1" applyFill="1" applyBorder="1" applyAlignment="1">
      <alignment horizontal="center" vertical="center" wrapText="1"/>
    </xf>
    <xf numFmtId="4" fontId="14" fillId="5" borderId="15" xfId="3" applyNumberFormat="1" applyFont="1" applyFill="1" applyBorder="1" applyAlignment="1">
      <alignment horizontal="center" vertical="center" wrapText="1"/>
    </xf>
    <xf numFmtId="0" fontId="15" fillId="7" borderId="69" xfId="3" applyFont="1" applyFill="1" applyBorder="1" applyAlignment="1">
      <alignment horizontal="left" vertical="top"/>
    </xf>
    <xf numFmtId="0" fontId="15" fillId="9" borderId="18" xfId="3" applyFont="1" applyFill="1" applyBorder="1" applyAlignment="1">
      <alignment horizontal="center" vertical="center"/>
    </xf>
    <xf numFmtId="0" fontId="15" fillId="9" borderId="45" xfId="3" applyFont="1" applyFill="1" applyBorder="1" applyAlignment="1">
      <alignment horizontal="center" vertical="center"/>
    </xf>
    <xf numFmtId="0" fontId="15" fillId="9" borderId="44" xfId="3" applyFont="1" applyFill="1" applyBorder="1" applyAlignment="1">
      <alignment horizontal="center" vertical="center"/>
    </xf>
    <xf numFmtId="0" fontId="15" fillId="13" borderId="43" xfId="3" applyFont="1" applyFill="1" applyBorder="1" applyAlignment="1">
      <alignment horizontal="left" vertical="top"/>
    </xf>
    <xf numFmtId="0" fontId="15" fillId="12" borderId="13" xfId="3" applyFont="1" applyFill="1" applyBorder="1" applyAlignment="1">
      <alignment horizontal="left" vertical="top" wrapText="1"/>
    </xf>
    <xf numFmtId="0" fontId="15" fillId="12" borderId="15" xfId="3" applyFont="1" applyFill="1" applyBorder="1" applyAlignment="1">
      <alignment horizontal="left" vertical="top" wrapText="1"/>
    </xf>
    <xf numFmtId="0" fontId="15" fillId="14" borderId="16" xfId="3" applyFont="1" applyFill="1" applyBorder="1" applyAlignment="1">
      <alignment horizontal="left" vertical="top"/>
    </xf>
    <xf numFmtId="0" fontId="15" fillId="14" borderId="17" xfId="3" applyFont="1" applyFill="1" applyBorder="1" applyAlignment="1">
      <alignment horizontal="left" vertical="top"/>
    </xf>
    <xf numFmtId="0" fontId="15" fillId="11" borderId="70" xfId="3" applyFont="1" applyFill="1" applyBorder="1" applyAlignment="1">
      <alignment horizontal="left" vertical="top" wrapText="1"/>
    </xf>
    <xf numFmtId="0" fontId="15" fillId="13" borderId="13" xfId="3" applyFont="1" applyFill="1" applyBorder="1" applyAlignment="1">
      <alignment horizontal="left" vertical="top" wrapText="1"/>
    </xf>
    <xf numFmtId="0" fontId="15" fillId="13" borderId="15" xfId="3" applyFont="1" applyFill="1" applyBorder="1" applyAlignment="1">
      <alignment horizontal="left" vertical="top" wrapText="1"/>
    </xf>
    <xf numFmtId="0" fontId="15" fillId="13" borderId="43" xfId="3" applyFont="1" applyFill="1" applyBorder="1" applyAlignment="1">
      <alignment horizontal="left" vertical="top" wrapText="1"/>
    </xf>
    <xf numFmtId="0" fontId="15" fillId="13" borderId="8" xfId="3" applyFont="1" applyFill="1" applyBorder="1" applyAlignment="1">
      <alignment horizontal="left" vertical="top" wrapText="1"/>
    </xf>
    <xf numFmtId="0" fontId="15" fillId="13" borderId="71" xfId="3" applyFont="1" applyFill="1" applyBorder="1" applyAlignment="1">
      <alignment horizontal="left" vertical="top"/>
    </xf>
    <xf numFmtId="0" fontId="15" fillId="6" borderId="40" xfId="3" applyFont="1" applyFill="1" applyBorder="1" applyAlignment="1">
      <alignment horizontal="left" vertical="top"/>
    </xf>
    <xf numFmtId="0" fontId="15" fillId="6" borderId="42" xfId="3" applyFont="1" applyFill="1" applyBorder="1" applyAlignment="1">
      <alignment horizontal="left" vertical="top"/>
    </xf>
    <xf numFmtId="0" fontId="15" fillId="6" borderId="69" xfId="3" applyFont="1" applyFill="1" applyBorder="1" applyAlignment="1">
      <alignment horizontal="left" vertical="top"/>
    </xf>
    <xf numFmtId="0" fontId="15" fillId="6" borderId="3" xfId="3" applyFont="1" applyFill="1" applyBorder="1" applyAlignment="1">
      <alignment horizontal="left" vertical="top"/>
    </xf>
    <xf numFmtId="0" fontId="15" fillId="8" borderId="57" xfId="3" applyFont="1" applyFill="1" applyBorder="1" applyAlignment="1">
      <alignment horizontal="center" vertical="center" wrapText="1"/>
    </xf>
    <xf numFmtId="0" fontId="15" fillId="8" borderId="45" xfId="3" applyFont="1" applyFill="1" applyBorder="1" applyAlignment="1">
      <alignment horizontal="center" vertical="center" wrapText="1"/>
    </xf>
    <xf numFmtId="0" fontId="15" fillId="8" borderId="44" xfId="3" applyFont="1" applyFill="1" applyBorder="1" applyAlignment="1">
      <alignment horizontal="center" vertical="center" wrapText="1"/>
    </xf>
    <xf numFmtId="0" fontId="15" fillId="3" borderId="52" xfId="3" applyFont="1" applyFill="1" applyBorder="1" applyAlignment="1">
      <alignment horizontal="center" vertical="top" wrapText="1"/>
    </xf>
    <xf numFmtId="0" fontId="15" fillId="3" borderId="50" xfId="3" applyFont="1" applyFill="1" applyBorder="1" applyAlignment="1">
      <alignment horizontal="center" vertical="top" wrapText="1"/>
    </xf>
    <xf numFmtId="0" fontId="15" fillId="3" borderId="67" xfId="3" applyFont="1" applyFill="1" applyBorder="1" applyAlignment="1">
      <alignment horizontal="center" vertical="top" wrapText="1"/>
    </xf>
    <xf numFmtId="0" fontId="14" fillId="8" borderId="75" xfId="3" applyFont="1" applyFill="1" applyBorder="1" applyAlignment="1">
      <alignment horizontal="center" vertical="center" wrapText="1"/>
    </xf>
    <xf numFmtId="0" fontId="14" fillId="8" borderId="76" xfId="3" applyFont="1" applyFill="1" applyBorder="1" applyAlignment="1">
      <alignment horizontal="center" vertical="center" wrapText="1"/>
    </xf>
    <xf numFmtId="0" fontId="14" fillId="8" borderId="68" xfId="3" applyFont="1" applyFill="1" applyBorder="1" applyAlignment="1">
      <alignment horizontal="center" vertical="center" wrapText="1"/>
    </xf>
    <xf numFmtId="0" fontId="17" fillId="3" borderId="77" xfId="3" applyFont="1" applyFill="1" applyBorder="1" applyAlignment="1">
      <alignment horizontal="center"/>
    </xf>
    <xf numFmtId="0" fontId="17" fillId="3" borderId="24" xfId="3" applyFont="1" applyFill="1" applyBorder="1" applyAlignment="1">
      <alignment horizontal="center"/>
    </xf>
    <xf numFmtId="0" fontId="17" fillId="3" borderId="38" xfId="3" applyFont="1" applyFill="1" applyBorder="1" applyAlignment="1">
      <alignment horizontal="center"/>
    </xf>
    <xf numFmtId="0" fontId="15" fillId="6" borderId="13" xfId="3" applyFont="1" applyFill="1" applyBorder="1" applyAlignment="1">
      <alignment horizontal="center" vertical="center" wrapText="1"/>
    </xf>
    <xf numFmtId="0" fontId="15" fillId="6" borderId="14" xfId="3" applyFont="1" applyFill="1" applyBorder="1" applyAlignment="1">
      <alignment horizontal="center" vertical="center" wrapText="1"/>
    </xf>
    <xf numFmtId="0" fontId="15" fillId="6" borderId="15" xfId="3" applyFont="1" applyFill="1" applyBorder="1" applyAlignment="1">
      <alignment horizontal="center" vertical="center" wrapText="1"/>
    </xf>
    <xf numFmtId="0" fontId="15" fillId="8" borderId="54" xfId="3" applyFont="1" applyFill="1" applyBorder="1" applyAlignment="1">
      <alignment horizontal="center" vertical="center" wrapText="1"/>
    </xf>
    <xf numFmtId="0" fontId="15" fillId="8" borderId="46" xfId="3" applyFont="1" applyFill="1" applyBorder="1" applyAlignment="1">
      <alignment horizontal="center" vertical="center" wrapText="1"/>
    </xf>
    <xf numFmtId="0" fontId="15" fillId="8" borderId="21" xfId="3" applyFont="1" applyFill="1" applyBorder="1" applyAlignment="1">
      <alignment horizontal="center" vertical="center" wrapText="1"/>
    </xf>
    <xf numFmtId="0" fontId="15" fillId="8" borderId="18" xfId="3" applyFont="1" applyFill="1" applyBorder="1" applyAlignment="1">
      <alignment horizontal="center" vertical="center"/>
    </xf>
    <xf numFmtId="0" fontId="15" fillId="8" borderId="45" xfId="3" applyFont="1" applyFill="1" applyBorder="1" applyAlignment="1">
      <alignment horizontal="center" vertical="center"/>
    </xf>
    <xf numFmtId="0" fontId="15" fillId="8" borderId="48" xfId="3" applyFont="1" applyFill="1" applyBorder="1" applyAlignment="1">
      <alignment horizontal="center" vertical="center"/>
    </xf>
    <xf numFmtId="0" fontId="15" fillId="8" borderId="13" xfId="3" applyFont="1" applyFill="1" applyBorder="1" applyAlignment="1">
      <alignment horizontal="center" vertical="center" wrapText="1"/>
    </xf>
    <xf numFmtId="0" fontId="15" fillId="8" borderId="14" xfId="3" applyFont="1" applyFill="1" applyBorder="1" applyAlignment="1">
      <alignment horizontal="center" vertical="center" wrapText="1"/>
    </xf>
    <xf numFmtId="0" fontId="15" fillId="8" borderId="15" xfId="3" applyFont="1" applyFill="1" applyBorder="1" applyAlignment="1">
      <alignment horizontal="center" vertical="center" wrapText="1"/>
    </xf>
    <xf numFmtId="0" fontId="15" fillId="8" borderId="39" xfId="3" applyFont="1" applyFill="1" applyBorder="1" applyAlignment="1">
      <alignment horizontal="left" vertical="top"/>
    </xf>
    <xf numFmtId="0" fontId="15" fillId="7" borderId="43" xfId="3" applyFont="1" applyFill="1" applyBorder="1" applyAlignment="1">
      <alignment horizontal="left" vertical="top"/>
    </xf>
    <xf numFmtId="0" fontId="15" fillId="7" borderId="41" xfId="3" applyFont="1" applyFill="1" applyBorder="1" applyAlignment="1">
      <alignment horizontal="left" vertical="top"/>
    </xf>
    <xf numFmtId="0" fontId="15" fillId="8" borderId="69" xfId="3" applyFont="1" applyFill="1" applyBorder="1" applyAlignment="1">
      <alignment horizontal="left" vertical="top"/>
    </xf>
    <xf numFmtId="0" fontId="15" fillId="6" borderId="13" xfId="3" applyFont="1" applyFill="1" applyBorder="1" applyAlignment="1">
      <alignment horizontal="left" vertical="top" wrapText="1"/>
    </xf>
    <xf numFmtId="0" fontId="15" fillId="6" borderId="49" xfId="3" applyFont="1" applyFill="1" applyBorder="1" applyAlignment="1">
      <alignment horizontal="left" vertical="top" wrapText="1"/>
    </xf>
    <xf numFmtId="0" fontId="15" fillId="19" borderId="16" xfId="3" applyFont="1" applyFill="1" applyBorder="1" applyAlignment="1">
      <alignment horizontal="left" vertical="top"/>
    </xf>
    <xf numFmtId="0" fontId="15" fillId="19" borderId="53" xfId="3" applyFont="1" applyFill="1" applyBorder="1" applyAlignment="1">
      <alignment horizontal="left" vertical="top"/>
    </xf>
    <xf numFmtId="0" fontId="15" fillId="7" borderId="71" xfId="3" applyFont="1" applyFill="1" applyBorder="1" applyAlignment="1">
      <alignment horizontal="left" vertical="center"/>
    </xf>
    <xf numFmtId="0" fontId="15" fillId="7" borderId="42" xfId="3" applyFont="1" applyFill="1" applyBorder="1" applyAlignment="1">
      <alignment horizontal="left" vertical="center"/>
    </xf>
    <xf numFmtId="0" fontId="15" fillId="9" borderId="43" xfId="3" applyFont="1" applyFill="1" applyBorder="1" applyAlignment="1">
      <alignment horizontal="left" vertical="top" wrapText="1"/>
    </xf>
    <xf numFmtId="0" fontId="15" fillId="9" borderId="41" xfId="3" applyFont="1" applyFill="1" applyBorder="1" applyAlignment="1">
      <alignment horizontal="left" vertical="top" wrapText="1"/>
    </xf>
    <xf numFmtId="0" fontId="15" fillId="6" borderId="71" xfId="3" applyFont="1" applyFill="1" applyBorder="1" applyAlignment="1">
      <alignment horizontal="left" vertical="top"/>
    </xf>
    <xf numFmtId="0" fontId="15" fillId="6" borderId="27" xfId="3" applyFont="1" applyFill="1" applyBorder="1" applyAlignment="1">
      <alignment horizontal="left" vertical="top"/>
    </xf>
    <xf numFmtId="0" fontId="15" fillId="13" borderId="18" xfId="3" applyFont="1" applyFill="1" applyBorder="1" applyAlignment="1">
      <alignment horizontal="center" vertical="center" wrapText="1"/>
    </xf>
    <xf numFmtId="0" fontId="15" fillId="13" borderId="45" xfId="3" applyFont="1" applyFill="1" applyBorder="1" applyAlignment="1">
      <alignment horizontal="center" vertical="center" wrapText="1"/>
    </xf>
    <xf numFmtId="0" fontId="15" fillId="13" borderId="44" xfId="3" applyFont="1" applyFill="1" applyBorder="1" applyAlignment="1">
      <alignment horizontal="center" vertical="center" wrapText="1"/>
    </xf>
    <xf numFmtId="0" fontId="15" fillId="13" borderId="70" xfId="3" applyFont="1" applyFill="1" applyBorder="1" applyAlignment="1">
      <alignment horizontal="left" vertical="top" wrapText="1"/>
    </xf>
    <xf numFmtId="0" fontId="15" fillId="13" borderId="18" xfId="3" applyFont="1" applyFill="1" applyBorder="1" applyAlignment="1">
      <alignment horizontal="center" vertical="center"/>
    </xf>
    <xf numFmtId="0" fontId="15" fillId="13" borderId="45" xfId="3" applyFont="1" applyFill="1" applyBorder="1" applyAlignment="1">
      <alignment horizontal="center" vertical="center"/>
    </xf>
    <xf numFmtId="0" fontId="15" fillId="13" borderId="48" xfId="3" applyFont="1" applyFill="1" applyBorder="1" applyAlignment="1">
      <alignment horizontal="center" vertical="center"/>
    </xf>
    <xf numFmtId="0" fontId="15" fillId="12" borderId="49" xfId="3" applyFont="1" applyFill="1" applyBorder="1" applyAlignment="1">
      <alignment horizontal="left" vertical="top" wrapText="1"/>
    </xf>
    <xf numFmtId="0" fontId="15" fillId="12" borderId="18" xfId="3" applyFont="1" applyFill="1" applyBorder="1" applyAlignment="1">
      <alignment horizontal="center" vertical="center"/>
    </xf>
    <xf numFmtId="0" fontId="15" fillId="12" borderId="45" xfId="3" applyFont="1" applyFill="1" applyBorder="1" applyAlignment="1">
      <alignment horizontal="center" vertical="center"/>
    </xf>
    <xf numFmtId="0" fontId="15" fillId="12" borderId="48" xfId="3" applyFont="1" applyFill="1" applyBorder="1" applyAlignment="1">
      <alignment horizontal="center" vertical="center"/>
    </xf>
    <xf numFmtId="0" fontId="15" fillId="11" borderId="69" xfId="3" applyFont="1" applyFill="1" applyBorder="1" applyAlignment="1">
      <alignment horizontal="left" vertical="top"/>
    </xf>
    <xf numFmtId="0" fontId="14" fillId="13" borderId="13" xfId="3" applyFont="1" applyFill="1" applyBorder="1" applyAlignment="1">
      <alignment horizontal="center" vertical="center" wrapText="1"/>
    </xf>
    <xf numFmtId="0" fontId="14" fillId="13" borderId="14" xfId="3" applyFont="1" applyFill="1" applyBorder="1" applyAlignment="1">
      <alignment horizontal="center" vertical="center" wrapText="1"/>
    </xf>
    <xf numFmtId="0" fontId="14" fillId="13" borderId="49" xfId="3" applyFont="1" applyFill="1" applyBorder="1" applyAlignment="1">
      <alignment horizontal="center" vertical="center" wrapText="1"/>
    </xf>
    <xf numFmtId="0" fontId="15" fillId="6" borderId="70" xfId="3" applyFont="1" applyFill="1" applyBorder="1" applyAlignment="1">
      <alignment horizontal="center" vertical="center"/>
    </xf>
    <xf numFmtId="0" fontId="15" fillId="6" borderId="14" xfId="3" applyFont="1" applyFill="1" applyBorder="1" applyAlignment="1">
      <alignment horizontal="center" vertical="center"/>
    </xf>
    <xf numFmtId="0" fontId="15" fillId="6" borderId="15" xfId="3" applyFont="1" applyFill="1" applyBorder="1" applyAlignment="1">
      <alignment horizontal="center" vertical="center"/>
    </xf>
    <xf numFmtId="0" fontId="15" fillId="7" borderId="13" xfId="3" applyFont="1" applyFill="1" applyBorder="1" applyAlignment="1">
      <alignment horizontal="center" vertical="center"/>
    </xf>
    <xf numFmtId="0" fontId="15" fillId="7" borderId="14" xfId="3" applyFont="1" applyFill="1" applyBorder="1" applyAlignment="1">
      <alignment horizontal="center" vertical="center"/>
    </xf>
    <xf numFmtId="0" fontId="15" fillId="7" borderId="15" xfId="3" applyFont="1" applyFill="1" applyBorder="1" applyAlignment="1">
      <alignment horizontal="center" vertical="center"/>
    </xf>
    <xf numFmtId="0" fontId="15" fillId="11" borderId="13" xfId="3" applyFont="1" applyFill="1" applyBorder="1" applyAlignment="1">
      <alignment horizontal="center" vertical="center" wrapText="1"/>
    </xf>
    <xf numFmtId="0" fontId="15" fillId="11" borderId="14" xfId="3" applyFont="1" applyFill="1" applyBorder="1" applyAlignment="1">
      <alignment horizontal="center" vertical="center" wrapText="1"/>
    </xf>
    <xf numFmtId="0" fontId="15" fillId="11" borderId="15" xfId="3" applyFont="1" applyFill="1" applyBorder="1" applyAlignment="1">
      <alignment horizontal="center" vertical="center" wrapText="1"/>
    </xf>
    <xf numFmtId="0" fontId="15" fillId="14" borderId="21" xfId="3" applyFont="1" applyFill="1" applyBorder="1" applyAlignment="1">
      <alignment horizontal="left" vertical="center"/>
    </xf>
    <xf numFmtId="0" fontId="15" fillId="14" borderId="38" xfId="3" applyFont="1" applyFill="1" applyBorder="1" applyAlignment="1">
      <alignment horizontal="left" vertical="center"/>
    </xf>
    <xf numFmtId="0" fontId="14" fillId="7" borderId="75" xfId="3" applyFont="1" applyFill="1" applyBorder="1" applyAlignment="1">
      <alignment horizontal="center" vertical="center" wrapText="1"/>
    </xf>
    <xf numFmtId="0" fontId="14" fillId="7" borderId="76" xfId="3" applyFont="1" applyFill="1" applyBorder="1" applyAlignment="1">
      <alignment horizontal="center" vertical="center" wrapText="1"/>
    </xf>
    <xf numFmtId="0" fontId="14" fillId="7" borderId="68" xfId="3" applyFont="1" applyFill="1" applyBorder="1" applyAlignment="1">
      <alignment horizontal="center" vertical="center" wrapText="1"/>
    </xf>
    <xf numFmtId="0" fontId="15" fillId="11" borderId="18" xfId="3" applyFont="1" applyFill="1" applyBorder="1" applyAlignment="1">
      <alignment horizontal="center" vertical="center"/>
    </xf>
    <xf numFmtId="0" fontId="15" fillId="11" borderId="45" xfId="3" applyFont="1" applyFill="1" applyBorder="1" applyAlignment="1">
      <alignment horizontal="center" vertical="center"/>
    </xf>
    <xf numFmtId="0" fontId="15" fillId="11" borderId="48" xfId="3" applyFont="1" applyFill="1" applyBorder="1" applyAlignment="1">
      <alignment horizontal="center" vertical="center"/>
    </xf>
    <xf numFmtId="0" fontId="15" fillId="9" borderId="13" xfId="3" applyFont="1" applyFill="1" applyBorder="1" applyAlignment="1">
      <alignment horizontal="center" vertical="center"/>
    </xf>
    <xf numFmtId="0" fontId="15" fillId="9" borderId="14" xfId="3" applyFont="1" applyFill="1" applyBorder="1" applyAlignment="1">
      <alignment horizontal="center" vertical="center"/>
    </xf>
    <xf numFmtId="0" fontId="15" fillId="9" borderId="15" xfId="3" applyFont="1" applyFill="1" applyBorder="1" applyAlignment="1">
      <alignment horizontal="center" vertical="center"/>
    </xf>
    <xf numFmtId="0" fontId="15" fillId="14" borderId="53" xfId="3" applyFont="1" applyFill="1" applyBorder="1" applyAlignment="1">
      <alignment horizontal="left" vertical="top"/>
    </xf>
    <xf numFmtId="0" fontId="15" fillId="7" borderId="43" xfId="3" applyFont="1" applyFill="1" applyBorder="1" applyAlignment="1">
      <alignment horizontal="left" vertical="center"/>
    </xf>
    <xf numFmtId="0" fontId="15" fillId="7" borderId="41" xfId="3" applyFont="1" applyFill="1" applyBorder="1" applyAlignment="1">
      <alignment horizontal="left" vertical="center"/>
    </xf>
    <xf numFmtId="0" fontId="15" fillId="9" borderId="18" xfId="3" applyFont="1" applyFill="1" applyBorder="1" applyAlignment="1">
      <alignment horizontal="center" vertical="center" wrapText="1"/>
    </xf>
    <xf numFmtId="0" fontId="15" fillId="9" borderId="45" xfId="3" applyFont="1" applyFill="1" applyBorder="1" applyAlignment="1">
      <alignment horizontal="center" vertical="center" wrapText="1"/>
    </xf>
    <xf numFmtId="0" fontId="15" fillId="9" borderId="44" xfId="3" applyFont="1" applyFill="1" applyBorder="1" applyAlignment="1">
      <alignment horizontal="center" vertical="center" wrapText="1"/>
    </xf>
    <xf numFmtId="0" fontId="15" fillId="8" borderId="72" xfId="3" applyFont="1" applyFill="1" applyBorder="1" applyAlignment="1">
      <alignment horizontal="left" vertical="top"/>
    </xf>
    <xf numFmtId="0" fontId="15" fillId="8" borderId="13" xfId="3" applyFont="1" applyFill="1" applyBorder="1" applyAlignment="1">
      <alignment horizontal="left" vertical="top" wrapText="1"/>
    </xf>
    <xf numFmtId="0" fontId="15" fillId="8" borderId="15" xfId="3" applyFont="1" applyFill="1" applyBorder="1" applyAlignment="1">
      <alignment horizontal="left" vertical="top" wrapText="1"/>
    </xf>
    <xf numFmtId="0" fontId="15" fillId="9" borderId="43" xfId="3" applyFont="1" applyFill="1" applyBorder="1" applyAlignment="1">
      <alignment vertical="top"/>
    </xf>
    <xf numFmtId="0" fontId="15" fillId="9" borderId="41" xfId="3" applyFont="1" applyFill="1" applyBorder="1" applyAlignment="1">
      <alignment vertical="top"/>
    </xf>
    <xf numFmtId="0" fontId="15" fillId="7" borderId="71" xfId="3" applyFont="1" applyFill="1" applyBorder="1" applyAlignment="1">
      <alignment horizontal="left" vertical="top"/>
    </xf>
    <xf numFmtId="0" fontId="12" fillId="3" borderId="0" xfId="3" applyFont="1" applyFill="1" applyAlignment="1">
      <alignment horizontal="center" vertical="top" wrapText="1"/>
    </xf>
    <xf numFmtId="10" fontId="14" fillId="5" borderId="16" xfId="3" applyNumberFormat="1" applyFont="1" applyFill="1" applyBorder="1" applyAlignment="1">
      <alignment horizontal="center" vertical="center" wrapText="1"/>
    </xf>
    <xf numFmtId="10" fontId="14" fillId="5" borderId="19" xfId="3" applyNumberFormat="1" applyFont="1" applyFill="1" applyBorder="1" applyAlignment="1">
      <alignment horizontal="center" vertical="center" wrapText="1"/>
    </xf>
    <xf numFmtId="10" fontId="14" fillId="5" borderId="17" xfId="3" applyNumberFormat="1" applyFont="1" applyFill="1" applyBorder="1" applyAlignment="1">
      <alignment horizontal="center" vertical="center" wrapText="1"/>
    </xf>
    <xf numFmtId="0" fontId="15" fillId="10" borderId="49" xfId="3" applyFont="1" applyFill="1" applyBorder="1" applyAlignment="1">
      <alignment horizontal="left" vertical="top" wrapText="1"/>
    </xf>
    <xf numFmtId="0" fontId="14" fillId="6" borderId="13" xfId="3" applyFont="1" applyFill="1" applyBorder="1" applyAlignment="1">
      <alignment horizontal="center" vertical="center" wrapText="1"/>
    </xf>
    <xf numFmtId="0" fontId="14" fillId="6" borderId="14" xfId="3" applyFont="1" applyFill="1" applyBorder="1" applyAlignment="1">
      <alignment horizontal="center" vertical="center" wrapText="1"/>
    </xf>
    <xf numFmtId="0" fontId="14" fillId="6" borderId="49" xfId="3" applyFont="1" applyFill="1" applyBorder="1" applyAlignment="1">
      <alignment horizontal="center" vertical="center" wrapText="1"/>
    </xf>
    <xf numFmtId="0" fontId="15" fillId="9" borderId="71" xfId="3" applyFont="1" applyFill="1" applyBorder="1" applyAlignment="1">
      <alignment horizontal="left" vertical="center"/>
    </xf>
    <xf numFmtId="0" fontId="15" fillId="9" borderId="42" xfId="3" applyFont="1" applyFill="1" applyBorder="1" applyAlignment="1">
      <alignment horizontal="left" vertical="center"/>
    </xf>
    <xf numFmtId="0" fontId="15" fillId="10" borderId="69" xfId="3" applyFont="1" applyFill="1" applyBorder="1" applyAlignment="1">
      <alignment horizontal="left" vertical="top"/>
    </xf>
    <xf numFmtId="0" fontId="15" fillId="9" borderId="43" xfId="3" applyFont="1" applyFill="1" applyBorder="1" applyAlignment="1">
      <alignment horizontal="left" vertical="center"/>
    </xf>
    <xf numFmtId="0" fontId="15" fillId="9" borderId="41" xfId="3" applyFont="1" applyFill="1" applyBorder="1" applyAlignment="1">
      <alignment horizontal="left" vertical="center"/>
    </xf>
    <xf numFmtId="0" fontId="14" fillId="11" borderId="13" xfId="3" applyFont="1" applyFill="1" applyBorder="1" applyAlignment="1">
      <alignment horizontal="center" vertical="center" wrapText="1"/>
    </xf>
    <xf numFmtId="0" fontId="14" fillId="11" borderId="14" xfId="3" applyFont="1" applyFill="1" applyBorder="1" applyAlignment="1">
      <alignment horizontal="center" vertical="center" wrapText="1"/>
    </xf>
    <xf numFmtId="0" fontId="14" fillId="11" borderId="49" xfId="3" applyFont="1" applyFill="1" applyBorder="1" applyAlignment="1">
      <alignment horizontal="center" vertical="center" wrapText="1"/>
    </xf>
    <xf numFmtId="0" fontId="15" fillId="7" borderId="43" xfId="3" applyFont="1" applyFill="1" applyBorder="1" applyAlignment="1">
      <alignment horizontal="left" vertical="top" wrapText="1"/>
    </xf>
    <xf numFmtId="0" fontId="15" fillId="7" borderId="41" xfId="3" applyFont="1" applyFill="1" applyBorder="1" applyAlignment="1">
      <alignment horizontal="left" vertical="top" wrapText="1"/>
    </xf>
    <xf numFmtId="0" fontId="14" fillId="9" borderId="13" xfId="3" applyFont="1" applyFill="1" applyBorder="1" applyAlignment="1">
      <alignment horizontal="center" vertical="center" wrapText="1"/>
    </xf>
    <xf numFmtId="0" fontId="14" fillId="9" borderId="14" xfId="3" applyFont="1" applyFill="1" applyBorder="1" applyAlignment="1">
      <alignment horizontal="center" vertical="center" wrapText="1"/>
    </xf>
    <xf numFmtId="0" fontId="14" fillId="9" borderId="15" xfId="3" applyFont="1" applyFill="1" applyBorder="1" applyAlignment="1">
      <alignment horizontal="center" vertical="center" wrapText="1"/>
    </xf>
    <xf numFmtId="0" fontId="14" fillId="12" borderId="13" xfId="3" applyFont="1" applyFill="1" applyBorder="1" applyAlignment="1">
      <alignment horizontal="center" vertical="center" wrapText="1"/>
    </xf>
    <xf numFmtId="0" fontId="14" fillId="12" borderId="14" xfId="3" applyFont="1" applyFill="1" applyBorder="1" applyAlignment="1">
      <alignment horizontal="center" vertical="center" wrapText="1"/>
    </xf>
    <xf numFmtId="0" fontId="14" fillId="12" borderId="49" xfId="3" applyFont="1" applyFill="1" applyBorder="1" applyAlignment="1">
      <alignment horizontal="center" vertical="center" wrapText="1"/>
    </xf>
    <xf numFmtId="0" fontId="15" fillId="12" borderId="71" xfId="3" applyFont="1" applyFill="1" applyBorder="1" applyAlignment="1">
      <alignment horizontal="left" vertical="top"/>
    </xf>
    <xf numFmtId="0" fontId="15" fillId="8" borderId="73" xfId="3" applyFont="1" applyFill="1" applyBorder="1" applyAlignment="1">
      <alignment horizontal="left" vertical="top"/>
    </xf>
    <xf numFmtId="0" fontId="15" fillId="8" borderId="17" xfId="3" applyFont="1" applyFill="1" applyBorder="1" applyAlignment="1">
      <alignment horizontal="left" vertical="top"/>
    </xf>
    <xf numFmtId="0" fontId="15" fillId="8" borderId="18" xfId="3" applyFont="1" applyFill="1" applyBorder="1" applyAlignment="1">
      <alignment horizontal="center" vertical="center" wrapText="1"/>
    </xf>
    <xf numFmtId="2" fontId="12" fillId="3" borderId="24" xfId="3" applyNumberFormat="1" applyFont="1" applyFill="1" applyBorder="1" applyAlignment="1">
      <alignment horizontal="right" vertical="top" wrapText="1"/>
    </xf>
    <xf numFmtId="0" fontId="15" fillId="12" borderId="70" xfId="3" applyFont="1" applyFill="1" applyBorder="1" applyAlignment="1">
      <alignment horizontal="left" vertical="top" wrapText="1"/>
    </xf>
    <xf numFmtId="0" fontId="15" fillId="10" borderId="70" xfId="3" applyFont="1" applyFill="1" applyBorder="1" applyAlignment="1">
      <alignment horizontal="center" vertical="center"/>
    </xf>
    <xf numFmtId="0" fontId="15" fillId="10" borderId="14" xfId="3" applyFont="1" applyFill="1" applyBorder="1" applyAlignment="1">
      <alignment horizontal="center" vertical="center"/>
    </xf>
    <xf numFmtId="0" fontId="15" fillId="10" borderId="15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15" fillId="6" borderId="45" xfId="3" applyFont="1" applyFill="1" applyBorder="1" applyAlignment="1">
      <alignment horizontal="center" vertical="center"/>
    </xf>
    <xf numFmtId="0" fontId="15" fillId="6" borderId="48" xfId="3" applyFont="1" applyFill="1" applyBorder="1" applyAlignment="1">
      <alignment horizontal="center" vertical="center"/>
    </xf>
    <xf numFmtId="0" fontId="15" fillId="11" borderId="71" xfId="3" applyFont="1" applyFill="1" applyBorder="1" applyAlignment="1">
      <alignment horizontal="left" vertical="top"/>
    </xf>
    <xf numFmtId="0" fontId="15" fillId="8" borderId="48" xfId="3" applyFont="1" applyFill="1" applyBorder="1" applyAlignment="1">
      <alignment horizontal="center" vertical="center" wrapText="1"/>
    </xf>
    <xf numFmtId="0" fontId="15" fillId="10" borderId="13" xfId="3" applyFont="1" applyFill="1" applyBorder="1" applyAlignment="1">
      <alignment horizontal="center" vertical="center" wrapText="1"/>
    </xf>
    <xf numFmtId="0" fontId="15" fillId="10" borderId="14" xfId="3" applyFont="1" applyFill="1" applyBorder="1" applyAlignment="1">
      <alignment horizontal="center" vertical="center" wrapText="1"/>
    </xf>
    <xf numFmtId="0" fontId="15" fillId="10" borderId="15" xfId="3" applyFont="1" applyFill="1" applyBorder="1" applyAlignment="1">
      <alignment horizontal="center" vertical="center" wrapText="1"/>
    </xf>
    <xf numFmtId="0" fontId="15" fillId="12" borderId="43" xfId="3" applyFont="1" applyFill="1" applyBorder="1" applyAlignment="1">
      <alignment horizontal="left" vertical="top"/>
    </xf>
    <xf numFmtId="0" fontId="15" fillId="11" borderId="49" xfId="3" applyFont="1" applyFill="1" applyBorder="1" applyAlignment="1">
      <alignment horizontal="left" vertical="top" wrapText="1"/>
    </xf>
    <xf numFmtId="10" fontId="15" fillId="10" borderId="72" xfId="3" applyNumberFormat="1" applyFont="1" applyFill="1" applyBorder="1" applyAlignment="1">
      <alignment horizontal="left" vertical="top"/>
    </xf>
    <xf numFmtId="0" fontId="15" fillId="8" borderId="70" xfId="3" applyFont="1" applyFill="1" applyBorder="1" applyAlignment="1">
      <alignment horizontal="center" vertical="center"/>
    </xf>
    <xf numFmtId="0" fontId="15" fillId="8" borderId="14" xfId="3" applyFont="1" applyFill="1" applyBorder="1" applyAlignment="1">
      <alignment horizontal="center" vertical="center"/>
    </xf>
    <xf numFmtId="0" fontId="15" fillId="8" borderId="15" xfId="3" applyFont="1" applyFill="1" applyBorder="1" applyAlignment="1">
      <alignment horizontal="center" vertical="center"/>
    </xf>
    <xf numFmtId="0" fontId="15" fillId="13" borderId="49" xfId="3" applyFont="1" applyFill="1" applyBorder="1" applyAlignment="1">
      <alignment horizontal="left" vertical="top" wrapText="1"/>
    </xf>
    <xf numFmtId="0" fontId="15" fillId="12" borderId="69" xfId="3" applyFont="1" applyFill="1" applyBorder="1" applyAlignment="1">
      <alignment horizontal="left" vertical="top"/>
    </xf>
    <xf numFmtId="0" fontId="15" fillId="12" borderId="70" xfId="3" applyFont="1" applyFill="1" applyBorder="1" applyAlignment="1">
      <alignment horizontal="center" vertical="center"/>
    </xf>
    <xf numFmtId="0" fontId="15" fillId="12" borderId="14" xfId="3" applyFont="1" applyFill="1" applyBorder="1" applyAlignment="1">
      <alignment horizontal="center" vertical="center"/>
    </xf>
    <xf numFmtId="0" fontId="15" fillId="12" borderId="15" xfId="3" applyFont="1" applyFill="1" applyBorder="1" applyAlignment="1">
      <alignment horizontal="center" vertical="center"/>
    </xf>
    <xf numFmtId="0" fontId="15" fillId="13" borderId="69" xfId="3" applyFont="1" applyFill="1" applyBorder="1" applyAlignment="1">
      <alignment horizontal="left" vertical="top"/>
    </xf>
    <xf numFmtId="43" fontId="4" fillId="5" borderId="6" xfId="0" applyNumberFormat="1" applyFont="1" applyFill="1" applyBorder="1" applyAlignment="1">
      <alignment horizontal="center" vertical="center" wrapText="1"/>
    </xf>
    <xf numFmtId="43" fontId="4" fillId="5" borderId="16" xfId="0" applyNumberFormat="1" applyFont="1" applyFill="1" applyBorder="1" applyAlignment="1">
      <alignment horizontal="center" vertical="center" wrapText="1"/>
    </xf>
    <xf numFmtId="43" fontId="4" fillId="5" borderId="2" xfId="0" applyNumberFormat="1" applyFont="1" applyFill="1" applyBorder="1" applyAlignment="1">
      <alignment horizontal="center" vertical="center" wrapText="1"/>
    </xf>
    <xf numFmtId="0" fontId="8" fillId="14" borderId="13" xfId="15" applyFont="1" applyFill="1" applyBorder="1" applyAlignment="1">
      <alignment horizontal="left" vertical="center"/>
    </xf>
    <xf numFmtId="43" fontId="4" fillId="5" borderId="13" xfId="0" applyNumberFormat="1" applyFont="1" applyFill="1" applyBorder="1" applyAlignment="1">
      <alignment horizontal="center" vertical="center" wrapText="1"/>
    </xf>
    <xf numFmtId="0" fontId="25" fillId="25" borderId="2" xfId="15" applyFont="1" applyFill="1" applyBorder="1" applyAlignment="1">
      <alignment horizontal="left" vertical="center"/>
    </xf>
    <xf numFmtId="0" fontId="8" fillId="5" borderId="13" xfId="15" applyFont="1" applyFill="1" applyBorder="1" applyAlignment="1">
      <alignment horizontal="center" vertical="center" wrapText="1"/>
    </xf>
    <xf numFmtId="43" fontId="4" fillId="17" borderId="13" xfId="0" applyNumberFormat="1" applyFont="1" applyFill="1" applyBorder="1" applyAlignment="1">
      <alignment horizontal="center" vertical="center" wrapText="1"/>
    </xf>
    <xf numFmtId="0" fontId="9" fillId="17" borderId="36" xfId="15" applyFont="1" applyFill="1" applyBorder="1" applyAlignment="1">
      <alignment horizontal="left" vertical="center"/>
    </xf>
    <xf numFmtId="0" fontId="8" fillId="0" borderId="2" xfId="15" applyFont="1" applyBorder="1" applyAlignment="1">
      <alignment horizontal="left" vertical="center"/>
    </xf>
    <xf numFmtId="0" fontId="8" fillId="0" borderId="13" xfId="15" applyFont="1" applyBorder="1" applyAlignment="1">
      <alignment horizontal="left" vertical="center"/>
    </xf>
    <xf numFmtId="0" fontId="16" fillId="0" borderId="17" xfId="15" applyFont="1" applyBorder="1" applyAlignment="1">
      <alignment horizontal="center" vertical="center"/>
    </xf>
    <xf numFmtId="0" fontId="16" fillId="0" borderId="2" xfId="15" applyFont="1" applyBorder="1" applyAlignment="1">
      <alignment horizontal="center" vertical="center"/>
    </xf>
    <xf numFmtId="0" fontId="9" fillId="4" borderId="2" xfId="15" applyFont="1" applyFill="1" applyBorder="1" applyAlignment="1">
      <alignment horizontal="left" vertical="center"/>
    </xf>
    <xf numFmtId="43" fontId="4" fillId="5" borderId="12" xfId="0" applyNumberFormat="1" applyFont="1" applyFill="1" applyBorder="1" applyAlignment="1">
      <alignment horizontal="center" vertical="center" wrapText="1"/>
    </xf>
    <xf numFmtId="10" fontId="4" fillId="21" borderId="13" xfId="1" applyNumberFormat="1" applyFont="1" applyFill="1" applyBorder="1" applyAlignment="1">
      <alignment horizontal="center" vertical="center" wrapText="1"/>
    </xf>
    <xf numFmtId="0" fontId="22" fillId="15" borderId="16" xfId="15" applyFont="1" applyFill="1" applyBorder="1" applyAlignment="1">
      <alignment horizontal="center" vertical="center" wrapText="1"/>
    </xf>
    <xf numFmtId="2" fontId="8" fillId="24" borderId="2" xfId="15" applyNumberFormat="1" applyFont="1" applyFill="1" applyBorder="1" applyAlignment="1">
      <alignment horizontal="center" vertical="center" wrapText="1"/>
    </xf>
    <xf numFmtId="0" fontId="24" fillId="0" borderId="0" xfId="15" applyFont="1" applyAlignment="1">
      <alignment horizontal="left" vertical="center"/>
    </xf>
    <xf numFmtId="0" fontId="7" fillId="0" borderId="0" xfId="15" applyFont="1" applyAlignment="1">
      <alignment horizontal="left" vertical="center"/>
    </xf>
    <xf numFmtId="0" fontId="7" fillId="0" borderId="0" xfId="15" applyFont="1" applyAlignment="1">
      <alignment horizontal="center" vertical="center"/>
    </xf>
    <xf numFmtId="1" fontId="16" fillId="0" borderId="0" xfId="15" applyNumberFormat="1" applyFont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24" fillId="0" borderId="24" xfId="15" applyFont="1" applyBorder="1" applyAlignment="1">
      <alignment horizontal="left" vertical="center"/>
    </xf>
  </cellXfs>
  <cellStyles count="194">
    <cellStyle name="20% - Accent1 2" xfId="24"/>
    <cellStyle name="20% - Accent1 2 2" xfId="77"/>
    <cellStyle name="20% - Accent1 2 3" xfId="136"/>
    <cellStyle name="20% - Accent2 2" xfId="25"/>
    <cellStyle name="20% - Accent2 2 2" xfId="78"/>
    <cellStyle name="20% - Accent2 2 3" xfId="137"/>
    <cellStyle name="20% - Accent3 2" xfId="26"/>
    <cellStyle name="20% - Accent3 2 2" xfId="79"/>
    <cellStyle name="20% - Accent3 2 3" xfId="138"/>
    <cellStyle name="20% - Accent4 2" xfId="27"/>
    <cellStyle name="20% - Accent4 2 2" xfId="80"/>
    <cellStyle name="20% - Accent4 2 3" xfId="139"/>
    <cellStyle name="20% - Accent5 2" xfId="28"/>
    <cellStyle name="20% - Accent5 2 2" xfId="81"/>
    <cellStyle name="20% - Accent5 2 3" xfId="140"/>
    <cellStyle name="20% - Accent6 2" xfId="29"/>
    <cellStyle name="20% - Accent6 2 2" xfId="82"/>
    <cellStyle name="20% - Accent6 2 3" xfId="141"/>
    <cellStyle name="40% - Accent1 2" xfId="30"/>
    <cellStyle name="40% - Accent1 2 2" xfId="83"/>
    <cellStyle name="40% - Accent1 2 3" xfId="142"/>
    <cellStyle name="40% - Accent2 2" xfId="31"/>
    <cellStyle name="40% - Accent2 2 2" xfId="84"/>
    <cellStyle name="40% - Accent2 2 3" xfId="143"/>
    <cellStyle name="40% - Accent3 2" xfId="32"/>
    <cellStyle name="40% - Accent3 2 2" xfId="85"/>
    <cellStyle name="40% - Accent3 2 3" xfId="144"/>
    <cellStyle name="40% - Accent4 2" xfId="33"/>
    <cellStyle name="40% - Accent4 2 2" xfId="86"/>
    <cellStyle name="40% - Accent4 2 3" xfId="145"/>
    <cellStyle name="40% - Accent5 2" xfId="34"/>
    <cellStyle name="40% - Accent5 2 2" xfId="87"/>
    <cellStyle name="40% - Accent5 2 3" xfId="146"/>
    <cellStyle name="40% - Accent6 2" xfId="35"/>
    <cellStyle name="40% - Accent6 2 2" xfId="88"/>
    <cellStyle name="40% - Accent6 2 3" xfId="147"/>
    <cellStyle name="60% - Accent1 2" xfId="36"/>
    <cellStyle name="60% - Accent1 2 2" xfId="89"/>
    <cellStyle name="60% - Accent1 2 3" xfId="148"/>
    <cellStyle name="60% - Accent2 2" xfId="37"/>
    <cellStyle name="60% - Accent2 2 2" xfId="90"/>
    <cellStyle name="60% - Accent2 2 3" xfId="149"/>
    <cellStyle name="60% - Accent3 2" xfId="38"/>
    <cellStyle name="60% - Accent3 2 2" xfId="91"/>
    <cellStyle name="60% - Accent3 2 3" xfId="150"/>
    <cellStyle name="60% - Accent4 2" xfId="39"/>
    <cellStyle name="60% - Accent4 2 2" xfId="92"/>
    <cellStyle name="60% - Accent4 2 3" xfId="151"/>
    <cellStyle name="60% - Accent5 2" xfId="40"/>
    <cellStyle name="60% - Accent5 2 2" xfId="93"/>
    <cellStyle name="60% - Accent5 2 3" xfId="152"/>
    <cellStyle name="60% - Accent6 2" xfId="41"/>
    <cellStyle name="60% - Accent6 2 2" xfId="94"/>
    <cellStyle name="60% - Accent6 2 3" xfId="153"/>
    <cellStyle name="Accent1 2" xfId="42"/>
    <cellStyle name="Accent1 2 2" xfId="95"/>
    <cellStyle name="Accent1 2 3" xfId="154"/>
    <cellStyle name="Accent2 2" xfId="43"/>
    <cellStyle name="Accent2 2 2" xfId="96"/>
    <cellStyle name="Accent2 2 3" xfId="155"/>
    <cellStyle name="Accent3 2" xfId="44"/>
    <cellStyle name="Accent3 2 2" xfId="97"/>
    <cellStyle name="Accent3 2 3" xfId="156"/>
    <cellStyle name="Accent4 2" xfId="45"/>
    <cellStyle name="Accent4 2 2" xfId="98"/>
    <cellStyle name="Accent4 2 3" xfId="157"/>
    <cellStyle name="Accent5 2" xfId="46"/>
    <cellStyle name="Accent5 2 2" xfId="99"/>
    <cellStyle name="Accent5 2 3" xfId="158"/>
    <cellStyle name="Accent6 2" xfId="47"/>
    <cellStyle name="Accent6 2 2" xfId="100"/>
    <cellStyle name="Accent6 2 3" xfId="159"/>
    <cellStyle name="Bad 2" xfId="48"/>
    <cellStyle name="Bad 2 2" xfId="101"/>
    <cellStyle name="Bad 2 3" xfId="160"/>
    <cellStyle name="Calculation 2" xfId="49"/>
    <cellStyle name="Calculation 2 2" xfId="102"/>
    <cellStyle name="Calculation 2 3" xfId="161"/>
    <cellStyle name="Check Cell 2" xfId="50"/>
    <cellStyle name="Check Cell 2 2" xfId="103"/>
    <cellStyle name="Check Cell 2 3" xfId="162"/>
    <cellStyle name="Comma 2" xfId="5"/>
    <cellStyle name="Comma 2 2" xfId="51"/>
    <cellStyle name="Comma 2 2 2" xfId="105"/>
    <cellStyle name="Comma 2 2 3" xfId="164"/>
    <cellStyle name="Comma 2 3" xfId="104"/>
    <cellStyle name="Comma 2 4" xfId="163"/>
    <cellStyle name="Comma 3" xfId="6"/>
    <cellStyle name="Comma 3 2" xfId="106"/>
    <cellStyle name="Comma 3 3" xfId="165"/>
    <cellStyle name="Comma 4" xfId="7"/>
    <cellStyle name="Comma 4 2" xfId="107"/>
    <cellStyle name="Comma 4 3" xfId="166"/>
    <cellStyle name="Comma 5" xfId="17"/>
    <cellStyle name="Explanatory Text 2" xfId="52"/>
    <cellStyle name="Explanatory Text 2 2" xfId="108"/>
    <cellStyle name="Explanatory Text 2 3" xfId="167"/>
    <cellStyle name="Good 2" xfId="53"/>
    <cellStyle name="Good 2 2" xfId="109"/>
    <cellStyle name="Good 2 3" xfId="168"/>
    <cellStyle name="Heading 1 2" xfId="54"/>
    <cellStyle name="Heading 1 2 2" xfId="110"/>
    <cellStyle name="Heading 1 2 3" xfId="169"/>
    <cellStyle name="Heading 2 2" xfId="55"/>
    <cellStyle name="Heading 2 2 2" xfId="111"/>
    <cellStyle name="Heading 2 2 3" xfId="170"/>
    <cellStyle name="Heading 3 2" xfId="56"/>
    <cellStyle name="Heading 3 2 2" xfId="112"/>
    <cellStyle name="Heading 3 2 3" xfId="171"/>
    <cellStyle name="Heading 4 2" xfId="57"/>
    <cellStyle name="Heading 4 2 2" xfId="113"/>
    <cellStyle name="Heading 4 2 3" xfId="172"/>
    <cellStyle name="Input 2" xfId="58"/>
    <cellStyle name="Input 2 2" xfId="114"/>
    <cellStyle name="Input 2 3" xfId="173"/>
    <cellStyle name="Linked Cell 2" xfId="59"/>
    <cellStyle name="Linked Cell 2 2" xfId="115"/>
    <cellStyle name="Linked Cell 2 3" xfId="174"/>
    <cellStyle name="Neutral 2" xfId="60"/>
    <cellStyle name="Neutral 2 2" xfId="116"/>
    <cellStyle name="Neutral 2 3" xfId="175"/>
    <cellStyle name="Normal" xfId="0" builtinId="0"/>
    <cellStyle name="Normal 10" xfId="135"/>
    <cellStyle name="Normal 12" xfId="61"/>
    <cellStyle name="Normal 2" xfId="2"/>
    <cellStyle name="Normal 2 2" xfId="8"/>
    <cellStyle name="Normal 2 2 2" xfId="118"/>
    <cellStyle name="Normal 2 2 3" xfId="177"/>
    <cellStyle name="Normal 2 3" xfId="9"/>
    <cellStyle name="Normal 2 3 2" xfId="62"/>
    <cellStyle name="Normal 2 4" xfId="20"/>
    <cellStyle name="Normal 2 4 2" xfId="63"/>
    <cellStyle name="Normal 2 4 3" xfId="119"/>
    <cellStyle name="Normal 2 4 4" xfId="178"/>
    <cellStyle name="Normal 2 5" xfId="117"/>
    <cellStyle name="Normal 2 6" xfId="176"/>
    <cellStyle name="Normal 25" xfId="64"/>
    <cellStyle name="Normal 3" xfId="3"/>
    <cellStyle name="Normal 3 2" xfId="120"/>
    <cellStyle name="Normal 3 3" xfId="179"/>
    <cellStyle name="Normal 4" xfId="10"/>
    <cellStyle name="Normal 4 2" xfId="65"/>
    <cellStyle name="Normal 4 3" xfId="121"/>
    <cellStyle name="Normal 4 4" xfId="11"/>
    <cellStyle name="Normal 4 5" xfId="12"/>
    <cellStyle name="Normal 4 6" xfId="13"/>
    <cellStyle name="Normal 4 7" xfId="180"/>
    <cellStyle name="Normal 5" xfId="15"/>
    <cellStyle name="Normal 5 2" xfId="19"/>
    <cellStyle name="Normal 5 2 2" xfId="123"/>
    <cellStyle name="Normal 5 2 3" xfId="182"/>
    <cellStyle name="Normal 5 3" xfId="122"/>
    <cellStyle name="Normal 5 4" xfId="181"/>
    <cellStyle name="Normal 6" xfId="18"/>
    <cellStyle name="Normal 6 2" xfId="66"/>
    <cellStyle name="Normal 6 3" xfId="124"/>
    <cellStyle name="Normal 6 4" xfId="183"/>
    <cellStyle name="Normal 7" xfId="14"/>
    <cellStyle name="Normal 8" xfId="22"/>
    <cellStyle name="Normal 9" xfId="76"/>
    <cellStyle name="Note 2" xfId="67"/>
    <cellStyle name="Note 2 2" xfId="125"/>
    <cellStyle name="Note 2 3" xfId="184"/>
    <cellStyle name="Output 2" xfId="68"/>
    <cellStyle name="Output 2 2" xfId="126"/>
    <cellStyle name="Output 2 3" xfId="185"/>
    <cellStyle name="Percent" xfId="1" builtinId="5"/>
    <cellStyle name="Percent 2" xfId="4"/>
    <cellStyle name="Percent 2 2" xfId="127"/>
    <cellStyle name="Percent 2 3" xfId="186"/>
    <cellStyle name="Percent 3" xfId="16"/>
    <cellStyle name="Percent 3 2" xfId="69"/>
    <cellStyle name="Percent 3 2 2" xfId="129"/>
    <cellStyle name="Percent 3 2 3" xfId="188"/>
    <cellStyle name="Percent 3 3" xfId="128"/>
    <cellStyle name="Percent 3 4" xfId="187"/>
    <cellStyle name="Percent 4" xfId="21"/>
    <cellStyle name="Percent 4 2" xfId="70"/>
    <cellStyle name="Percent 4 2 2" xfId="131"/>
    <cellStyle name="Percent 4 2 3" xfId="190"/>
    <cellStyle name="Percent 4 3" xfId="130"/>
    <cellStyle name="Percent 4 4" xfId="189"/>
    <cellStyle name="Percent 5" xfId="23"/>
    <cellStyle name="RowLevel_0" xfId="71"/>
    <cellStyle name="Style 1" xfId="72"/>
    <cellStyle name="Title 2" xfId="73"/>
    <cellStyle name="Title 2 2" xfId="132"/>
    <cellStyle name="Title 2 3" xfId="191"/>
    <cellStyle name="Total 2" xfId="74"/>
    <cellStyle name="Total 2 2" xfId="133"/>
    <cellStyle name="Total 2 3" xfId="192"/>
    <cellStyle name="Warning Text 2" xfId="75"/>
    <cellStyle name="Warning Text 2 2" xfId="134"/>
    <cellStyle name="Warning Text 2 3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MF%20RENATO/513FSM2013_04.03.2014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5\svoonna\My%20Documents\FSI\111FSI_2007M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Perez/AppData/Local/Microsoft/Windows/Temporary%20Internet%20Files/Content.Outlook/FBT0QN2V/Milton/Downloads/FSIs%20Bangladesh%20presentation/FSIs%20templates/513FS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Perez/AppData/Local/Microsoft/Windows/Temporary%20Internet%20Files/Content.Outlook/FBT0QN2V/Milton/Downloads/FSIs%20Bangladesh%20presentation/FSIs%20templates/513FS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Instructions"/>
      <sheetName val="CoverPage"/>
      <sheetName val="Sheet1"/>
      <sheetName val="Table 2"/>
      <sheetName val="Control"/>
      <sheetName val="Report Form"/>
    </sheetNames>
    <sheetDataSet>
      <sheetData sheetId="0"/>
      <sheetData sheetId="1"/>
      <sheetData sheetId="2"/>
      <sheetData sheetId="3"/>
      <sheetData sheetId="4">
        <row r="17">
          <cell r="C17" t="str">
            <v>Bangladesh</v>
          </cell>
        </row>
        <row r="22">
          <cell r="A22" t="str">
            <v>total capital and reserves</v>
          </cell>
        </row>
        <row r="23">
          <cell r="A23" t="str">
            <v>total regulatory capital</v>
          </cell>
        </row>
        <row r="24">
          <cell r="A24" t="str">
            <v>regulatory Tier 1 capital</v>
          </cell>
        </row>
        <row r="25">
          <cell r="A25" t="str">
            <v>narrow capital and reserves</v>
          </cell>
        </row>
        <row r="81">
          <cell r="A81" t="str">
            <v>Full adjustments</v>
          </cell>
        </row>
        <row r="82">
          <cell r="A82" t="str">
            <v>Partial adjustments</v>
          </cell>
        </row>
        <row r="83">
          <cell r="A83" t="str">
            <v>No adjustments</v>
          </cell>
        </row>
        <row r="87">
          <cell r="A87" t="str">
            <v>IAS 39</v>
          </cell>
        </row>
        <row r="88">
          <cell r="A88" t="str">
            <v>Partial IAS 39</v>
          </cell>
        </row>
        <row r="89">
          <cell r="A89" t="str">
            <v>National GAAP</v>
          </cell>
        </row>
        <row r="93">
          <cell r="A93" t="str">
            <v>IAS 39</v>
          </cell>
        </row>
        <row r="94">
          <cell r="A94" t="str">
            <v>Partial IAS 39</v>
          </cell>
        </row>
        <row r="95">
          <cell r="A95" t="str">
            <v>National GAAP</v>
          </cell>
        </row>
        <row r="99">
          <cell r="A99" t="str">
            <v>IAS 21</v>
          </cell>
        </row>
        <row r="100">
          <cell r="A100" t="str">
            <v>Partial IAS 21</v>
          </cell>
        </row>
        <row r="101">
          <cell r="A101" t="str">
            <v>National GAAP</v>
          </cell>
        </row>
        <row r="115">
          <cell r="A115" t="str">
            <v>90 days</v>
          </cell>
        </row>
        <row r="116">
          <cell r="A116" t="str">
            <v>Less than 90 days</v>
          </cell>
        </row>
        <row r="117">
          <cell r="A117" t="str">
            <v>More than 90 days</v>
          </cell>
        </row>
        <row r="121">
          <cell r="A121" t="str">
            <v>Laspeyres price index</v>
          </cell>
        </row>
        <row r="122">
          <cell r="A122" t="str">
            <v>Hedonic or quality-adjusted regression price index</v>
          </cell>
        </row>
        <row r="123">
          <cell r="A123" t="str">
            <v>Liquidity-adjusted price index</v>
          </cell>
        </row>
        <row r="124">
          <cell r="A124" t="str">
            <v>Average (unit value) price index</v>
          </cell>
        </row>
        <row r="125">
          <cell r="A125" t="str">
            <v>Median price index</v>
          </cell>
        </row>
        <row r="126">
          <cell r="A126" t="str">
            <v>Mode price index</v>
          </cell>
        </row>
        <row r="127">
          <cell r="A127" t="str">
            <v>Other method(s)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_TS"/>
      <sheetName val="Table A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Table 1"/>
      <sheetName val="BUControlSheet"/>
      <sheetName val="Control"/>
      <sheetName val="ValidationSheet"/>
      <sheetName val="Table 1-DL"/>
    </sheetNames>
    <sheetDataSet>
      <sheetData sheetId="0" refreshError="1"/>
      <sheetData sheetId="1" refreshError="1"/>
      <sheetData sheetId="2" refreshError="1"/>
      <sheetData sheetId="3">
        <row r="13">
          <cell r="B13" t="str">
            <v>Bangladesh</v>
          </cell>
        </row>
        <row r="14">
          <cell r="B14" t="str">
            <v>22 January 2014 12:48:12 hrs</v>
          </cell>
        </row>
        <row r="28">
          <cell r="B28" t="str">
            <v>513</v>
          </cell>
        </row>
        <row r="36">
          <cell r="B36" t="str">
            <v>USD</v>
          </cell>
          <cell r="H36" t="str">
            <v>Thousands</v>
          </cell>
        </row>
        <row r="37">
          <cell r="B37" t="str">
            <v>EURO</v>
          </cell>
          <cell r="H37" t="str">
            <v>Millions</v>
          </cell>
        </row>
        <row r="38">
          <cell r="B38" t="str">
            <v>NC</v>
          </cell>
          <cell r="H38" t="str">
            <v>Billions</v>
          </cell>
        </row>
        <row r="39">
          <cell r="H39" t="str">
            <v>Trillions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 Instructions"/>
      <sheetName val="Annex 2"/>
      <sheetName val="Annex 3"/>
      <sheetName val="Annex 4"/>
      <sheetName val="Annex 5"/>
      <sheetName val="Annex 6"/>
      <sheetName val="Annex 7"/>
      <sheetName val="Annex 8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E3" t="e">
            <v>#N/A</v>
          </cell>
        </row>
        <row r="19">
          <cell r="D19" t="str">
            <v>USD</v>
          </cell>
        </row>
        <row r="20">
          <cell r="D20" t="str">
            <v>EURO</v>
          </cell>
        </row>
        <row r="21">
          <cell r="D21" t="str">
            <v>NC</v>
          </cell>
        </row>
        <row r="24">
          <cell r="D24" t="str">
            <v>Thousands</v>
          </cell>
        </row>
        <row r="25">
          <cell r="D25" t="str">
            <v>Millions</v>
          </cell>
        </row>
        <row r="26">
          <cell r="D26" t="str">
            <v>Billions</v>
          </cell>
        </row>
        <row r="27">
          <cell r="D27" t="str">
            <v>Trillions</v>
          </cell>
        </row>
        <row r="31">
          <cell r="D31">
            <v>2005</v>
          </cell>
          <cell r="F31" t="str">
            <v>M1</v>
          </cell>
        </row>
        <row r="32">
          <cell r="D32">
            <v>2006</v>
          </cell>
          <cell r="F32" t="str">
            <v>M2</v>
          </cell>
        </row>
        <row r="33">
          <cell r="D33">
            <v>2007</v>
          </cell>
          <cell r="F33" t="str">
            <v>M3</v>
          </cell>
        </row>
        <row r="34">
          <cell r="D34">
            <v>2008</v>
          </cell>
          <cell r="F34" t="str">
            <v>M4</v>
          </cell>
        </row>
        <row r="35">
          <cell r="D35">
            <v>2009</v>
          </cell>
          <cell r="F35" t="str">
            <v>M5</v>
          </cell>
        </row>
        <row r="36">
          <cell r="D36">
            <v>2010</v>
          </cell>
          <cell r="F36" t="str">
            <v>M6</v>
          </cell>
        </row>
        <row r="37">
          <cell r="D37">
            <v>2011</v>
          </cell>
          <cell r="F37" t="str">
            <v>M7</v>
          </cell>
        </row>
        <row r="38">
          <cell r="D38">
            <v>2012</v>
          </cell>
          <cell r="F38" t="str">
            <v>M8</v>
          </cell>
        </row>
        <row r="39">
          <cell r="D39">
            <v>2013</v>
          </cell>
          <cell r="F39" t="str">
            <v>M9</v>
          </cell>
        </row>
        <row r="40">
          <cell r="D40">
            <v>2014</v>
          </cell>
          <cell r="F40" t="str">
            <v>M10</v>
          </cell>
        </row>
        <row r="41">
          <cell r="D41">
            <v>2015</v>
          </cell>
          <cell r="F41" t="str">
            <v>M11</v>
          </cell>
        </row>
        <row r="42">
          <cell r="D42">
            <v>2016</v>
          </cell>
          <cell r="F42" t="str">
            <v>M12</v>
          </cell>
        </row>
        <row r="43">
          <cell r="D43">
            <v>2017</v>
          </cell>
          <cell r="F43" t="str">
            <v>Q1</v>
          </cell>
        </row>
        <row r="44">
          <cell r="D44">
            <v>2018</v>
          </cell>
          <cell r="F44" t="str">
            <v>Q2</v>
          </cell>
        </row>
        <row r="45">
          <cell r="D45">
            <v>2019</v>
          </cell>
          <cell r="F45" t="str">
            <v>Q3</v>
          </cell>
        </row>
        <row r="46">
          <cell r="D46">
            <v>2020</v>
          </cell>
          <cell r="F46" t="str">
            <v>Q4</v>
          </cell>
        </row>
        <row r="47">
          <cell r="F47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6">
    <tabColor theme="7" tint="-0.249977111117893"/>
  </sheetPr>
  <dimension ref="A1:AN349"/>
  <sheetViews>
    <sheetView tabSelected="1" zoomScale="70" zoomScaleNormal="70" zoomScaleSheetLayoutView="71" workbookViewId="0">
      <pane xSplit="4" ySplit="6" topLeftCell="E7" activePane="bottomRight" state="frozen"/>
      <selection activeCell="E47" sqref="A47:XFD47"/>
      <selection pane="topRight" activeCell="E47" sqref="A47:XFD47"/>
      <selection pane="bottomLeft" activeCell="E47" sqref="A47:XFD47"/>
      <selection pane="bottomRight" activeCell="E29" sqref="E29"/>
    </sheetView>
  </sheetViews>
  <sheetFormatPr defaultRowHeight="15.75"/>
  <cols>
    <col min="1" max="1" width="24.42578125" style="16" customWidth="1"/>
    <col min="2" max="2" width="22.140625" style="17" customWidth="1"/>
    <col min="3" max="3" width="15.85546875" style="18" customWidth="1"/>
    <col min="4" max="4" width="20.28515625" style="16" customWidth="1"/>
    <col min="5" max="5" width="15.42578125" style="19" customWidth="1"/>
    <col min="6" max="6" width="14.7109375" style="402" customWidth="1"/>
    <col min="7" max="7" width="20" style="20" customWidth="1"/>
    <col min="8" max="8" width="18.7109375" style="421" customWidth="1"/>
    <col min="9" max="9" width="20" style="14" customWidth="1"/>
    <col min="10" max="10" width="18.42578125" style="21" customWidth="1"/>
    <col min="11" max="11" width="18.42578125" style="432" customWidth="1"/>
    <col min="12" max="12" width="20.85546875" style="434" customWidth="1"/>
    <col min="13" max="13" width="18.28515625" style="21" customWidth="1"/>
    <col min="14" max="14" width="18" style="432" customWidth="1"/>
    <col min="15" max="15" width="20.85546875" style="434" customWidth="1"/>
    <col min="16" max="16" width="20.85546875" style="23" customWidth="1"/>
    <col min="17" max="17" width="15.85546875" style="21" customWidth="1"/>
    <col min="18" max="18" width="17.5703125" style="22" customWidth="1"/>
    <col min="19" max="19" width="21.28515625" style="14" customWidth="1"/>
    <col min="20" max="20" width="19.42578125" style="10" customWidth="1"/>
    <col min="21" max="21" width="9.140625" style="10" customWidth="1"/>
    <col min="22" max="16384" width="9.140625" style="10"/>
  </cols>
  <sheetData>
    <row r="1" spans="1:19" s="325" customFormat="1" ht="21" customHeight="1">
      <c r="A1" s="700" t="s">
        <v>6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1"/>
    </row>
    <row r="2" spans="1:19" s="325" customFormat="1" ht="22.5" customHeight="1">
      <c r="A2" s="700" t="s">
        <v>199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1"/>
    </row>
    <row r="3" spans="1:19" s="325" customFormat="1" ht="22.5" customHeight="1" thickBot="1">
      <c r="A3" s="728" t="s">
        <v>7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8"/>
      <c r="Q3" s="728"/>
      <c r="R3" s="728"/>
      <c r="S3" s="728"/>
    </row>
    <row r="4" spans="1:19" s="2" customFormat="1" ht="99.75" customHeight="1" thickBot="1">
      <c r="A4" s="485" t="s">
        <v>8</v>
      </c>
      <c r="B4" s="485" t="s">
        <v>9</v>
      </c>
      <c r="C4" s="539" t="s">
        <v>10</v>
      </c>
      <c r="D4" s="540"/>
      <c r="E4" s="519" t="s">
        <v>11</v>
      </c>
      <c r="F4" s="520"/>
      <c r="G4" s="519" t="s">
        <v>12</v>
      </c>
      <c r="H4" s="520"/>
      <c r="I4" s="594" t="s">
        <v>13</v>
      </c>
      <c r="J4" s="701" t="s">
        <v>14</v>
      </c>
      <c r="K4" s="702"/>
      <c r="L4" s="703"/>
      <c r="M4" s="583" t="s">
        <v>15</v>
      </c>
      <c r="N4" s="584"/>
      <c r="O4" s="586"/>
      <c r="P4" s="594" t="s">
        <v>16</v>
      </c>
      <c r="Q4" s="583" t="s">
        <v>17</v>
      </c>
      <c r="R4" s="584"/>
      <c r="S4" s="585"/>
    </row>
    <row r="5" spans="1:19" s="3" customFormat="1" ht="38.25" customHeight="1" thickBot="1">
      <c r="A5" s="486"/>
      <c r="B5" s="486"/>
      <c r="C5" s="541"/>
      <c r="D5" s="542"/>
      <c r="E5" s="170" t="s">
        <v>18</v>
      </c>
      <c r="F5" s="361" t="s">
        <v>19</v>
      </c>
      <c r="G5" s="170" t="s">
        <v>18</v>
      </c>
      <c r="H5" s="361" t="s">
        <v>19</v>
      </c>
      <c r="I5" s="595"/>
      <c r="J5" s="172" t="s">
        <v>18</v>
      </c>
      <c r="K5" s="422" t="s">
        <v>19</v>
      </c>
      <c r="L5" s="422" t="s">
        <v>20</v>
      </c>
      <c r="M5" s="172" t="s">
        <v>18</v>
      </c>
      <c r="N5" s="422" t="s">
        <v>19</v>
      </c>
      <c r="O5" s="422" t="s">
        <v>20</v>
      </c>
      <c r="P5" s="595"/>
      <c r="Q5" s="326" t="s">
        <v>21</v>
      </c>
      <c r="R5" s="324" t="s">
        <v>19</v>
      </c>
      <c r="S5" s="171" t="s">
        <v>20</v>
      </c>
    </row>
    <row r="6" spans="1:19" s="9" customFormat="1" ht="25.5" hidden="1" customHeight="1">
      <c r="A6" s="24">
        <v>1</v>
      </c>
      <c r="B6" s="6">
        <v>2</v>
      </c>
      <c r="C6" s="6">
        <v>3</v>
      </c>
      <c r="D6" s="6">
        <v>4</v>
      </c>
      <c r="E6" s="25"/>
      <c r="F6" s="362"/>
      <c r="G6" s="5">
        <v>8</v>
      </c>
      <c r="H6" s="418">
        <v>9</v>
      </c>
      <c r="I6" s="7">
        <v>12</v>
      </c>
      <c r="J6" s="6">
        <v>13</v>
      </c>
      <c r="K6" s="418">
        <v>14</v>
      </c>
      <c r="L6" s="418">
        <v>15</v>
      </c>
      <c r="M6" s="4">
        <v>16</v>
      </c>
      <c r="N6" s="418">
        <v>17</v>
      </c>
      <c r="O6" s="418">
        <v>18</v>
      </c>
      <c r="P6" s="7"/>
      <c r="Q6" s="6">
        <v>23</v>
      </c>
      <c r="R6" s="7">
        <v>24</v>
      </c>
      <c r="S6" s="8"/>
    </row>
    <row r="7" spans="1:19" ht="20.100000000000001" customHeight="1">
      <c r="A7" s="679" t="s">
        <v>22</v>
      </c>
      <c r="B7" s="487" t="s">
        <v>23</v>
      </c>
      <c r="C7" s="527" t="s">
        <v>24</v>
      </c>
      <c r="D7" s="528"/>
      <c r="E7" s="66">
        <v>135680</v>
      </c>
      <c r="F7" s="276">
        <v>17893.177785349413</v>
      </c>
      <c r="G7" s="66">
        <v>135680</v>
      </c>
      <c r="H7" s="276">
        <v>17893.177785349413</v>
      </c>
      <c r="I7" s="67">
        <v>104198.14034064804</v>
      </c>
      <c r="J7" s="66">
        <v>28067</v>
      </c>
      <c r="K7" s="276">
        <v>3026.3009210858713</v>
      </c>
      <c r="L7" s="276">
        <v>6954.8858276483288</v>
      </c>
      <c r="M7" s="66">
        <v>38305</v>
      </c>
      <c r="N7" s="276">
        <v>2557.6249429947788</v>
      </c>
      <c r="O7" s="276">
        <v>17657.806863727455</v>
      </c>
      <c r="P7" s="67">
        <v>18971.003113660881</v>
      </c>
      <c r="Q7" s="66">
        <v>84949</v>
      </c>
      <c r="R7" s="67">
        <v>5978.1208075510549</v>
      </c>
      <c r="S7" s="67">
        <v>16665.679506051281</v>
      </c>
    </row>
    <row r="8" spans="1:19" ht="20.100000000000001" customHeight="1">
      <c r="A8" s="680"/>
      <c r="B8" s="488"/>
      <c r="C8" s="587" t="s">
        <v>25</v>
      </c>
      <c r="D8" s="588"/>
      <c r="E8" s="68">
        <v>82982</v>
      </c>
      <c r="F8" s="277">
        <v>12996.318377769725</v>
      </c>
      <c r="G8" s="68">
        <v>82982</v>
      </c>
      <c r="H8" s="277">
        <v>12996.318377769725</v>
      </c>
      <c r="I8" s="69">
        <v>59947.251691982274</v>
      </c>
      <c r="J8" s="68">
        <v>14377</v>
      </c>
      <c r="K8" s="277">
        <v>2009.4440209794552</v>
      </c>
      <c r="L8" s="277">
        <v>4309.129312205645</v>
      </c>
      <c r="M8" s="68">
        <v>14377</v>
      </c>
      <c r="N8" s="277">
        <v>2009.4440209794552</v>
      </c>
      <c r="O8" s="277">
        <v>4309.129312205645</v>
      </c>
      <c r="P8" s="69">
        <v>16680.129209176452</v>
      </c>
      <c r="Q8" s="68">
        <v>42795</v>
      </c>
      <c r="R8" s="69">
        <v>3224.1234225337803</v>
      </c>
      <c r="S8" s="69">
        <v>8700.7005995033815</v>
      </c>
    </row>
    <row r="9" spans="1:19" ht="20.100000000000001" customHeight="1" thickBot="1">
      <c r="A9" s="680"/>
      <c r="B9" s="489"/>
      <c r="C9" s="492" t="s">
        <v>26</v>
      </c>
      <c r="D9" s="493"/>
      <c r="E9" s="70">
        <v>167791</v>
      </c>
      <c r="F9" s="278">
        <v>21218.228697262861</v>
      </c>
      <c r="G9" s="70">
        <v>167791</v>
      </c>
      <c r="H9" s="278">
        <v>21218.228697262861</v>
      </c>
      <c r="I9" s="71">
        <v>133943.43798822424</v>
      </c>
      <c r="J9" s="70">
        <v>38393.17</v>
      </c>
      <c r="K9" s="278">
        <v>5218.6594850841957</v>
      </c>
      <c r="L9" s="278">
        <v>10598.363995313732</v>
      </c>
      <c r="M9" s="70">
        <v>38393.17</v>
      </c>
      <c r="N9" s="278">
        <v>5218.6594850841957</v>
      </c>
      <c r="O9" s="278">
        <v>10598.363995313732</v>
      </c>
      <c r="P9" s="71">
        <v>29639.834843554338</v>
      </c>
      <c r="Q9" s="70">
        <v>57344</v>
      </c>
      <c r="R9" s="71">
        <v>5461.5839576469325</v>
      </c>
      <c r="S9" s="71">
        <v>21646.88201874265</v>
      </c>
    </row>
    <row r="10" spans="1:19" ht="20.100000000000001" customHeight="1">
      <c r="A10" s="680"/>
      <c r="B10" s="487" t="s">
        <v>27</v>
      </c>
      <c r="C10" s="527" t="s">
        <v>24</v>
      </c>
      <c r="D10" s="528"/>
      <c r="E10" s="66">
        <v>72306</v>
      </c>
      <c r="F10" s="276">
        <v>1009.9987818179999</v>
      </c>
      <c r="G10" s="66">
        <v>72306</v>
      </c>
      <c r="H10" s="276">
        <v>1009.9987818179999</v>
      </c>
      <c r="I10" s="67">
        <v>1399.0794987831391</v>
      </c>
      <c r="J10" s="310">
        <v>1674</v>
      </c>
      <c r="K10" s="423">
        <v>28.289000000000001</v>
      </c>
      <c r="L10" s="423">
        <v>55.321346189677406</v>
      </c>
      <c r="M10" s="36">
        <v>9471</v>
      </c>
      <c r="N10" s="423">
        <v>122.46398222999997</v>
      </c>
      <c r="O10" s="423">
        <v>227.50878313069452</v>
      </c>
      <c r="P10" s="36">
        <v>574.12834685484427</v>
      </c>
      <c r="Q10" s="310">
        <v>67235</v>
      </c>
      <c r="R10" s="36">
        <v>958.31678181799987</v>
      </c>
      <c r="S10" s="36">
        <v>1176.0250740105444</v>
      </c>
    </row>
    <row r="11" spans="1:19" ht="20.100000000000001" customHeight="1">
      <c r="A11" s="680"/>
      <c r="B11" s="488"/>
      <c r="C11" s="587" t="s">
        <v>25</v>
      </c>
      <c r="D11" s="588"/>
      <c r="E11" s="68">
        <v>33361</v>
      </c>
      <c r="F11" s="277">
        <v>506.97869912700003</v>
      </c>
      <c r="G11" s="68">
        <v>33361</v>
      </c>
      <c r="H11" s="277">
        <v>506.97869912700003</v>
      </c>
      <c r="I11" s="69">
        <v>1026.504779090551</v>
      </c>
      <c r="J11" s="311">
        <v>133</v>
      </c>
      <c r="K11" s="424">
        <v>17.386600729000001</v>
      </c>
      <c r="L11" s="424">
        <v>103.21144113761154</v>
      </c>
      <c r="M11" s="39">
        <v>3662</v>
      </c>
      <c r="N11" s="424">
        <v>32.508333572000055</v>
      </c>
      <c r="O11" s="424">
        <v>569.72073041768419</v>
      </c>
      <c r="P11" s="39">
        <v>196.04123351496116</v>
      </c>
      <c r="Q11" s="311">
        <v>33308</v>
      </c>
      <c r="R11" s="39">
        <v>450.86980502200004</v>
      </c>
      <c r="S11" s="39">
        <v>537.21671995165457</v>
      </c>
    </row>
    <row r="12" spans="1:19" ht="20.100000000000001" customHeight="1" thickBot="1">
      <c r="A12" s="680"/>
      <c r="B12" s="489"/>
      <c r="C12" s="492" t="s">
        <v>26</v>
      </c>
      <c r="D12" s="493"/>
      <c r="E12" s="70">
        <v>30817</v>
      </c>
      <c r="F12" s="278">
        <v>563.22676191599987</v>
      </c>
      <c r="G12" s="70">
        <v>30817</v>
      </c>
      <c r="H12" s="278">
        <v>563.22676191599987</v>
      </c>
      <c r="I12" s="71">
        <v>932.6062114776978</v>
      </c>
      <c r="J12" s="312">
        <v>255</v>
      </c>
      <c r="K12" s="425">
        <v>3.9728594820000001</v>
      </c>
      <c r="L12" s="425">
        <v>30.387356214564569</v>
      </c>
      <c r="M12" s="42">
        <v>5383</v>
      </c>
      <c r="N12" s="425">
        <v>65.440815564999937</v>
      </c>
      <c r="O12" s="425">
        <v>120.82441138526488</v>
      </c>
      <c r="P12" s="42">
        <v>169.12395739094788</v>
      </c>
      <c r="Q12" s="312">
        <v>30662</v>
      </c>
      <c r="R12" s="42">
        <v>536.55358285999978</v>
      </c>
      <c r="S12" s="42">
        <v>644.15425415598327</v>
      </c>
    </row>
    <row r="13" spans="1:19" ht="20.100000000000001" customHeight="1" thickBot="1">
      <c r="A13" s="680"/>
      <c r="B13" s="487" t="s">
        <v>2</v>
      </c>
      <c r="C13" s="527" t="s">
        <v>24</v>
      </c>
      <c r="D13" s="528"/>
      <c r="E13" s="66">
        <v>17286</v>
      </c>
      <c r="F13" s="276">
        <v>615.242558024554</v>
      </c>
      <c r="G13" s="66">
        <v>17286</v>
      </c>
      <c r="H13" s="276">
        <v>615.242558024554</v>
      </c>
      <c r="I13" s="67">
        <v>4385.9759591801012</v>
      </c>
      <c r="J13" s="66">
        <v>7570</v>
      </c>
      <c r="K13" s="276">
        <v>246.591030483</v>
      </c>
      <c r="L13" s="276">
        <v>986.17893332125129</v>
      </c>
      <c r="M13" s="66">
        <v>16082</v>
      </c>
      <c r="N13" s="276">
        <v>604.07601085599993</v>
      </c>
      <c r="O13" s="276">
        <v>3296.3863961329989</v>
      </c>
      <c r="P13" s="67">
        <v>889.28776715904201</v>
      </c>
      <c r="Q13" s="312">
        <v>8573</v>
      </c>
      <c r="R13" s="42">
        <v>391.49526847455388</v>
      </c>
      <c r="S13" s="42">
        <v>1669.8651195990169</v>
      </c>
    </row>
    <row r="14" spans="1:19" ht="20.100000000000001" hidden="1" customHeight="1">
      <c r="A14" s="680"/>
      <c r="B14" s="488"/>
      <c r="C14" s="587" t="s">
        <v>25</v>
      </c>
      <c r="D14" s="588"/>
      <c r="E14" s="173"/>
      <c r="F14" s="363"/>
      <c r="G14" s="173"/>
      <c r="H14" s="363"/>
      <c r="I14" s="175"/>
      <c r="J14" s="173"/>
      <c r="K14" s="363"/>
      <c r="L14" s="363"/>
      <c r="M14" s="173"/>
      <c r="N14" s="363"/>
      <c r="O14" s="363"/>
      <c r="P14" s="175"/>
      <c r="Q14" s="173"/>
      <c r="R14" s="175"/>
      <c r="S14" s="175"/>
    </row>
    <row r="15" spans="1:19" ht="20.100000000000001" hidden="1" customHeight="1" thickBot="1">
      <c r="A15" s="680"/>
      <c r="B15" s="489"/>
      <c r="C15" s="492" t="s">
        <v>26</v>
      </c>
      <c r="D15" s="493"/>
      <c r="E15" s="174"/>
      <c r="F15" s="364"/>
      <c r="G15" s="174"/>
      <c r="H15" s="364"/>
      <c r="I15" s="176"/>
      <c r="J15" s="174"/>
      <c r="K15" s="364"/>
      <c r="L15" s="364"/>
      <c r="M15" s="174"/>
      <c r="N15" s="364"/>
      <c r="O15" s="364"/>
      <c r="P15" s="176"/>
      <c r="Q15" s="174"/>
      <c r="R15" s="176"/>
      <c r="S15" s="176"/>
    </row>
    <row r="16" spans="1:19" ht="20.100000000000001" customHeight="1">
      <c r="A16" s="680"/>
      <c r="B16" s="487" t="s">
        <v>3</v>
      </c>
      <c r="C16" s="527" t="s">
        <v>24</v>
      </c>
      <c r="D16" s="528"/>
      <c r="E16" s="66">
        <v>16559</v>
      </c>
      <c r="F16" s="276">
        <v>1382.5516053105159</v>
      </c>
      <c r="G16" s="66">
        <v>16559</v>
      </c>
      <c r="H16" s="276">
        <v>1382.5516053105159</v>
      </c>
      <c r="I16" s="67">
        <v>7887.304013849377</v>
      </c>
      <c r="J16" s="66">
        <v>8711</v>
      </c>
      <c r="K16" s="276">
        <v>475.80321088900001</v>
      </c>
      <c r="L16" s="276">
        <v>860.0385386065999</v>
      </c>
      <c r="M16" s="66">
        <v>11660</v>
      </c>
      <c r="N16" s="276">
        <v>758.48948302799988</v>
      </c>
      <c r="O16" s="276">
        <v>3690.0191642663995</v>
      </c>
      <c r="P16" s="67">
        <v>2755.1881095167264</v>
      </c>
      <c r="Q16" s="66">
        <v>3210</v>
      </c>
      <c r="R16" s="67">
        <v>440.69212253019998</v>
      </c>
      <c r="S16" s="67">
        <v>1977.5518018760824</v>
      </c>
    </row>
    <row r="17" spans="1:19" ht="20.100000000000001" customHeight="1">
      <c r="A17" s="680"/>
      <c r="B17" s="488"/>
      <c r="C17" s="587" t="s">
        <v>25</v>
      </c>
      <c r="D17" s="588"/>
      <c r="E17" s="68">
        <v>12474</v>
      </c>
      <c r="F17" s="277">
        <v>1901.3321881423349</v>
      </c>
      <c r="G17" s="68">
        <v>12474</v>
      </c>
      <c r="H17" s="277">
        <v>1901.3321881423349</v>
      </c>
      <c r="I17" s="69">
        <v>7060.5005610332555</v>
      </c>
      <c r="J17" s="68">
        <v>7154</v>
      </c>
      <c r="K17" s="277">
        <v>367.24612434213475</v>
      </c>
      <c r="L17" s="277">
        <v>593.17045121300237</v>
      </c>
      <c r="M17" s="68">
        <v>9970</v>
      </c>
      <c r="N17" s="277">
        <v>579.29252953513469</v>
      </c>
      <c r="O17" s="277">
        <v>2794.9689443269676</v>
      </c>
      <c r="P17" s="69">
        <v>3173.7161517817131</v>
      </c>
      <c r="Q17" s="68">
        <v>1122</v>
      </c>
      <c r="R17" s="69">
        <v>386.39971053933471</v>
      </c>
      <c r="S17" s="69">
        <v>1989.4319641118996</v>
      </c>
    </row>
    <row r="18" spans="1:19" ht="20.100000000000001" customHeight="1" thickBot="1">
      <c r="A18" s="680"/>
      <c r="B18" s="489"/>
      <c r="C18" s="492" t="s">
        <v>26</v>
      </c>
      <c r="D18" s="493"/>
      <c r="E18" s="70">
        <v>54195</v>
      </c>
      <c r="F18" s="278">
        <v>3179.8817896357318</v>
      </c>
      <c r="G18" s="70">
        <v>54195</v>
      </c>
      <c r="H18" s="278">
        <v>3179.8817896357318</v>
      </c>
      <c r="I18" s="71">
        <v>20690.443599504142</v>
      </c>
      <c r="J18" s="70">
        <v>13859</v>
      </c>
      <c r="K18" s="278">
        <v>1011.4900521357313</v>
      </c>
      <c r="L18" s="278">
        <v>1746.6267083217886</v>
      </c>
      <c r="M18" s="70">
        <v>21353</v>
      </c>
      <c r="N18" s="278">
        <v>1611.6225725360002</v>
      </c>
      <c r="O18" s="278">
        <v>11735.488150571851</v>
      </c>
      <c r="P18" s="71">
        <v>5481.8283242084899</v>
      </c>
      <c r="Q18" s="70">
        <v>7527</v>
      </c>
      <c r="R18" s="71">
        <v>590.58901789473134</v>
      </c>
      <c r="S18" s="71">
        <v>4741.3464431950333</v>
      </c>
    </row>
    <row r="19" spans="1:19" ht="20.100000000000001" customHeight="1">
      <c r="A19" s="680"/>
      <c r="B19" s="487" t="s">
        <v>28</v>
      </c>
      <c r="C19" s="527" t="s">
        <v>24</v>
      </c>
      <c r="D19" s="528"/>
      <c r="E19" s="66">
        <v>20620</v>
      </c>
      <c r="F19" s="276">
        <v>5841.0236226343995</v>
      </c>
      <c r="G19" s="66">
        <v>20620</v>
      </c>
      <c r="H19" s="276">
        <v>5841.0236226343995</v>
      </c>
      <c r="I19" s="67">
        <v>34578.282961620731</v>
      </c>
      <c r="J19" s="66">
        <v>7479</v>
      </c>
      <c r="K19" s="276">
        <v>1023.6886591404462</v>
      </c>
      <c r="L19" s="276">
        <v>2571.8344924550001</v>
      </c>
      <c r="M19" s="66">
        <v>3886</v>
      </c>
      <c r="N19" s="276">
        <v>1428.216456802</v>
      </c>
      <c r="O19" s="276">
        <v>9035.9330126655459</v>
      </c>
      <c r="P19" s="67">
        <v>7649.6394430792116</v>
      </c>
      <c r="Q19" s="66">
        <v>3301</v>
      </c>
      <c r="R19" s="67">
        <v>1195.4375611582595</v>
      </c>
      <c r="S19" s="67">
        <v>3835.0463392540987</v>
      </c>
    </row>
    <row r="20" spans="1:19" ht="20.100000000000001" customHeight="1">
      <c r="A20" s="680"/>
      <c r="B20" s="488"/>
      <c r="C20" s="587" t="s">
        <v>25</v>
      </c>
      <c r="D20" s="588"/>
      <c r="E20" s="68">
        <v>33181</v>
      </c>
      <c r="F20" s="277">
        <v>7877.2350794215454</v>
      </c>
      <c r="G20" s="68">
        <v>33181</v>
      </c>
      <c r="H20" s="277">
        <v>7877.2350794215454</v>
      </c>
      <c r="I20" s="69">
        <v>27375.824613293556</v>
      </c>
      <c r="J20" s="68">
        <v>6320</v>
      </c>
      <c r="K20" s="277">
        <v>1063.4904815857738</v>
      </c>
      <c r="L20" s="277">
        <v>2014.6610501082309</v>
      </c>
      <c r="M20" s="68">
        <v>6805</v>
      </c>
      <c r="N20" s="277">
        <v>1484.0171873197776</v>
      </c>
      <c r="O20" s="277">
        <v>5115.5376585314616</v>
      </c>
      <c r="P20" s="69">
        <v>10054.411466330021</v>
      </c>
      <c r="Q20" s="68">
        <v>7064</v>
      </c>
      <c r="R20" s="69">
        <v>1773.0855024682476</v>
      </c>
      <c r="S20" s="69">
        <v>3835.524811500693</v>
      </c>
    </row>
    <row r="21" spans="1:19" ht="20.100000000000001" customHeight="1" thickBot="1">
      <c r="A21" s="680"/>
      <c r="B21" s="489"/>
      <c r="C21" s="492" t="s">
        <v>26</v>
      </c>
      <c r="D21" s="493"/>
      <c r="E21" s="70">
        <v>78917</v>
      </c>
      <c r="F21" s="278">
        <v>15335.349143277272</v>
      </c>
      <c r="G21" s="70">
        <v>78917</v>
      </c>
      <c r="H21" s="278">
        <v>15335.349143277272</v>
      </c>
      <c r="I21" s="71">
        <v>99378.520806881192</v>
      </c>
      <c r="J21" s="70">
        <v>23224.170000000002</v>
      </c>
      <c r="K21" s="278">
        <v>3893.7719774706084</v>
      </c>
      <c r="L21" s="278">
        <v>8110.3623342976907</v>
      </c>
      <c r="M21" s="70">
        <v>24521.010000000002</v>
      </c>
      <c r="N21" s="278">
        <v>4253.100358061597</v>
      </c>
      <c r="O21" s="278">
        <v>19266.207909357236</v>
      </c>
      <c r="P21" s="71">
        <v>21960.612070525269</v>
      </c>
      <c r="Q21" s="70">
        <v>18311</v>
      </c>
      <c r="R21" s="71">
        <v>3720.1680850125545</v>
      </c>
      <c r="S21" s="71">
        <v>13457.433638385763</v>
      </c>
    </row>
    <row r="22" spans="1:19" ht="20.100000000000001" customHeight="1">
      <c r="A22" s="680"/>
      <c r="B22" s="487" t="s">
        <v>29</v>
      </c>
      <c r="C22" s="527" t="s">
        <v>24</v>
      </c>
      <c r="D22" s="528"/>
      <c r="E22" s="66">
        <v>8909</v>
      </c>
      <c r="F22" s="276">
        <v>9044.3612175619437</v>
      </c>
      <c r="G22" s="66">
        <v>8909</v>
      </c>
      <c r="H22" s="276">
        <v>9044.3612175619437</v>
      </c>
      <c r="I22" s="67">
        <v>55947.497907214689</v>
      </c>
      <c r="J22" s="66">
        <v>2633</v>
      </c>
      <c r="K22" s="276">
        <v>1251.9290205734251</v>
      </c>
      <c r="L22" s="276">
        <v>2481.5125170758001</v>
      </c>
      <c r="M22" s="67">
        <v>1092</v>
      </c>
      <c r="N22" s="276">
        <v>1072.595466880779</v>
      </c>
      <c r="O22" s="276">
        <v>10443.892520197363</v>
      </c>
      <c r="P22" s="67">
        <v>7102.7594470510567</v>
      </c>
      <c r="Q22" s="66">
        <v>2630</v>
      </c>
      <c r="R22" s="67">
        <v>2992.1790735700411</v>
      </c>
      <c r="S22" s="67">
        <v>8007.1911713115378</v>
      </c>
    </row>
    <row r="23" spans="1:19" ht="20.100000000000001" customHeight="1">
      <c r="A23" s="680"/>
      <c r="B23" s="488"/>
      <c r="C23" s="587" t="s">
        <v>25</v>
      </c>
      <c r="D23" s="588"/>
      <c r="E23" s="68">
        <v>3966</v>
      </c>
      <c r="F23" s="277">
        <v>2710.7724110788454</v>
      </c>
      <c r="G23" s="68">
        <v>3966</v>
      </c>
      <c r="H23" s="277">
        <v>2710.7724110788454</v>
      </c>
      <c r="I23" s="69">
        <v>24484.42173856491</v>
      </c>
      <c r="J23" s="68">
        <v>770</v>
      </c>
      <c r="K23" s="277">
        <v>561.32081432254677</v>
      </c>
      <c r="L23" s="277">
        <v>1598.0863697467998</v>
      </c>
      <c r="M23" s="69">
        <v>693</v>
      </c>
      <c r="N23" s="277">
        <v>265.23613059500002</v>
      </c>
      <c r="O23" s="277">
        <v>2800.4171282880152</v>
      </c>
      <c r="P23" s="69">
        <v>3255.9603575497567</v>
      </c>
      <c r="Q23" s="68">
        <v>1301</v>
      </c>
      <c r="R23" s="69">
        <v>613.76840450419775</v>
      </c>
      <c r="S23" s="69">
        <v>2338.5271039391337</v>
      </c>
    </row>
    <row r="24" spans="1:19" ht="20.100000000000001" customHeight="1" thickBot="1">
      <c r="A24" s="680"/>
      <c r="B24" s="489"/>
      <c r="C24" s="492" t="s">
        <v>26</v>
      </c>
      <c r="D24" s="493"/>
      <c r="E24" s="70">
        <v>3862</v>
      </c>
      <c r="F24" s="278">
        <v>2139.7710024338558</v>
      </c>
      <c r="G24" s="70">
        <v>3862</v>
      </c>
      <c r="H24" s="278">
        <v>2139.7710024338558</v>
      </c>
      <c r="I24" s="71">
        <v>12941.867370361204</v>
      </c>
      <c r="J24" s="70">
        <v>1055</v>
      </c>
      <c r="K24" s="278">
        <v>309.42459599585612</v>
      </c>
      <c r="L24" s="278">
        <v>710.98759647968825</v>
      </c>
      <c r="M24" s="71">
        <v>1026</v>
      </c>
      <c r="N24" s="278">
        <v>191.55201061299999</v>
      </c>
      <c r="O24" s="278">
        <v>2706.735291352657</v>
      </c>
      <c r="P24" s="71">
        <v>2028.2704914296316</v>
      </c>
      <c r="Q24" s="70">
        <v>844</v>
      </c>
      <c r="R24" s="71">
        <v>614.27327187964715</v>
      </c>
      <c r="S24" s="71">
        <v>2803.9476830058688</v>
      </c>
    </row>
    <row r="25" spans="1:19" ht="20.100000000000001" customHeight="1">
      <c r="A25" s="680"/>
      <c r="B25" s="671" t="s">
        <v>30</v>
      </c>
      <c r="C25" s="640" t="s">
        <v>24</v>
      </c>
      <c r="D25" s="528"/>
      <c r="E25" s="61">
        <v>83115</v>
      </c>
      <c r="F25" s="279">
        <v>2210.1986034858433</v>
      </c>
      <c r="G25" s="61">
        <v>83115</v>
      </c>
      <c r="H25" s="279">
        <v>2210.1986034858433</v>
      </c>
      <c r="I25" s="327">
        <v>9122.1968292640249</v>
      </c>
      <c r="J25" s="34">
        <v>11397</v>
      </c>
      <c r="K25" s="368">
        <v>407.5467516898434</v>
      </c>
      <c r="L25" s="368">
        <v>1216.7911253525845</v>
      </c>
      <c r="M25" s="34">
        <v>22713</v>
      </c>
      <c r="N25" s="368">
        <v>450.06204988084335</v>
      </c>
      <c r="O25" s="368">
        <v>2509.3439229077881</v>
      </c>
      <c r="P25" s="35">
        <v>1870.1690240767552</v>
      </c>
      <c r="Q25" s="34">
        <v>66012</v>
      </c>
      <c r="R25" s="35">
        <v>1355.384425189</v>
      </c>
      <c r="S25" s="35">
        <v>3230.8537456744921</v>
      </c>
    </row>
    <row r="26" spans="1:19" ht="20.100000000000001" customHeight="1">
      <c r="A26" s="680"/>
      <c r="B26" s="672"/>
      <c r="C26" s="596" t="s">
        <v>25</v>
      </c>
      <c r="D26" s="588"/>
      <c r="E26" s="62">
        <v>31695</v>
      </c>
      <c r="F26" s="280">
        <v>1225.2758129279543</v>
      </c>
      <c r="G26" s="62">
        <v>31695</v>
      </c>
      <c r="H26" s="280">
        <v>1225.2758129279543</v>
      </c>
      <c r="I26" s="328">
        <v>5769.371238391268</v>
      </c>
      <c r="J26" s="37">
        <v>2980</v>
      </c>
      <c r="K26" s="426">
        <v>170.463661215152</v>
      </c>
      <c r="L26" s="426">
        <v>447.59704979543227</v>
      </c>
      <c r="M26" s="37">
        <v>6327</v>
      </c>
      <c r="N26" s="426">
        <v>261.04102489415203</v>
      </c>
      <c r="O26" s="426">
        <v>987.58774022018906</v>
      </c>
      <c r="P26" s="38">
        <v>1503.3809573568797</v>
      </c>
      <c r="Q26" s="37">
        <v>26736</v>
      </c>
      <c r="R26" s="38">
        <v>605.46587204380239</v>
      </c>
      <c r="S26" s="38">
        <v>1361.9494224156108</v>
      </c>
    </row>
    <row r="27" spans="1:19" ht="20.100000000000001" customHeight="1" thickBot="1">
      <c r="A27" s="680"/>
      <c r="B27" s="673"/>
      <c r="C27" s="699" t="s">
        <v>26</v>
      </c>
      <c r="D27" s="493"/>
      <c r="E27" s="63">
        <v>27670</v>
      </c>
      <c r="F27" s="281">
        <v>1400.7236640592828</v>
      </c>
      <c r="G27" s="63">
        <v>27670</v>
      </c>
      <c r="H27" s="281">
        <v>1398.7236640592828</v>
      </c>
      <c r="I27" s="329">
        <v>6801.0152724626487</v>
      </c>
      <c r="J27" s="64">
        <v>4209.13</v>
      </c>
      <c r="K27" s="427">
        <v>408.07442097828277</v>
      </c>
      <c r="L27" s="427">
        <v>879.88136639180595</v>
      </c>
      <c r="M27" s="64">
        <v>8748</v>
      </c>
      <c r="N27" s="427">
        <v>337.35363073288545</v>
      </c>
      <c r="O27" s="427">
        <v>2022.580535984323</v>
      </c>
      <c r="P27" s="65">
        <v>1633.2263389269053</v>
      </c>
      <c r="Q27" s="64">
        <v>20905</v>
      </c>
      <c r="R27" s="65">
        <v>594.59285343039744</v>
      </c>
      <c r="S27" s="65">
        <v>1877.4671436584067</v>
      </c>
    </row>
    <row r="28" spans="1:19" ht="20.100000000000001" customHeight="1">
      <c r="A28" s="680"/>
      <c r="B28" s="671"/>
      <c r="C28" s="490" t="s">
        <v>27</v>
      </c>
      <c r="D28" s="72" t="s">
        <v>31</v>
      </c>
      <c r="E28" s="73">
        <v>29234</v>
      </c>
      <c r="F28" s="365">
        <v>740.62537682575748</v>
      </c>
      <c r="G28" s="73">
        <v>29234</v>
      </c>
      <c r="H28" s="365">
        <v>740.62537682575748</v>
      </c>
      <c r="I28" s="330">
        <v>1115.1518808439214</v>
      </c>
      <c r="J28" s="34">
        <v>462</v>
      </c>
      <c r="K28" s="368">
        <v>27.825460211000003</v>
      </c>
      <c r="L28" s="368">
        <v>50.523692088527341</v>
      </c>
      <c r="M28" s="34">
        <v>2195</v>
      </c>
      <c r="N28" s="368">
        <v>42.734681770999998</v>
      </c>
      <c r="O28" s="368">
        <v>546.08514761539777</v>
      </c>
      <c r="P28" s="36">
        <v>399.23163822679737</v>
      </c>
      <c r="Q28" s="34">
        <v>29044</v>
      </c>
      <c r="R28" s="35">
        <v>659.43703960175742</v>
      </c>
      <c r="S28" s="35">
        <v>907.20572528087905</v>
      </c>
    </row>
    <row r="29" spans="1:19" ht="20.100000000000001" customHeight="1" thickBot="1">
      <c r="A29" s="680"/>
      <c r="B29" s="672"/>
      <c r="C29" s="491"/>
      <c r="D29" s="74" t="s">
        <v>30</v>
      </c>
      <c r="E29" s="75">
        <v>107250</v>
      </c>
      <c r="F29" s="366">
        <v>1339.5788660352421</v>
      </c>
      <c r="G29" s="75">
        <v>107250</v>
      </c>
      <c r="H29" s="366">
        <v>1339.5788660352421</v>
      </c>
      <c r="I29" s="331">
        <v>2243.0386085074665</v>
      </c>
      <c r="J29" s="40">
        <v>1600</v>
      </c>
      <c r="K29" s="428">
        <v>21.823</v>
      </c>
      <c r="L29" s="428">
        <v>138.39645145332619</v>
      </c>
      <c r="M29" s="40">
        <v>16321</v>
      </c>
      <c r="N29" s="428">
        <v>177.67844959599995</v>
      </c>
      <c r="O29" s="428">
        <v>371.96877731824577</v>
      </c>
      <c r="P29" s="42">
        <v>540.06189953395597</v>
      </c>
      <c r="Q29" s="40">
        <v>102161</v>
      </c>
      <c r="R29" s="41">
        <v>1286.3031300982423</v>
      </c>
      <c r="S29" s="41">
        <v>1450.1903228373033</v>
      </c>
    </row>
    <row r="30" spans="1:19" ht="20.100000000000001" customHeight="1" thickBot="1">
      <c r="A30" s="680"/>
      <c r="B30" s="672"/>
      <c r="C30" s="490" t="s">
        <v>2</v>
      </c>
      <c r="D30" s="72" t="s">
        <v>31</v>
      </c>
      <c r="E30" s="73">
        <v>5778</v>
      </c>
      <c r="F30" s="365">
        <v>342.02399746355388</v>
      </c>
      <c r="G30" s="73">
        <v>5778</v>
      </c>
      <c r="H30" s="365">
        <v>342.02399746355388</v>
      </c>
      <c r="I30" s="330">
        <v>3000.7202680111786</v>
      </c>
      <c r="J30" s="34">
        <v>2166</v>
      </c>
      <c r="K30" s="368">
        <v>147.77183113199999</v>
      </c>
      <c r="L30" s="368">
        <v>409.48151686862809</v>
      </c>
      <c r="M30" s="34">
        <v>5477</v>
      </c>
      <c r="N30" s="368">
        <v>451.70317085599993</v>
      </c>
      <c r="O30" s="368">
        <v>2253.1909928272371</v>
      </c>
      <c r="P30" s="36">
        <v>728.34402052545681</v>
      </c>
      <c r="Q30" s="34">
        <v>2280</v>
      </c>
      <c r="R30" s="35">
        <v>165.73897526455386</v>
      </c>
      <c r="S30" s="35">
        <v>776.72037344076102</v>
      </c>
    </row>
    <row r="31" spans="1:19" ht="20.100000000000001" customHeight="1" thickBot="1">
      <c r="A31" s="680"/>
      <c r="B31" s="672"/>
      <c r="C31" s="491"/>
      <c r="D31" s="74" t="s">
        <v>30</v>
      </c>
      <c r="E31" s="75">
        <v>11508</v>
      </c>
      <c r="F31" s="366">
        <v>273.21856056100006</v>
      </c>
      <c r="G31" s="75">
        <v>11508</v>
      </c>
      <c r="H31" s="366">
        <v>273.21856056100006</v>
      </c>
      <c r="I31" s="331">
        <v>1385.2556911689226</v>
      </c>
      <c r="J31" s="40">
        <v>5404</v>
      </c>
      <c r="K31" s="428">
        <v>98.819199350999995</v>
      </c>
      <c r="L31" s="428">
        <v>576.6974164526232</v>
      </c>
      <c r="M31" s="40">
        <v>10605</v>
      </c>
      <c r="N31" s="428">
        <v>152.37284</v>
      </c>
      <c r="O31" s="428">
        <v>1043.1954033057618</v>
      </c>
      <c r="P31" s="42">
        <v>160.94374663358514</v>
      </c>
      <c r="Q31" s="34">
        <v>6293</v>
      </c>
      <c r="R31" s="35">
        <v>225.75629321000002</v>
      </c>
      <c r="S31" s="35">
        <v>893.144746158256</v>
      </c>
    </row>
    <row r="32" spans="1:19" ht="20.100000000000001" customHeight="1" thickBot="1">
      <c r="A32" s="680"/>
      <c r="B32" s="672"/>
      <c r="C32" s="490" t="s">
        <v>3</v>
      </c>
      <c r="D32" s="72" t="s">
        <v>31</v>
      </c>
      <c r="E32" s="73">
        <v>70539</v>
      </c>
      <c r="F32" s="365">
        <v>5702.2251633128644</v>
      </c>
      <c r="G32" s="73">
        <v>70539</v>
      </c>
      <c r="H32" s="365">
        <v>5704.2251633128644</v>
      </c>
      <c r="I32" s="330">
        <v>32120.653607655484</v>
      </c>
      <c r="J32" s="34">
        <v>22063</v>
      </c>
      <c r="K32" s="368">
        <v>1575.5376382175873</v>
      </c>
      <c r="L32" s="368">
        <v>2778.1363290170466</v>
      </c>
      <c r="M32" s="34">
        <v>35522</v>
      </c>
      <c r="N32" s="368">
        <v>2638.4414744245878</v>
      </c>
      <c r="O32" s="368">
        <v>16150.843018845475</v>
      </c>
      <c r="P32" s="36">
        <v>10216.321188565305</v>
      </c>
      <c r="Q32" s="34">
        <v>8573</v>
      </c>
      <c r="R32" s="35">
        <v>391.49526847455388</v>
      </c>
      <c r="S32" s="35">
        <v>1669.8651195990169</v>
      </c>
    </row>
    <row r="33" spans="1:40" ht="20.100000000000001" customHeight="1" thickBot="1">
      <c r="A33" s="680"/>
      <c r="B33" s="672"/>
      <c r="C33" s="491"/>
      <c r="D33" s="74" t="s">
        <v>30</v>
      </c>
      <c r="E33" s="75">
        <v>12689</v>
      </c>
      <c r="F33" s="366">
        <v>761.54041977571842</v>
      </c>
      <c r="G33" s="75">
        <v>12689</v>
      </c>
      <c r="H33" s="366">
        <v>759.54041977571842</v>
      </c>
      <c r="I33" s="331">
        <v>3517.5945667312899</v>
      </c>
      <c r="J33" s="40">
        <v>7661</v>
      </c>
      <c r="K33" s="428">
        <v>279.00174914927851</v>
      </c>
      <c r="L33" s="428">
        <v>421.699369124344</v>
      </c>
      <c r="M33" s="40">
        <v>7461</v>
      </c>
      <c r="N33" s="428">
        <v>310.96311067454707</v>
      </c>
      <c r="O33" s="428">
        <v>2069.6332403197439</v>
      </c>
      <c r="P33" s="42">
        <v>1194.4113969416242</v>
      </c>
      <c r="Q33" s="34">
        <v>2308</v>
      </c>
      <c r="R33" s="35">
        <v>355.39673318119998</v>
      </c>
      <c r="S33" s="35">
        <v>1358.3150959648656</v>
      </c>
    </row>
    <row r="34" spans="1:40" ht="20.100000000000001" customHeight="1">
      <c r="A34" s="680"/>
      <c r="B34" s="672"/>
      <c r="C34" s="490" t="s">
        <v>28</v>
      </c>
      <c r="D34" s="76" t="s">
        <v>31</v>
      </c>
      <c r="E34" s="73">
        <v>124038</v>
      </c>
      <c r="F34" s="365">
        <v>27421.549269845847</v>
      </c>
      <c r="G34" s="73">
        <v>124038</v>
      </c>
      <c r="H34" s="365">
        <v>27421.549269845847</v>
      </c>
      <c r="I34" s="330">
        <v>150939.64371732951</v>
      </c>
      <c r="J34" s="34">
        <v>33798.04</v>
      </c>
      <c r="K34" s="368">
        <v>5540.8264261128279</v>
      </c>
      <c r="L34" s="368">
        <v>11670.330747017331</v>
      </c>
      <c r="M34" s="34">
        <v>32730.010000000002</v>
      </c>
      <c r="N34" s="368">
        <v>6820.2638629300418</v>
      </c>
      <c r="O34" s="368">
        <v>31923.586536177543</v>
      </c>
      <c r="P34" s="36">
        <v>37269.871518563697</v>
      </c>
      <c r="Q34" s="34">
        <v>25854</v>
      </c>
      <c r="R34" s="35">
        <v>6222.9972423232757</v>
      </c>
      <c r="S34" s="35">
        <v>19006.006144715786</v>
      </c>
    </row>
    <row r="35" spans="1:40" ht="20.100000000000001" customHeight="1" thickBot="1">
      <c r="A35" s="680"/>
      <c r="B35" s="672"/>
      <c r="C35" s="491"/>
      <c r="D35" s="77" t="s">
        <v>30</v>
      </c>
      <c r="E35" s="75">
        <v>8680</v>
      </c>
      <c r="F35" s="366">
        <v>1632.0585754873696</v>
      </c>
      <c r="G35" s="75">
        <v>8680</v>
      </c>
      <c r="H35" s="366">
        <v>1632.0585754873696</v>
      </c>
      <c r="I35" s="331">
        <v>10392.984664465966</v>
      </c>
      <c r="J35" s="40">
        <v>3225.13</v>
      </c>
      <c r="K35" s="428">
        <v>440.12469208399978</v>
      </c>
      <c r="L35" s="428">
        <v>1026.527129843591</v>
      </c>
      <c r="M35" s="40">
        <v>2482</v>
      </c>
      <c r="N35" s="428">
        <v>345.07013925333376</v>
      </c>
      <c r="O35" s="428">
        <v>1494.0920443767</v>
      </c>
      <c r="P35" s="42">
        <v>2394.7914613708003</v>
      </c>
      <c r="Q35" s="40">
        <v>2822</v>
      </c>
      <c r="R35" s="41">
        <v>465.69390631578602</v>
      </c>
      <c r="S35" s="41">
        <v>2121.9986444247688</v>
      </c>
    </row>
    <row r="36" spans="1:40" ht="20.100000000000001" customHeight="1">
      <c r="A36" s="680"/>
      <c r="B36" s="672"/>
      <c r="C36" s="490" t="s">
        <v>29</v>
      </c>
      <c r="D36" s="76" t="s">
        <v>31</v>
      </c>
      <c r="E36" s="73">
        <v>14384</v>
      </c>
      <c r="F36" s="365">
        <v>13065.102972460894</v>
      </c>
      <c r="G36" s="73">
        <v>14384</v>
      </c>
      <c r="H36" s="365">
        <v>13065.102972460894</v>
      </c>
      <c r="I36" s="330">
        <v>89220.077206896502</v>
      </c>
      <c r="J36" s="34">
        <v>3762</v>
      </c>
      <c r="K36" s="368">
        <v>1976.3582375928281</v>
      </c>
      <c r="L36" s="368">
        <v>4409.6373086363492</v>
      </c>
      <c r="M36" s="34">
        <v>1892</v>
      </c>
      <c r="N36" s="368">
        <v>1467.0114421047788</v>
      </c>
      <c r="O36" s="368">
        <v>15410.422206046187</v>
      </c>
      <c r="P36" s="36">
        <v>11670.422480149869</v>
      </c>
      <c r="Q36" s="34">
        <v>4447</v>
      </c>
      <c r="R36" s="35">
        <v>3852.1260708418858</v>
      </c>
      <c r="S36" s="35">
        <v>12440.648478631043</v>
      </c>
    </row>
    <row r="37" spans="1:40" ht="20.100000000000001" customHeight="1" thickBot="1">
      <c r="A37" s="680"/>
      <c r="B37" s="672"/>
      <c r="C37" s="491"/>
      <c r="D37" s="77" t="s">
        <v>30</v>
      </c>
      <c r="E37" s="75">
        <v>2353</v>
      </c>
      <c r="F37" s="366">
        <v>829.80165861374996</v>
      </c>
      <c r="G37" s="75">
        <v>2353</v>
      </c>
      <c r="H37" s="366">
        <v>829.80165861374996</v>
      </c>
      <c r="I37" s="331">
        <v>4153.7098092442966</v>
      </c>
      <c r="J37" s="40">
        <v>696</v>
      </c>
      <c r="K37" s="428">
        <v>146.31619329900002</v>
      </c>
      <c r="L37" s="428">
        <v>380.94917466593853</v>
      </c>
      <c r="M37" s="40">
        <v>919</v>
      </c>
      <c r="N37" s="428">
        <v>62.372165983999999</v>
      </c>
      <c r="O37" s="428">
        <v>540.62273379184865</v>
      </c>
      <c r="P37" s="42">
        <v>716.56781588057436</v>
      </c>
      <c r="Q37" s="40">
        <v>328</v>
      </c>
      <c r="R37" s="41">
        <v>368.09467911199999</v>
      </c>
      <c r="S37" s="41">
        <v>709.017479625497</v>
      </c>
    </row>
    <row r="38" spans="1:40" ht="23.25" customHeight="1">
      <c r="A38" s="680"/>
      <c r="B38" s="672"/>
      <c r="C38" s="543" t="s">
        <v>32</v>
      </c>
      <c r="D38" s="76" t="s">
        <v>31</v>
      </c>
      <c r="E38" s="73">
        <v>243973</v>
      </c>
      <c r="F38" s="365">
        <v>47271.52677990892</v>
      </c>
      <c r="G38" s="73">
        <v>243973</v>
      </c>
      <c r="H38" s="365">
        <v>47273.52677990892</v>
      </c>
      <c r="I38" s="330">
        <v>276396.24668073654</v>
      </c>
      <c r="J38" s="34">
        <v>62251.040000000001</v>
      </c>
      <c r="K38" s="368">
        <v>9268.319593266242</v>
      </c>
      <c r="L38" s="368">
        <v>19318.109593627883</v>
      </c>
      <c r="M38" s="34">
        <v>77816.010000000009</v>
      </c>
      <c r="N38" s="368">
        <v>11420.154632086407</v>
      </c>
      <c r="O38" s="368">
        <v>66284.127901511834</v>
      </c>
      <c r="P38" s="36">
        <v>60284.190846031132</v>
      </c>
      <c r="Q38" s="34">
        <v>70198</v>
      </c>
      <c r="R38" s="35">
        <v>11291.794596506028</v>
      </c>
      <c r="S38" s="35">
        <v>34800.44584166749</v>
      </c>
    </row>
    <row r="39" spans="1:40" s="11" customFormat="1" ht="21" customHeight="1" thickBot="1">
      <c r="A39" s="680"/>
      <c r="B39" s="672"/>
      <c r="C39" s="544"/>
      <c r="D39" s="78" t="s">
        <v>30</v>
      </c>
      <c r="E39" s="75">
        <v>142480</v>
      </c>
      <c r="F39" s="366">
        <v>4836.1980804730802</v>
      </c>
      <c r="G39" s="75">
        <v>142480</v>
      </c>
      <c r="H39" s="366">
        <v>4834.1980804730802</v>
      </c>
      <c r="I39" s="331">
        <v>21692.583340117944</v>
      </c>
      <c r="J39" s="40">
        <v>18586.13</v>
      </c>
      <c r="K39" s="428">
        <v>986.08483388327829</v>
      </c>
      <c r="L39" s="428">
        <v>2544.269541539823</v>
      </c>
      <c r="M39" s="40">
        <v>37788</v>
      </c>
      <c r="N39" s="428">
        <v>1048.4567055078808</v>
      </c>
      <c r="O39" s="428">
        <v>5519.5121991123006</v>
      </c>
      <c r="P39" s="42">
        <v>5006.77632036054</v>
      </c>
      <c r="Q39" s="40">
        <v>113912</v>
      </c>
      <c r="R39" s="41">
        <v>2701.2447419172281</v>
      </c>
      <c r="S39" s="41">
        <v>6532.66628901069</v>
      </c>
    </row>
    <row r="40" spans="1:40" s="12" customFormat="1" ht="20.100000000000001" customHeight="1" thickBot="1">
      <c r="A40" s="680"/>
      <c r="B40" s="672"/>
      <c r="C40" s="534" t="s">
        <v>33</v>
      </c>
      <c r="D40" s="535"/>
      <c r="E40" s="151">
        <v>386453</v>
      </c>
      <c r="F40" s="367">
        <v>52107.724860381997</v>
      </c>
      <c r="G40" s="151">
        <v>386453</v>
      </c>
      <c r="H40" s="367">
        <v>52107.724860381997</v>
      </c>
      <c r="I40" s="150">
        <v>298088.83002085448</v>
      </c>
      <c r="J40" s="151">
        <v>80837.17</v>
      </c>
      <c r="K40" s="367">
        <v>10254.40442714952</v>
      </c>
      <c r="L40" s="367">
        <v>21862.379135167706</v>
      </c>
      <c r="M40" s="151">
        <v>115604.01000000001</v>
      </c>
      <c r="N40" s="367">
        <v>12468.611337594288</v>
      </c>
      <c r="O40" s="367">
        <v>71803.640100624136</v>
      </c>
      <c r="P40" s="150">
        <v>65290.967166391674</v>
      </c>
      <c r="Q40" s="151">
        <v>184110</v>
      </c>
      <c r="R40" s="150">
        <v>13993.039338423256</v>
      </c>
      <c r="S40" s="150">
        <v>41333.112130678179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s="12" customFormat="1" ht="20.100000000000001" customHeight="1">
      <c r="A41" s="680"/>
      <c r="B41" s="672"/>
      <c r="C41" s="689" t="s">
        <v>34</v>
      </c>
      <c r="D41" s="690"/>
      <c r="E41" s="34">
        <v>136484</v>
      </c>
      <c r="F41" s="368">
        <v>2080.2042428609993</v>
      </c>
      <c r="G41" s="34">
        <v>136484</v>
      </c>
      <c r="H41" s="368">
        <v>2080.2042428609993</v>
      </c>
      <c r="I41" s="35">
        <v>3358.1904893513879</v>
      </c>
      <c r="J41" s="34">
        <v>2062</v>
      </c>
      <c r="K41" s="368">
        <v>49.648460211</v>
      </c>
      <c r="L41" s="368">
        <v>188.92014354185352</v>
      </c>
      <c r="M41" s="34">
        <v>18516</v>
      </c>
      <c r="N41" s="368">
        <v>220.41313136699995</v>
      </c>
      <c r="O41" s="368">
        <v>918.05392493364354</v>
      </c>
      <c r="P41" s="35">
        <v>939.29353776075334</v>
      </c>
      <c r="Q41" s="34">
        <v>131205</v>
      </c>
      <c r="R41" s="35">
        <v>1945.7401696999996</v>
      </c>
      <c r="S41" s="35">
        <v>2357.3960481181821</v>
      </c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s="12" customFormat="1" ht="20.100000000000001" customHeight="1" thickBot="1">
      <c r="A42" s="680"/>
      <c r="B42" s="672"/>
      <c r="C42" s="647" t="s">
        <v>35</v>
      </c>
      <c r="D42" s="648"/>
      <c r="E42" s="177">
        <v>0.35317101950301849</v>
      </c>
      <c r="F42" s="369">
        <v>3.992122566154483E-2</v>
      </c>
      <c r="G42" s="177">
        <v>0.35317101950301849</v>
      </c>
      <c r="H42" s="369">
        <v>3.992122566154483E-2</v>
      </c>
      <c r="I42" s="332">
        <v>1.1265737428391553E-2</v>
      </c>
      <c r="J42" s="79">
        <v>2.5508067637696866E-2</v>
      </c>
      <c r="K42" s="429">
        <v>4.8416717483417112E-3</v>
      </c>
      <c r="L42" s="429">
        <v>8.6413350703427143E-3</v>
      </c>
      <c r="M42" s="79">
        <v>0.16016745439885691</v>
      </c>
      <c r="N42" s="429">
        <v>1.7677440205584816E-2</v>
      </c>
      <c r="O42" s="429">
        <v>1.278561816151802E-2</v>
      </c>
      <c r="P42" s="80">
        <v>1.438627085071351E-2</v>
      </c>
      <c r="Q42" s="323">
        <v>0.71264461463255657</v>
      </c>
      <c r="R42" s="332">
        <v>0.13905057526403314</v>
      </c>
      <c r="S42" s="332">
        <v>5.7034080585683274E-2</v>
      </c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ht="20.100000000000001" customHeight="1">
      <c r="A43" s="680"/>
      <c r="B43" s="672"/>
      <c r="C43" s="716" t="s">
        <v>36</v>
      </c>
      <c r="D43" s="717"/>
      <c r="E43" s="34">
        <v>17286</v>
      </c>
      <c r="F43" s="368">
        <v>615.242558024554</v>
      </c>
      <c r="G43" s="34">
        <v>17286</v>
      </c>
      <c r="H43" s="368">
        <v>615.242558024554</v>
      </c>
      <c r="I43" s="35">
        <v>4385.9759591801012</v>
      </c>
      <c r="J43" s="34">
        <v>7570</v>
      </c>
      <c r="K43" s="368">
        <v>246.591030483</v>
      </c>
      <c r="L43" s="368">
        <v>986.17893332125129</v>
      </c>
      <c r="M43" s="34">
        <v>16082</v>
      </c>
      <c r="N43" s="368">
        <v>604.07601085599993</v>
      </c>
      <c r="O43" s="368">
        <v>3296.3863961329989</v>
      </c>
      <c r="P43" s="35">
        <v>889.28776715904201</v>
      </c>
      <c r="Q43" s="34">
        <v>8573</v>
      </c>
      <c r="R43" s="35">
        <v>391.49526847455388</v>
      </c>
      <c r="S43" s="35">
        <v>1669.8651195990169</v>
      </c>
    </row>
    <row r="44" spans="1:40" s="13" customFormat="1" ht="20.100000000000001" customHeight="1" thickBot="1">
      <c r="A44" s="680"/>
      <c r="B44" s="672"/>
      <c r="C44" s="525" t="s">
        <v>37</v>
      </c>
      <c r="D44" s="526"/>
      <c r="E44" s="178">
        <v>4.4729889533785483E-2</v>
      </c>
      <c r="F44" s="370">
        <v>1.1807127631709916E-2</v>
      </c>
      <c r="G44" s="178">
        <v>4.4729889533785483E-2</v>
      </c>
      <c r="H44" s="370">
        <v>1.1807127631709916E-2</v>
      </c>
      <c r="I44" s="333">
        <v>1.4713654177760554E-2</v>
      </c>
      <c r="J44" s="40">
        <v>9.3645039775637873E-2</v>
      </c>
      <c r="K44" s="428">
        <v>2.4047328368493694E-2</v>
      </c>
      <c r="L44" s="428">
        <v>4.5108491039517702E-2</v>
      </c>
      <c r="M44" s="43">
        <v>0.13911282143240533</v>
      </c>
      <c r="N44" s="428">
        <v>4.8447737642975663E-2</v>
      </c>
      <c r="O44" s="428">
        <v>4.590834658958113E-2</v>
      </c>
      <c r="P44" s="80">
        <v>1.3620379751654225E-2</v>
      </c>
      <c r="Q44" s="323">
        <v>4.6564553799359081E-2</v>
      </c>
      <c r="R44" s="332">
        <v>2.7977858062583551E-2</v>
      </c>
      <c r="S44" s="332">
        <v>4.0400178779657216E-2</v>
      </c>
    </row>
    <row r="45" spans="1:40" ht="20.100000000000001" customHeight="1">
      <c r="A45" s="680"/>
      <c r="B45" s="672"/>
      <c r="C45" s="716" t="s">
        <v>38</v>
      </c>
      <c r="D45" s="717"/>
      <c r="E45" s="34">
        <v>83228</v>
      </c>
      <c r="F45" s="368">
        <v>6463.7655830885833</v>
      </c>
      <c r="G45" s="34">
        <v>83228</v>
      </c>
      <c r="H45" s="368">
        <v>6463.7655830885833</v>
      </c>
      <c r="I45" s="35">
        <v>35638.248174386776</v>
      </c>
      <c r="J45" s="34">
        <v>29724</v>
      </c>
      <c r="K45" s="368">
        <v>1854.5393873668659</v>
      </c>
      <c r="L45" s="368">
        <v>3199.8356981413908</v>
      </c>
      <c r="M45" s="34">
        <v>42983</v>
      </c>
      <c r="N45" s="368">
        <v>2949.4045850991347</v>
      </c>
      <c r="O45" s="368">
        <v>18220.476259165218</v>
      </c>
      <c r="P45" s="35">
        <v>11410.73258550693</v>
      </c>
      <c r="Q45" s="34">
        <v>10881</v>
      </c>
      <c r="R45" s="35">
        <v>746.8920016557538</v>
      </c>
      <c r="S45" s="35">
        <v>3028.1802155638825</v>
      </c>
    </row>
    <row r="46" spans="1:40" s="13" customFormat="1" ht="20.100000000000001" customHeight="1" thickBot="1">
      <c r="A46" s="680"/>
      <c r="B46" s="672"/>
      <c r="C46" s="525" t="s">
        <v>39</v>
      </c>
      <c r="D46" s="526"/>
      <c r="E46" s="178">
        <v>0.21536383467071027</v>
      </c>
      <c r="F46" s="370">
        <v>0.12404620620853563</v>
      </c>
      <c r="G46" s="178">
        <v>0.21536383467071027</v>
      </c>
      <c r="H46" s="370">
        <v>0.12404620620853563</v>
      </c>
      <c r="I46" s="333">
        <v>0.11955579875936144</v>
      </c>
      <c r="J46" s="313">
        <v>0.36770213504505417</v>
      </c>
      <c r="K46" s="370">
        <v>0.18085295938365711</v>
      </c>
      <c r="L46" s="370">
        <v>0.14636264783251116</v>
      </c>
      <c r="M46" s="43">
        <v>0.37181236187222222</v>
      </c>
      <c r="N46" s="428">
        <v>0.23654635670664806</v>
      </c>
      <c r="O46" s="428">
        <v>0.2537542140430683</v>
      </c>
      <c r="P46" s="80">
        <v>0.17476740015854092</v>
      </c>
      <c r="Q46" s="313">
        <v>5.9100537722014013E-2</v>
      </c>
      <c r="R46" s="333">
        <v>5.3375966692588032E-2</v>
      </c>
      <c r="S46" s="333">
        <v>7.326281664903507E-2</v>
      </c>
    </row>
    <row r="47" spans="1:40" ht="20.100000000000001" customHeight="1">
      <c r="A47" s="680"/>
      <c r="B47" s="672"/>
      <c r="C47" s="640" t="s">
        <v>4</v>
      </c>
      <c r="D47" s="641"/>
      <c r="E47" s="34">
        <v>132718</v>
      </c>
      <c r="F47" s="368">
        <v>29053.607845333216</v>
      </c>
      <c r="G47" s="34">
        <v>132718</v>
      </c>
      <c r="H47" s="368">
        <v>29053.607845333216</v>
      </c>
      <c r="I47" s="35">
        <v>161332.62838179548</v>
      </c>
      <c r="J47" s="34">
        <v>37023.17</v>
      </c>
      <c r="K47" s="368">
        <v>5980.9511181968273</v>
      </c>
      <c r="L47" s="368">
        <v>12696.857876860922</v>
      </c>
      <c r="M47" s="34">
        <v>35212.01</v>
      </c>
      <c r="N47" s="368">
        <v>7165.3340021833756</v>
      </c>
      <c r="O47" s="368">
        <v>33417.678580554246</v>
      </c>
      <c r="P47" s="35">
        <v>39664.662979934496</v>
      </c>
      <c r="Q47" s="34">
        <v>28676</v>
      </c>
      <c r="R47" s="35">
        <v>6688.6911486390618</v>
      </c>
      <c r="S47" s="35">
        <v>21128.004789140556</v>
      </c>
    </row>
    <row r="48" spans="1:40" s="13" customFormat="1" ht="20.100000000000001" customHeight="1" thickBot="1">
      <c r="A48" s="681"/>
      <c r="B48" s="673"/>
      <c r="C48" s="525" t="s">
        <v>40</v>
      </c>
      <c r="D48" s="526"/>
      <c r="E48" s="178">
        <v>0.34342597935583369</v>
      </c>
      <c r="F48" s="370">
        <v>0.55756815180819674</v>
      </c>
      <c r="G48" s="178">
        <v>0.34342597935583369</v>
      </c>
      <c r="H48" s="370">
        <v>0.55756815180819674</v>
      </c>
      <c r="I48" s="333">
        <v>0.54122332718910848</v>
      </c>
      <c r="J48" s="40">
        <v>0.4579968596129726</v>
      </c>
      <c r="K48" s="428">
        <v>0.58325680059601359</v>
      </c>
      <c r="L48" s="428">
        <v>0.58076286200877492</v>
      </c>
      <c r="M48" s="43">
        <v>0.30459159677938508</v>
      </c>
      <c r="N48" s="428">
        <v>0.57466976940560133</v>
      </c>
      <c r="O48" s="428">
        <v>0.46540368334701976</v>
      </c>
      <c r="P48" s="80">
        <v>0.60750613295175326</v>
      </c>
      <c r="Q48" s="40">
        <v>0.15575471185704198</v>
      </c>
      <c r="R48" s="41">
        <v>0.47800131099986942</v>
      </c>
      <c r="S48" s="41">
        <v>0.51116414177433711</v>
      </c>
    </row>
    <row r="49" spans="1:19" ht="20.100000000000001" customHeight="1" thickBot="1">
      <c r="A49" s="624"/>
      <c r="B49" s="625"/>
      <c r="C49" s="625"/>
      <c r="D49" s="625"/>
      <c r="E49" s="625"/>
      <c r="F49" s="625"/>
      <c r="G49" s="625"/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6"/>
    </row>
    <row r="50" spans="1:19" ht="20.100000000000001" customHeight="1">
      <c r="A50" s="718" t="s">
        <v>41</v>
      </c>
      <c r="B50" s="691" t="s">
        <v>23</v>
      </c>
      <c r="C50" s="500" t="s">
        <v>24</v>
      </c>
      <c r="D50" s="501"/>
      <c r="E50" s="49">
        <v>125807</v>
      </c>
      <c r="F50" s="371">
        <v>17266.531830225409</v>
      </c>
      <c r="G50" s="49">
        <v>125807</v>
      </c>
      <c r="H50" s="371">
        <v>17266.531830225409</v>
      </c>
      <c r="I50" s="50">
        <v>99213.676687072322</v>
      </c>
      <c r="J50" s="49">
        <v>27547</v>
      </c>
      <c r="K50" s="371">
        <v>2985.5415625698715</v>
      </c>
      <c r="L50" s="371">
        <v>6608.0947658913283</v>
      </c>
      <c r="M50" s="49">
        <v>34169</v>
      </c>
      <c r="N50" s="371">
        <v>3765.3713997967789</v>
      </c>
      <c r="O50" s="371">
        <v>25462.453850350794</v>
      </c>
      <c r="P50" s="50">
        <v>18405.238943115557</v>
      </c>
      <c r="Q50" s="49">
        <v>81718</v>
      </c>
      <c r="R50" s="50">
        <v>5765.6327864740542</v>
      </c>
      <c r="S50" s="50">
        <v>15314.504606892115</v>
      </c>
    </row>
    <row r="51" spans="1:19" ht="20.100000000000001" customHeight="1" thickBot="1">
      <c r="A51" s="719"/>
      <c r="B51" s="692"/>
      <c r="C51" s="529" t="s">
        <v>25</v>
      </c>
      <c r="D51" s="530"/>
      <c r="E51" s="51">
        <v>81646</v>
      </c>
      <c r="F51" s="372">
        <v>12582.903220162725</v>
      </c>
      <c r="G51" s="51">
        <v>81646</v>
      </c>
      <c r="H51" s="372">
        <v>12582.903220162725</v>
      </c>
      <c r="I51" s="334">
        <v>57792.390938141383</v>
      </c>
      <c r="J51" s="51">
        <v>14288</v>
      </c>
      <c r="K51" s="372">
        <v>1983.9957121994551</v>
      </c>
      <c r="L51" s="372">
        <v>4220.9387293696445</v>
      </c>
      <c r="M51" s="51">
        <v>20491</v>
      </c>
      <c r="N51" s="372">
        <v>2319.2381624509126</v>
      </c>
      <c r="O51" s="372">
        <v>11007.801337473651</v>
      </c>
      <c r="P51" s="334">
        <v>16383.320206788452</v>
      </c>
      <c r="Q51" s="51">
        <v>42026</v>
      </c>
      <c r="R51" s="334">
        <v>3072.5326083537802</v>
      </c>
      <c r="S51" s="334">
        <v>8075.3584294883804</v>
      </c>
    </row>
    <row r="52" spans="1:19" ht="20.100000000000001" customHeight="1" thickBot="1">
      <c r="A52" s="719"/>
      <c r="B52" s="693"/>
      <c r="C52" s="515" t="s">
        <v>26</v>
      </c>
      <c r="D52" s="516"/>
      <c r="E52" s="52">
        <v>161427</v>
      </c>
      <c r="F52" s="373">
        <v>20202.26893308686</v>
      </c>
      <c r="G52" s="52">
        <v>161427</v>
      </c>
      <c r="H52" s="373">
        <v>20202.26893308686</v>
      </c>
      <c r="I52" s="335">
        <v>128244.24984714574</v>
      </c>
      <c r="J52" s="52">
        <v>37685.17</v>
      </c>
      <c r="K52" s="373">
        <v>5107.3123649841955</v>
      </c>
      <c r="L52" s="373">
        <v>10329.714755399733</v>
      </c>
      <c r="M52" s="52">
        <v>48152.01</v>
      </c>
      <c r="N52" s="373">
        <v>5847.8937804755979</v>
      </c>
      <c r="O52" s="373">
        <v>32564.392868943847</v>
      </c>
      <c r="P52" s="335">
        <v>28667.457142493899</v>
      </c>
      <c r="Q52" s="49">
        <v>52376</v>
      </c>
      <c r="R52" s="50">
        <v>5056.1728520749321</v>
      </c>
      <c r="S52" s="50">
        <v>20026.393617122652</v>
      </c>
    </row>
    <row r="53" spans="1:19" ht="20.100000000000001" customHeight="1">
      <c r="A53" s="719"/>
      <c r="B53" s="691" t="s">
        <v>27</v>
      </c>
      <c r="C53" s="500" t="s">
        <v>24</v>
      </c>
      <c r="D53" s="501"/>
      <c r="E53" s="49">
        <v>69670</v>
      </c>
      <c r="F53" s="371">
        <v>972.12278181799991</v>
      </c>
      <c r="G53" s="49">
        <v>69670</v>
      </c>
      <c r="H53" s="371">
        <v>972.12278181799991</v>
      </c>
      <c r="I53" s="50">
        <v>1312.0760010251388</v>
      </c>
      <c r="J53" s="49">
        <v>1462</v>
      </c>
      <c r="K53" s="371">
        <v>26.384</v>
      </c>
      <c r="L53" s="371">
        <v>45.261346189677404</v>
      </c>
      <c r="M53" s="49">
        <v>6836</v>
      </c>
      <c r="N53" s="371">
        <v>84.702982229999975</v>
      </c>
      <c r="O53" s="371">
        <v>144.09891424369454</v>
      </c>
      <c r="P53" s="50">
        <v>553.33022785484422</v>
      </c>
      <c r="Q53" s="49">
        <v>64599</v>
      </c>
      <c r="R53" s="50">
        <v>920.4357818179999</v>
      </c>
      <c r="S53" s="50">
        <v>1094.1404086945445</v>
      </c>
    </row>
    <row r="54" spans="1:19" ht="20.100000000000001" customHeight="1">
      <c r="A54" s="719"/>
      <c r="B54" s="692"/>
      <c r="C54" s="529" t="s">
        <v>25</v>
      </c>
      <c r="D54" s="530"/>
      <c r="E54" s="51">
        <v>32837</v>
      </c>
      <c r="F54" s="372">
        <v>501.42029912700002</v>
      </c>
      <c r="G54" s="51">
        <v>32837</v>
      </c>
      <c r="H54" s="372">
        <v>501.42029912700002</v>
      </c>
      <c r="I54" s="334">
        <v>1008.384111955551</v>
      </c>
      <c r="J54" s="51">
        <v>133</v>
      </c>
      <c r="K54" s="372">
        <v>17.386600729000001</v>
      </c>
      <c r="L54" s="372">
        <v>100.96144113761154</v>
      </c>
      <c r="M54" s="51">
        <v>3138</v>
      </c>
      <c r="N54" s="372">
        <v>26.949933572000052</v>
      </c>
      <c r="O54" s="372">
        <v>554.61149566168422</v>
      </c>
      <c r="P54" s="334">
        <v>191.72027161496118</v>
      </c>
      <c r="Q54" s="51">
        <v>32784</v>
      </c>
      <c r="R54" s="334">
        <v>445.31140502200003</v>
      </c>
      <c r="S54" s="334">
        <v>522.54891995165451</v>
      </c>
    </row>
    <row r="55" spans="1:19" ht="20.100000000000001" customHeight="1" thickBot="1">
      <c r="A55" s="719"/>
      <c r="B55" s="693"/>
      <c r="C55" s="515" t="s">
        <v>26</v>
      </c>
      <c r="D55" s="516"/>
      <c r="E55" s="52">
        <v>27516</v>
      </c>
      <c r="F55" s="373">
        <v>524.24340271599988</v>
      </c>
      <c r="G55" s="52">
        <v>27516</v>
      </c>
      <c r="H55" s="373">
        <v>524.24340271599988</v>
      </c>
      <c r="I55" s="335">
        <v>854.46741133469777</v>
      </c>
      <c r="J55" s="52">
        <v>133</v>
      </c>
      <c r="K55" s="373">
        <v>2.8954415820000001</v>
      </c>
      <c r="L55" s="373">
        <v>22.488260015564567</v>
      </c>
      <c r="M55" s="52">
        <v>2222</v>
      </c>
      <c r="N55" s="373">
        <v>26.641115564999936</v>
      </c>
      <c r="O55" s="373">
        <v>43.96588535026487</v>
      </c>
      <c r="P55" s="335">
        <v>149.58708349094789</v>
      </c>
      <c r="Q55" s="52">
        <v>27361</v>
      </c>
      <c r="R55" s="335">
        <v>497.5702236599999</v>
      </c>
      <c r="S55" s="335">
        <v>566.97454533598329</v>
      </c>
    </row>
    <row r="56" spans="1:19" ht="20.100000000000001" customHeight="1" thickBot="1">
      <c r="A56" s="719"/>
      <c r="B56" s="691" t="s">
        <v>2</v>
      </c>
      <c r="C56" s="500" t="s">
        <v>24</v>
      </c>
      <c r="D56" s="501"/>
      <c r="E56" s="49">
        <v>12375</v>
      </c>
      <c r="F56" s="371">
        <v>577.91255802455396</v>
      </c>
      <c r="G56" s="49">
        <v>12375</v>
      </c>
      <c r="H56" s="371">
        <v>577.91255802455396</v>
      </c>
      <c r="I56" s="50">
        <v>4227.4916483871293</v>
      </c>
      <c r="J56" s="49">
        <v>7568</v>
      </c>
      <c r="K56" s="371">
        <v>246.341030483</v>
      </c>
      <c r="L56" s="371">
        <v>985.3547142372513</v>
      </c>
      <c r="M56" s="49">
        <v>11177</v>
      </c>
      <c r="N56" s="371">
        <v>567.67601085599995</v>
      </c>
      <c r="O56" s="371">
        <v>3154.721250913999</v>
      </c>
      <c r="P56" s="50">
        <v>883.114093428042</v>
      </c>
      <c r="Q56" s="49">
        <v>8560</v>
      </c>
      <c r="R56" s="50">
        <v>389.29526847455389</v>
      </c>
      <c r="S56" s="50">
        <v>1642.8264381010172</v>
      </c>
    </row>
    <row r="57" spans="1:19" ht="20.100000000000001" hidden="1" customHeight="1">
      <c r="A57" s="719"/>
      <c r="B57" s="692"/>
      <c r="C57" s="529" t="s">
        <v>25</v>
      </c>
      <c r="D57" s="530"/>
      <c r="E57" s="179"/>
      <c r="F57" s="374"/>
      <c r="G57" s="179"/>
      <c r="H57" s="419"/>
      <c r="I57" s="182"/>
      <c r="J57" s="179"/>
      <c r="K57" s="374"/>
      <c r="L57" s="374"/>
      <c r="M57" s="179"/>
      <c r="N57" s="374"/>
      <c r="O57" s="374"/>
      <c r="P57" s="180"/>
      <c r="Q57" s="179"/>
      <c r="R57" s="180"/>
      <c r="S57" s="181"/>
    </row>
    <row r="58" spans="1:19" ht="20.100000000000001" hidden="1" customHeight="1" thickBot="1">
      <c r="A58" s="719"/>
      <c r="B58" s="693"/>
      <c r="C58" s="515" t="s">
        <v>26</v>
      </c>
      <c r="D58" s="516"/>
      <c r="E58" s="183"/>
      <c r="F58" s="375"/>
      <c r="G58" s="183"/>
      <c r="H58" s="420"/>
      <c r="I58" s="186"/>
      <c r="J58" s="183"/>
      <c r="K58" s="375"/>
      <c r="L58" s="375"/>
      <c r="M58" s="183"/>
      <c r="N58" s="375"/>
      <c r="O58" s="375"/>
      <c r="P58" s="184"/>
      <c r="Q58" s="183"/>
      <c r="R58" s="184"/>
      <c r="S58" s="185"/>
    </row>
    <row r="59" spans="1:19" ht="20.100000000000001" customHeight="1">
      <c r="A59" s="719"/>
      <c r="B59" s="691" t="s">
        <v>3</v>
      </c>
      <c r="C59" s="500" t="s">
        <v>24</v>
      </c>
      <c r="D59" s="501"/>
      <c r="E59" s="49">
        <v>14742</v>
      </c>
      <c r="F59" s="371">
        <v>1287.824568530516</v>
      </c>
      <c r="G59" s="49">
        <v>14742</v>
      </c>
      <c r="H59" s="371">
        <v>1287.824568530516</v>
      </c>
      <c r="I59" s="50">
        <v>7248.4784971145391</v>
      </c>
      <c r="J59" s="49">
        <v>8426</v>
      </c>
      <c r="K59" s="371">
        <v>457.26821088899999</v>
      </c>
      <c r="L59" s="371">
        <v>809.09801243159995</v>
      </c>
      <c r="M59" s="49">
        <v>11323</v>
      </c>
      <c r="N59" s="371">
        <v>721.50048302799996</v>
      </c>
      <c r="O59" s="371">
        <v>3474.3692538193995</v>
      </c>
      <c r="P59" s="50">
        <v>2667.5668581274031</v>
      </c>
      <c r="Q59" s="49">
        <v>2773</v>
      </c>
      <c r="R59" s="50">
        <v>387.74803913019997</v>
      </c>
      <c r="S59" s="50">
        <v>1599.1357460400825</v>
      </c>
    </row>
    <row r="60" spans="1:19" ht="20.100000000000001" customHeight="1">
      <c r="A60" s="719"/>
      <c r="B60" s="692"/>
      <c r="C60" s="529" t="s">
        <v>25</v>
      </c>
      <c r="D60" s="530"/>
      <c r="E60" s="51">
        <v>12028</v>
      </c>
      <c r="F60" s="372">
        <v>1884.7034212713347</v>
      </c>
      <c r="G60" s="51">
        <v>12028</v>
      </c>
      <c r="H60" s="372">
        <v>1884.7034212713347</v>
      </c>
      <c r="I60" s="334">
        <v>6951.3850239192552</v>
      </c>
      <c r="J60" s="51">
        <v>7111</v>
      </c>
      <c r="K60" s="372">
        <v>365.4270190421347</v>
      </c>
      <c r="L60" s="372">
        <v>586.45342295200226</v>
      </c>
      <c r="M60" s="51">
        <v>9909</v>
      </c>
      <c r="N60" s="372">
        <v>575.26312446413465</v>
      </c>
      <c r="O60" s="372">
        <v>2769.4317478139678</v>
      </c>
      <c r="P60" s="334">
        <v>3164.277260680713</v>
      </c>
      <c r="Q60" s="51">
        <v>1045</v>
      </c>
      <c r="R60" s="334">
        <v>374.28754366833471</v>
      </c>
      <c r="S60" s="334">
        <v>1913.4593539388995</v>
      </c>
    </row>
    <row r="61" spans="1:19" ht="20.100000000000001" customHeight="1" thickBot="1">
      <c r="A61" s="719"/>
      <c r="B61" s="693"/>
      <c r="C61" s="515" t="s">
        <v>26</v>
      </c>
      <c r="D61" s="516"/>
      <c r="E61" s="52">
        <v>53368</v>
      </c>
      <c r="F61" s="373">
        <v>3122.9898297357317</v>
      </c>
      <c r="G61" s="52">
        <v>53368</v>
      </c>
      <c r="H61" s="373">
        <v>3122.9898297357317</v>
      </c>
      <c r="I61" s="335">
        <v>20021.698193480341</v>
      </c>
      <c r="J61" s="52">
        <v>13605</v>
      </c>
      <c r="K61" s="373">
        <v>994.16553213573127</v>
      </c>
      <c r="L61" s="373">
        <v>1697.8112570237886</v>
      </c>
      <c r="M61" s="52">
        <v>21070</v>
      </c>
      <c r="N61" s="373">
        <v>1591.0975725360001</v>
      </c>
      <c r="O61" s="373">
        <v>11523.825026586852</v>
      </c>
      <c r="P61" s="335">
        <v>5399.4800176020499</v>
      </c>
      <c r="Q61" s="52">
        <v>7027</v>
      </c>
      <c r="R61" s="335">
        <v>546.49253809473134</v>
      </c>
      <c r="S61" s="335">
        <v>4304.819442236033</v>
      </c>
    </row>
    <row r="62" spans="1:19" ht="20.100000000000001" customHeight="1">
      <c r="A62" s="719"/>
      <c r="B62" s="691" t="s">
        <v>28</v>
      </c>
      <c r="C62" s="500" t="s">
        <v>24</v>
      </c>
      <c r="D62" s="501"/>
      <c r="E62" s="49">
        <v>20181</v>
      </c>
      <c r="F62" s="371">
        <v>5509.2297349043993</v>
      </c>
      <c r="G62" s="49">
        <v>20181</v>
      </c>
      <c r="H62" s="371">
        <v>5509.2297349043993</v>
      </c>
      <c r="I62" s="50">
        <v>32349.277178691988</v>
      </c>
      <c r="J62" s="49">
        <v>7459</v>
      </c>
      <c r="K62" s="371">
        <v>1011.9139506244462</v>
      </c>
      <c r="L62" s="371">
        <v>2452.1811263029999</v>
      </c>
      <c r="M62" s="49">
        <v>3760</v>
      </c>
      <c r="N62" s="371">
        <v>1345.1964568020001</v>
      </c>
      <c r="O62" s="371">
        <v>8500.1961360285004</v>
      </c>
      <c r="P62" s="50">
        <v>7308.3336466592109</v>
      </c>
      <c r="Q62" s="49">
        <v>3187</v>
      </c>
      <c r="R62" s="50">
        <v>1131.2554340952595</v>
      </c>
      <c r="S62" s="50">
        <v>3559.1860128920985</v>
      </c>
    </row>
    <row r="63" spans="1:19" ht="20.100000000000001" customHeight="1">
      <c r="A63" s="719"/>
      <c r="B63" s="692"/>
      <c r="C63" s="529" t="s">
        <v>25</v>
      </c>
      <c r="D63" s="530"/>
      <c r="E63" s="51">
        <v>32907</v>
      </c>
      <c r="F63" s="372">
        <v>7617.1905801965449</v>
      </c>
      <c r="G63" s="51">
        <v>32907</v>
      </c>
      <c r="H63" s="372">
        <v>7617.1905801965449</v>
      </c>
      <c r="I63" s="334">
        <v>26407.861187461443</v>
      </c>
      <c r="J63" s="51">
        <v>6277</v>
      </c>
      <c r="K63" s="372">
        <v>1049.4612781057738</v>
      </c>
      <c r="L63" s="372">
        <v>1976.952920710231</v>
      </c>
      <c r="M63" s="51">
        <v>6760</v>
      </c>
      <c r="N63" s="372">
        <v>1462.8689738197777</v>
      </c>
      <c r="O63" s="372">
        <v>4952.2305857819993</v>
      </c>
      <c r="P63" s="334">
        <v>9915.9222906080213</v>
      </c>
      <c r="Q63" s="51">
        <v>6923</v>
      </c>
      <c r="R63" s="334">
        <v>1670.9057658092474</v>
      </c>
      <c r="S63" s="334">
        <v>3539.8569760156934</v>
      </c>
    </row>
    <row r="64" spans="1:19" ht="20.100000000000001" customHeight="1" thickBot="1">
      <c r="A64" s="719"/>
      <c r="B64" s="693"/>
      <c r="C64" s="515" t="s">
        <v>26</v>
      </c>
      <c r="D64" s="516"/>
      <c r="E64" s="52">
        <v>76911</v>
      </c>
      <c r="F64" s="373">
        <v>14598.864726354272</v>
      </c>
      <c r="G64" s="52">
        <v>76911</v>
      </c>
      <c r="H64" s="373">
        <v>14598.864726354272</v>
      </c>
      <c r="I64" s="335">
        <v>95251.092967075005</v>
      </c>
      <c r="J64" s="52">
        <v>22898.170000000002</v>
      </c>
      <c r="K64" s="373">
        <v>3804.6267952706085</v>
      </c>
      <c r="L64" s="373">
        <v>7921.2133394906905</v>
      </c>
      <c r="M64" s="52">
        <v>23889.010000000002</v>
      </c>
      <c r="N64" s="373">
        <v>4069.3730817615974</v>
      </c>
      <c r="O64" s="373">
        <v>18401.993633222792</v>
      </c>
      <c r="P64" s="335">
        <v>21248.711702671269</v>
      </c>
      <c r="Q64" s="52">
        <v>17201</v>
      </c>
      <c r="R64" s="335">
        <v>3446.7140336815542</v>
      </c>
      <c r="S64" s="335">
        <v>12443.073464223766</v>
      </c>
    </row>
    <row r="65" spans="1:19" ht="20.100000000000001" customHeight="1">
      <c r="A65" s="719"/>
      <c r="B65" s="691" t="s">
        <v>29</v>
      </c>
      <c r="C65" s="500" t="s">
        <v>24</v>
      </c>
      <c r="D65" s="501"/>
      <c r="E65" s="49">
        <v>8839</v>
      </c>
      <c r="F65" s="371">
        <v>8919.4421869479429</v>
      </c>
      <c r="G65" s="49">
        <v>8839</v>
      </c>
      <c r="H65" s="371">
        <v>8919.4421869479429</v>
      </c>
      <c r="I65" s="50">
        <v>54076.353361853529</v>
      </c>
      <c r="J65" s="49">
        <v>2632</v>
      </c>
      <c r="K65" s="371">
        <v>1243.634370573425</v>
      </c>
      <c r="L65" s="371">
        <v>2316.1995667298002</v>
      </c>
      <c r="M65" s="49">
        <v>1073</v>
      </c>
      <c r="N65" s="371">
        <v>1046.295466880779</v>
      </c>
      <c r="O65" s="371">
        <v>10189.068295345198</v>
      </c>
      <c r="P65" s="50">
        <v>6992.8941170460566</v>
      </c>
      <c r="Q65" s="49">
        <v>2599</v>
      </c>
      <c r="R65" s="50">
        <v>2936.898262956041</v>
      </c>
      <c r="S65" s="50">
        <v>7419.2160011643718</v>
      </c>
    </row>
    <row r="66" spans="1:19" ht="20.100000000000001" customHeight="1">
      <c r="A66" s="719"/>
      <c r="B66" s="692"/>
      <c r="C66" s="529" t="s">
        <v>25</v>
      </c>
      <c r="D66" s="530"/>
      <c r="E66" s="51">
        <v>3874</v>
      </c>
      <c r="F66" s="372">
        <v>2579.5889195678451</v>
      </c>
      <c r="G66" s="51">
        <v>3874</v>
      </c>
      <c r="H66" s="372">
        <v>2579.5889195678451</v>
      </c>
      <c r="I66" s="334">
        <v>23424.760614805138</v>
      </c>
      <c r="J66" s="51">
        <v>767</v>
      </c>
      <c r="K66" s="372">
        <v>551.72081432254663</v>
      </c>
      <c r="L66" s="372">
        <v>1556.5709445697998</v>
      </c>
      <c r="M66" s="51">
        <v>684</v>
      </c>
      <c r="N66" s="372">
        <v>254.15613059499998</v>
      </c>
      <c r="O66" s="372">
        <v>2731.5275082160001</v>
      </c>
      <c r="P66" s="334">
        <v>3111.4003838847566</v>
      </c>
      <c r="Q66" s="51">
        <v>1274</v>
      </c>
      <c r="R66" s="334">
        <v>582.02789385419783</v>
      </c>
      <c r="S66" s="334">
        <v>2099.4931795821335</v>
      </c>
    </row>
    <row r="67" spans="1:19" ht="20.100000000000001" customHeight="1" thickBot="1">
      <c r="A67" s="719"/>
      <c r="B67" s="693"/>
      <c r="C67" s="515" t="s">
        <v>26</v>
      </c>
      <c r="D67" s="516"/>
      <c r="E67" s="52">
        <v>3632</v>
      </c>
      <c r="F67" s="373">
        <v>1956.1709742808559</v>
      </c>
      <c r="G67" s="52">
        <v>3632</v>
      </c>
      <c r="H67" s="373">
        <v>1956.1709742808559</v>
      </c>
      <c r="I67" s="335">
        <v>12116.991275255701</v>
      </c>
      <c r="J67" s="52">
        <v>1049</v>
      </c>
      <c r="K67" s="373">
        <v>305.62459599585611</v>
      </c>
      <c r="L67" s="373">
        <v>688.20189886968831</v>
      </c>
      <c r="M67" s="52">
        <v>971</v>
      </c>
      <c r="N67" s="373">
        <v>160.78201061300001</v>
      </c>
      <c r="O67" s="373">
        <v>2594.6083237839398</v>
      </c>
      <c r="P67" s="335">
        <v>1869.6783387296314</v>
      </c>
      <c r="Q67" s="52">
        <v>787</v>
      </c>
      <c r="R67" s="335">
        <v>565.39605663864711</v>
      </c>
      <c r="S67" s="335">
        <v>2711.5261653268685</v>
      </c>
    </row>
    <row r="68" spans="1:19" ht="20.100000000000001" customHeight="1">
      <c r="A68" s="719"/>
      <c r="B68" s="597" t="s">
        <v>30</v>
      </c>
      <c r="C68" s="500" t="s">
        <v>24</v>
      </c>
      <c r="D68" s="501"/>
      <c r="E68" s="49">
        <v>74592</v>
      </c>
      <c r="F68" s="371">
        <v>2068.8849512248435</v>
      </c>
      <c r="G68" s="49">
        <v>74592</v>
      </c>
      <c r="H68" s="371">
        <v>2068.8849512248435</v>
      </c>
      <c r="I68" s="50">
        <v>8351.3368325195661</v>
      </c>
      <c r="J68" s="49">
        <v>11082</v>
      </c>
      <c r="K68" s="371">
        <v>396.04175168984352</v>
      </c>
      <c r="L68" s="371">
        <v>1176.7835231525846</v>
      </c>
      <c r="M68" s="49">
        <v>15528</v>
      </c>
      <c r="N68" s="371">
        <v>367.50904988084335</v>
      </c>
      <c r="O68" s="371">
        <v>2174.8513788983291</v>
      </c>
      <c r="P68" s="50">
        <v>1793.4939489462681</v>
      </c>
      <c r="Q68" s="49">
        <v>63705</v>
      </c>
      <c r="R68" s="50">
        <v>1292.0476253889999</v>
      </c>
      <c r="S68" s="50">
        <v>2876.8067402894922</v>
      </c>
    </row>
    <row r="69" spans="1:19" ht="20.100000000000001" customHeight="1">
      <c r="A69" s="719"/>
      <c r="B69" s="598"/>
      <c r="C69" s="529" t="s">
        <v>25</v>
      </c>
      <c r="D69" s="530"/>
      <c r="E69" s="51">
        <v>30832</v>
      </c>
      <c r="F69" s="372">
        <v>1183.2042348369544</v>
      </c>
      <c r="G69" s="51">
        <v>30832</v>
      </c>
      <c r="H69" s="372">
        <v>1183.2042348369544</v>
      </c>
      <c r="I69" s="334">
        <v>5554.4401230176927</v>
      </c>
      <c r="J69" s="51">
        <v>2967</v>
      </c>
      <c r="K69" s="372">
        <v>169.62366121515203</v>
      </c>
      <c r="L69" s="372">
        <v>409.84000037643227</v>
      </c>
      <c r="M69" s="51">
        <v>5852</v>
      </c>
      <c r="N69" s="372">
        <v>254.82652489415204</v>
      </c>
      <c r="O69" s="372">
        <v>933.74411547581701</v>
      </c>
      <c r="P69" s="334">
        <v>1469.6416552378796</v>
      </c>
      <c r="Q69" s="51">
        <v>26243</v>
      </c>
      <c r="R69" s="334">
        <v>582.02919311380253</v>
      </c>
      <c r="S69" s="334">
        <v>1292.066534821611</v>
      </c>
    </row>
    <row r="70" spans="1:19" ht="20.100000000000001" customHeight="1" thickBot="1">
      <c r="A70" s="719"/>
      <c r="B70" s="599"/>
      <c r="C70" s="515" t="s">
        <v>26</v>
      </c>
      <c r="D70" s="516"/>
      <c r="E70" s="52">
        <v>24814</v>
      </c>
      <c r="F70" s="373">
        <v>1225.0409774592827</v>
      </c>
      <c r="G70" s="52">
        <v>24814</v>
      </c>
      <c r="H70" s="373">
        <v>1223.0409774592827</v>
      </c>
      <c r="I70" s="335">
        <v>5966.7335817183894</v>
      </c>
      <c r="J70" s="52">
        <v>4018.13</v>
      </c>
      <c r="K70" s="373">
        <v>376.68442097828279</v>
      </c>
      <c r="L70" s="373">
        <v>801.08532440280601</v>
      </c>
      <c r="M70" s="52">
        <v>6386</v>
      </c>
      <c r="N70" s="373">
        <v>276.0788698328854</v>
      </c>
      <c r="O70" s="373">
        <v>1805.3743401387353</v>
      </c>
      <c r="P70" s="335">
        <v>1491.3268889894653</v>
      </c>
      <c r="Q70" s="52">
        <v>531.53447493039744</v>
      </c>
      <c r="R70" s="335">
        <v>18530</v>
      </c>
      <c r="S70" s="335">
        <v>538.28447493039744</v>
      </c>
    </row>
    <row r="71" spans="1:19" ht="20.100000000000001" customHeight="1">
      <c r="A71" s="719"/>
      <c r="B71" s="685"/>
      <c r="C71" s="532" t="s">
        <v>42</v>
      </c>
      <c r="D71" s="320" t="s">
        <v>31</v>
      </c>
      <c r="E71" s="49">
        <v>27652</v>
      </c>
      <c r="F71" s="371">
        <v>713.16811762575753</v>
      </c>
      <c r="G71" s="49">
        <v>27652</v>
      </c>
      <c r="H71" s="371">
        <v>713.16811762575753</v>
      </c>
      <c r="I71" s="50">
        <v>1075.0566153609213</v>
      </c>
      <c r="J71" s="49">
        <v>434</v>
      </c>
      <c r="K71" s="371">
        <v>27.773042311000001</v>
      </c>
      <c r="L71" s="371">
        <v>49.554595889527334</v>
      </c>
      <c r="M71" s="53">
        <v>753</v>
      </c>
      <c r="N71" s="371">
        <v>15.456081770999999</v>
      </c>
      <c r="O71" s="371">
        <v>513.46163985739793</v>
      </c>
      <c r="P71" s="50">
        <v>389.09516992679738</v>
      </c>
      <c r="Q71" s="49">
        <v>27462</v>
      </c>
      <c r="R71" s="50">
        <v>631.97478040175747</v>
      </c>
      <c r="S71" s="50">
        <v>876.09345319387899</v>
      </c>
    </row>
    <row r="72" spans="1:19" ht="20.100000000000001" customHeight="1" thickBot="1">
      <c r="A72" s="719"/>
      <c r="B72" s="686"/>
      <c r="C72" s="575"/>
      <c r="D72" s="54" t="s">
        <v>30</v>
      </c>
      <c r="E72" s="52">
        <v>102371</v>
      </c>
      <c r="F72" s="373">
        <v>1284.6183660352422</v>
      </c>
      <c r="G72" s="52">
        <v>102371</v>
      </c>
      <c r="H72" s="373">
        <v>1284.6183660352422</v>
      </c>
      <c r="I72" s="335">
        <v>2099.8709089544664</v>
      </c>
      <c r="J72" s="52">
        <v>1294</v>
      </c>
      <c r="K72" s="373">
        <v>18.893000000000001</v>
      </c>
      <c r="L72" s="373">
        <v>119.15645145332617</v>
      </c>
      <c r="M72" s="55">
        <v>11443</v>
      </c>
      <c r="N72" s="373">
        <v>122.83794959599996</v>
      </c>
      <c r="O72" s="373">
        <v>229.21465539824575</v>
      </c>
      <c r="P72" s="335">
        <v>505.54241303395594</v>
      </c>
      <c r="Q72" s="52">
        <v>97282</v>
      </c>
      <c r="R72" s="335">
        <v>1231.3426300982424</v>
      </c>
      <c r="S72" s="335">
        <v>1307.5704207883032</v>
      </c>
    </row>
    <row r="73" spans="1:19" ht="20.100000000000001" customHeight="1">
      <c r="A73" s="719"/>
      <c r="B73" s="686"/>
      <c r="C73" s="532" t="s">
        <v>2</v>
      </c>
      <c r="D73" s="320" t="s">
        <v>31</v>
      </c>
      <c r="E73" s="49">
        <v>5765</v>
      </c>
      <c r="F73" s="371">
        <v>339.82399746355389</v>
      </c>
      <c r="G73" s="49">
        <v>5765</v>
      </c>
      <c r="H73" s="371">
        <v>339.82399746355389</v>
      </c>
      <c r="I73" s="50">
        <v>2978.0507978662063</v>
      </c>
      <c r="J73" s="49">
        <v>2164</v>
      </c>
      <c r="K73" s="371">
        <v>147.52183113199999</v>
      </c>
      <c r="L73" s="371">
        <v>408.9008311836281</v>
      </c>
      <c r="M73" s="53">
        <v>5469</v>
      </c>
      <c r="N73" s="371">
        <v>450.30317085599995</v>
      </c>
      <c r="O73" s="371">
        <v>2245.9941549262371</v>
      </c>
      <c r="P73" s="50">
        <v>722.70406539445685</v>
      </c>
      <c r="Q73" s="49">
        <v>2267</v>
      </c>
      <c r="R73" s="50">
        <v>163.53897526455387</v>
      </c>
      <c r="S73" s="50">
        <v>763.85897378976108</v>
      </c>
    </row>
    <row r="74" spans="1:19" ht="20.100000000000001" customHeight="1" thickBot="1">
      <c r="A74" s="719"/>
      <c r="B74" s="686"/>
      <c r="C74" s="575"/>
      <c r="D74" s="54" t="s">
        <v>30</v>
      </c>
      <c r="E74" s="52">
        <v>6610</v>
      </c>
      <c r="F74" s="373">
        <v>238.08856056100004</v>
      </c>
      <c r="G74" s="52">
        <v>6610</v>
      </c>
      <c r="H74" s="373">
        <v>238.08856056100004</v>
      </c>
      <c r="I74" s="335">
        <v>1249.4408505209226</v>
      </c>
      <c r="J74" s="52">
        <v>5404</v>
      </c>
      <c r="K74" s="373">
        <v>98.819199350999995</v>
      </c>
      <c r="L74" s="373">
        <v>576.45388305362326</v>
      </c>
      <c r="M74" s="55">
        <v>5708</v>
      </c>
      <c r="N74" s="373">
        <v>117.37284</v>
      </c>
      <c r="O74" s="373">
        <v>908.72709598776191</v>
      </c>
      <c r="P74" s="335">
        <v>160.41002803358515</v>
      </c>
      <c r="Q74" s="52">
        <v>6293</v>
      </c>
      <c r="R74" s="335">
        <v>225.75629321000002</v>
      </c>
      <c r="S74" s="335">
        <v>878.96746431125598</v>
      </c>
    </row>
    <row r="75" spans="1:19" ht="20.100000000000001" customHeight="1" thickBot="1">
      <c r="A75" s="719"/>
      <c r="B75" s="686"/>
      <c r="C75" s="532" t="s">
        <v>3</v>
      </c>
      <c r="D75" s="320" t="s">
        <v>31</v>
      </c>
      <c r="E75" s="49">
        <v>69509</v>
      </c>
      <c r="F75" s="371">
        <v>5569.0924083618647</v>
      </c>
      <c r="G75" s="49">
        <v>69509</v>
      </c>
      <c r="H75" s="371">
        <v>5571.0924083618647</v>
      </c>
      <c r="I75" s="50">
        <v>31088.923601146846</v>
      </c>
      <c r="J75" s="49">
        <v>21611</v>
      </c>
      <c r="K75" s="371">
        <v>1546.1740129175873</v>
      </c>
      <c r="L75" s="371">
        <v>2703.6525915040465</v>
      </c>
      <c r="M75" s="53">
        <v>34973</v>
      </c>
      <c r="N75" s="371">
        <v>2588.5930693535875</v>
      </c>
      <c r="O75" s="371">
        <v>15785.609505474475</v>
      </c>
      <c r="P75" s="50">
        <v>10058.846177689469</v>
      </c>
      <c r="Q75" s="49">
        <v>8961</v>
      </c>
      <c r="R75" s="50">
        <v>1124.0721374660948</v>
      </c>
      <c r="S75" s="50">
        <v>6847.3452943293305</v>
      </c>
    </row>
    <row r="76" spans="1:19" ht="20.100000000000001" customHeight="1" thickBot="1">
      <c r="A76" s="719"/>
      <c r="B76" s="686"/>
      <c r="C76" s="575"/>
      <c r="D76" s="54" t="s">
        <v>30</v>
      </c>
      <c r="E76" s="49">
        <v>10629</v>
      </c>
      <c r="F76" s="371">
        <v>726.42541117571841</v>
      </c>
      <c r="G76" s="49">
        <v>10629</v>
      </c>
      <c r="H76" s="371">
        <v>724.42541117571841</v>
      </c>
      <c r="I76" s="50">
        <v>3132.6381133672899</v>
      </c>
      <c r="J76" s="52">
        <v>7531</v>
      </c>
      <c r="K76" s="373">
        <v>270.68674914927851</v>
      </c>
      <c r="L76" s="373">
        <v>389.71010090334397</v>
      </c>
      <c r="M76" s="55">
        <v>7329</v>
      </c>
      <c r="N76" s="373">
        <v>299.26811067454707</v>
      </c>
      <c r="O76" s="373">
        <v>1982.0165227457439</v>
      </c>
      <c r="P76" s="335">
        <v>1172.4779587206974</v>
      </c>
      <c r="Q76" s="52">
        <v>1884</v>
      </c>
      <c r="R76" s="335">
        <v>184.45598342717136</v>
      </c>
      <c r="S76" s="335">
        <v>970.06924788568438</v>
      </c>
    </row>
    <row r="77" spans="1:19" ht="20.100000000000001" customHeight="1" thickBot="1">
      <c r="A77" s="719"/>
      <c r="B77" s="686"/>
      <c r="C77" s="532" t="s">
        <v>28</v>
      </c>
      <c r="D77" s="56" t="s">
        <v>31</v>
      </c>
      <c r="E77" s="49">
        <v>121685</v>
      </c>
      <c r="F77" s="371">
        <v>26291.558009358847</v>
      </c>
      <c r="G77" s="49">
        <v>121685</v>
      </c>
      <c r="H77" s="371">
        <v>26291.558009358847</v>
      </c>
      <c r="I77" s="50">
        <v>144514.11243108363</v>
      </c>
      <c r="J77" s="49">
        <v>33491.040000000001</v>
      </c>
      <c r="K77" s="371">
        <v>5457.8673319168283</v>
      </c>
      <c r="L77" s="371">
        <v>11402.732696050331</v>
      </c>
      <c r="M77" s="53">
        <v>32035.010000000002</v>
      </c>
      <c r="N77" s="371">
        <v>6576.275134030041</v>
      </c>
      <c r="O77" s="371">
        <v>30563.328554401101</v>
      </c>
      <c r="P77" s="50">
        <v>36236.342261319704</v>
      </c>
      <c r="Q77" s="49">
        <v>24609</v>
      </c>
      <c r="R77" s="50">
        <v>5835.8319602002757</v>
      </c>
      <c r="S77" s="50">
        <v>17569.547527236788</v>
      </c>
    </row>
    <row r="78" spans="1:19" ht="20.100000000000001" customHeight="1" thickBot="1">
      <c r="A78" s="719"/>
      <c r="B78" s="686"/>
      <c r="C78" s="575"/>
      <c r="D78" s="57" t="s">
        <v>30</v>
      </c>
      <c r="E78" s="49">
        <v>8314</v>
      </c>
      <c r="F78" s="371">
        <v>1433.7270320963698</v>
      </c>
      <c r="G78" s="49">
        <v>8314</v>
      </c>
      <c r="H78" s="371">
        <v>1433.7270320963698</v>
      </c>
      <c r="I78" s="50">
        <v>9494.1189021448208</v>
      </c>
      <c r="J78" s="52">
        <v>3143.13</v>
      </c>
      <c r="K78" s="373">
        <v>408.13469208399977</v>
      </c>
      <c r="L78" s="373">
        <v>947.61469045359092</v>
      </c>
      <c r="M78" s="55">
        <v>2374</v>
      </c>
      <c r="N78" s="373">
        <v>301.16337835333383</v>
      </c>
      <c r="O78" s="373">
        <v>1291.0918006321908</v>
      </c>
      <c r="P78" s="335">
        <v>2236.6253786187999</v>
      </c>
      <c r="Q78" s="52">
        <v>2702</v>
      </c>
      <c r="R78" s="335">
        <v>413.04327338578599</v>
      </c>
      <c r="S78" s="335">
        <v>1972.5689258947691</v>
      </c>
    </row>
    <row r="79" spans="1:19" ht="20.100000000000001" customHeight="1" thickBot="1">
      <c r="A79" s="719"/>
      <c r="B79" s="686"/>
      <c r="C79" s="532" t="s">
        <v>29</v>
      </c>
      <c r="D79" s="56" t="s">
        <v>31</v>
      </c>
      <c r="E79" s="49">
        <v>14031</v>
      </c>
      <c r="F79" s="371">
        <v>12660.931287143894</v>
      </c>
      <c r="G79" s="49">
        <v>14031</v>
      </c>
      <c r="H79" s="371">
        <v>12660.931287143894</v>
      </c>
      <c r="I79" s="50">
        <v>85721.66348964622</v>
      </c>
      <c r="J79" s="49">
        <v>3753</v>
      </c>
      <c r="K79" s="371">
        <v>1955.163587592828</v>
      </c>
      <c r="L79" s="371">
        <v>4206.1986881013499</v>
      </c>
      <c r="M79" s="53">
        <v>1816</v>
      </c>
      <c r="N79" s="371">
        <v>1403.4614421047791</v>
      </c>
      <c r="O79" s="371">
        <v>15012.284367596199</v>
      </c>
      <c r="P79" s="50">
        <v>11294.56612489387</v>
      </c>
      <c r="Q79" s="49">
        <v>4343</v>
      </c>
      <c r="R79" s="50">
        <v>3726.5591001368862</v>
      </c>
      <c r="S79" s="50">
        <v>11574.917520179877</v>
      </c>
    </row>
    <row r="80" spans="1:19" ht="20.100000000000001" customHeight="1" thickBot="1">
      <c r="A80" s="719"/>
      <c r="B80" s="686"/>
      <c r="C80" s="575"/>
      <c r="D80" s="57" t="s">
        <v>30</v>
      </c>
      <c r="E80" s="49">
        <v>2314</v>
      </c>
      <c r="F80" s="371">
        <v>794.27079365274994</v>
      </c>
      <c r="G80" s="49">
        <v>2314</v>
      </c>
      <c r="H80" s="371">
        <v>794.27079365274994</v>
      </c>
      <c r="I80" s="50">
        <v>3896.4417622681476</v>
      </c>
      <c r="J80" s="52">
        <v>695</v>
      </c>
      <c r="K80" s="373">
        <v>145.81619329900002</v>
      </c>
      <c r="L80" s="373">
        <v>354.77372206793859</v>
      </c>
      <c r="M80" s="55">
        <v>912</v>
      </c>
      <c r="N80" s="373">
        <v>57.772165983999997</v>
      </c>
      <c r="O80" s="373">
        <v>502.91975974893859</v>
      </c>
      <c r="P80" s="335">
        <v>679.4067147665744</v>
      </c>
      <c r="Q80" s="52">
        <v>317</v>
      </c>
      <c r="R80" s="335">
        <v>357.76311331199997</v>
      </c>
      <c r="S80" s="335">
        <v>655.317825893497</v>
      </c>
    </row>
    <row r="81" spans="1:19" ht="20.100000000000001" customHeight="1" thickBot="1">
      <c r="A81" s="719"/>
      <c r="B81" s="686"/>
      <c r="C81" s="532" t="s">
        <v>43</v>
      </c>
      <c r="D81" s="56" t="s">
        <v>31</v>
      </c>
      <c r="E81" s="49">
        <v>238642</v>
      </c>
      <c r="F81" s="371">
        <v>45574.573819953919</v>
      </c>
      <c r="G81" s="49">
        <v>238642</v>
      </c>
      <c r="H81" s="371">
        <v>45576.573819953919</v>
      </c>
      <c r="I81" s="50">
        <v>265377.80693510384</v>
      </c>
      <c r="J81" s="49">
        <v>61453.04</v>
      </c>
      <c r="K81" s="371">
        <v>9134.499805870244</v>
      </c>
      <c r="L81" s="371">
        <v>18771.039402728882</v>
      </c>
      <c r="M81" s="49">
        <v>75046.010000000009</v>
      </c>
      <c r="N81" s="371">
        <v>11034.088898115408</v>
      </c>
      <c r="O81" s="371">
        <v>64120.67822225541</v>
      </c>
      <c r="P81" s="50">
        <v>58701.553799224297</v>
      </c>
      <c r="Q81" s="49">
        <v>67642</v>
      </c>
      <c r="R81" s="50">
        <v>11481.976953469568</v>
      </c>
      <c r="S81" s="50">
        <v>37631.762768729634</v>
      </c>
    </row>
    <row r="82" spans="1:19" ht="17.25" customHeight="1" thickBot="1">
      <c r="A82" s="719"/>
      <c r="B82" s="686"/>
      <c r="C82" s="533"/>
      <c r="D82" s="57" t="s">
        <v>30</v>
      </c>
      <c r="E82" s="49">
        <v>130238</v>
      </c>
      <c r="F82" s="371">
        <v>4477.1301635210802</v>
      </c>
      <c r="G82" s="49">
        <v>130238</v>
      </c>
      <c r="H82" s="371">
        <v>4475.1301635210802</v>
      </c>
      <c r="I82" s="50">
        <v>19872.510537255646</v>
      </c>
      <c r="J82" s="49">
        <v>18067.13</v>
      </c>
      <c r="K82" s="371">
        <v>942.34983388327828</v>
      </c>
      <c r="L82" s="371">
        <v>2387.7088479318231</v>
      </c>
      <c r="M82" s="49">
        <v>27766</v>
      </c>
      <c r="N82" s="371">
        <v>898.41444460788091</v>
      </c>
      <c r="O82" s="371">
        <v>4913.9698345128809</v>
      </c>
      <c r="P82" s="50">
        <v>4754.4624931736125</v>
      </c>
      <c r="Q82" s="49">
        <v>108478</v>
      </c>
      <c r="R82" s="50">
        <v>2412.3612934331995</v>
      </c>
      <c r="S82" s="50">
        <v>5784.4938847735102</v>
      </c>
    </row>
    <row r="83" spans="1:19" s="11" customFormat="1" ht="20.100000000000001" customHeight="1" thickBot="1">
      <c r="A83" s="719"/>
      <c r="B83" s="686"/>
      <c r="C83" s="677" t="s">
        <v>33</v>
      </c>
      <c r="D83" s="678"/>
      <c r="E83" s="187">
        <v>368880</v>
      </c>
      <c r="F83" s="376">
        <v>50051.703983475003</v>
      </c>
      <c r="G83" s="187">
        <v>368880</v>
      </c>
      <c r="H83" s="376">
        <v>50051.703983475003</v>
      </c>
      <c r="I83" s="336">
        <v>285250.31747235951</v>
      </c>
      <c r="J83" s="188">
        <v>79520.17</v>
      </c>
      <c r="K83" s="430">
        <v>10076.849639753522</v>
      </c>
      <c r="L83" s="430">
        <v>21158.748250660705</v>
      </c>
      <c r="M83" s="188">
        <v>102812.01000000001</v>
      </c>
      <c r="N83" s="430">
        <v>11932.503342723288</v>
      </c>
      <c r="O83" s="430">
        <v>69034.648056768288</v>
      </c>
      <c r="P83" s="435">
        <v>63456.016292397908</v>
      </c>
      <c r="Q83" s="188">
        <v>176120</v>
      </c>
      <c r="R83" s="435">
        <v>13894.338246902767</v>
      </c>
      <c r="S83" s="435">
        <v>43416.256653503144</v>
      </c>
    </row>
    <row r="84" spans="1:19" s="11" customFormat="1" ht="20.100000000000001" customHeight="1">
      <c r="A84" s="719"/>
      <c r="B84" s="686"/>
      <c r="C84" s="711" t="s">
        <v>34</v>
      </c>
      <c r="D84" s="712"/>
      <c r="E84" s="49">
        <v>130023</v>
      </c>
      <c r="F84" s="371">
        <v>1997.7864836609997</v>
      </c>
      <c r="G84" s="49">
        <v>130023</v>
      </c>
      <c r="H84" s="371">
        <v>1997.7864836609997</v>
      </c>
      <c r="I84" s="50">
        <v>3174.9275243153879</v>
      </c>
      <c r="J84" s="49">
        <v>1728</v>
      </c>
      <c r="K84" s="371">
        <v>46.666042310999998</v>
      </c>
      <c r="L84" s="371">
        <v>168.7110473428535</v>
      </c>
      <c r="M84" s="50">
        <v>12196</v>
      </c>
      <c r="N84" s="371">
        <v>138.29403136699995</v>
      </c>
      <c r="O84" s="371">
        <v>742.67629525564371</v>
      </c>
      <c r="P84" s="50">
        <v>894.63758296075332</v>
      </c>
      <c r="Q84" s="49">
        <v>124744</v>
      </c>
      <c r="R84" s="50">
        <v>1863.3174104999998</v>
      </c>
      <c r="S84" s="50">
        <v>2183.6638739821819</v>
      </c>
    </row>
    <row r="85" spans="1:19" s="11" customFormat="1" ht="20.100000000000001" customHeight="1" thickBot="1">
      <c r="A85" s="719"/>
      <c r="B85" s="686"/>
      <c r="C85" s="708" t="s">
        <v>35</v>
      </c>
      <c r="D85" s="709"/>
      <c r="E85" s="58">
        <v>0.35248048145738453</v>
      </c>
      <c r="F85" s="373">
        <v>3.9914454946840289E-2</v>
      </c>
      <c r="G85" s="58">
        <v>0.35248048145738453</v>
      </c>
      <c r="H85" s="373">
        <v>3.9914454946840289E-2</v>
      </c>
      <c r="I85" s="335">
        <v>1.1130320738812273E-2</v>
      </c>
      <c r="J85" s="52">
        <v>2.1730335838064732E-2</v>
      </c>
      <c r="K85" s="373">
        <v>4.6310150472922453E-3</v>
      </c>
      <c r="L85" s="373">
        <v>7.9735835666736726E-3</v>
      </c>
      <c r="M85" s="58">
        <v>0.11862427356492689</v>
      </c>
      <c r="N85" s="373">
        <v>1.1589691399611867E-2</v>
      </c>
      <c r="O85" s="373">
        <v>1.0758022473655971E-2</v>
      </c>
      <c r="P85" s="335">
        <v>1.4098546288162307E-2</v>
      </c>
      <c r="Q85" s="52">
        <v>0.70828980240744943</v>
      </c>
      <c r="R85" s="335">
        <v>0.13410623646760278</v>
      </c>
      <c r="S85" s="335">
        <v>5.0295996069158758E-2</v>
      </c>
    </row>
    <row r="86" spans="1:19" ht="20.100000000000001" customHeight="1">
      <c r="A86" s="719"/>
      <c r="B86" s="686"/>
      <c r="C86" s="649" t="s">
        <v>36</v>
      </c>
      <c r="D86" s="650"/>
      <c r="E86" s="49">
        <v>12375</v>
      </c>
      <c r="F86" s="371">
        <v>577.91255802455396</v>
      </c>
      <c r="G86" s="49">
        <v>12375</v>
      </c>
      <c r="H86" s="371">
        <v>577.91255802455396</v>
      </c>
      <c r="I86" s="50">
        <v>4227.4916483871293</v>
      </c>
      <c r="J86" s="49">
        <v>7568</v>
      </c>
      <c r="K86" s="371">
        <v>246.341030483</v>
      </c>
      <c r="L86" s="371">
        <v>985.3547142372513</v>
      </c>
      <c r="M86" s="50">
        <v>11177</v>
      </c>
      <c r="N86" s="371">
        <v>567.67601085599995</v>
      </c>
      <c r="O86" s="371">
        <v>3154.721250913999</v>
      </c>
      <c r="P86" s="50">
        <v>883.114093428042</v>
      </c>
      <c r="Q86" s="49">
        <v>8560</v>
      </c>
      <c r="R86" s="50">
        <v>389.29526847455389</v>
      </c>
      <c r="S86" s="50">
        <v>1642.8264381010172</v>
      </c>
    </row>
    <row r="87" spans="1:19" s="13" customFormat="1" ht="20.100000000000001" customHeight="1" thickBot="1">
      <c r="A87" s="719"/>
      <c r="B87" s="686"/>
      <c r="C87" s="504" t="s">
        <v>37</v>
      </c>
      <c r="D87" s="505"/>
      <c r="E87" s="58">
        <v>3.3547495120364347E-2</v>
      </c>
      <c r="F87" s="373">
        <v>1.1546311354661507E-2</v>
      </c>
      <c r="G87" s="58">
        <v>3.3547495120364347E-2</v>
      </c>
      <c r="H87" s="373">
        <v>1.1546311354661507E-2</v>
      </c>
      <c r="I87" s="335">
        <v>1.4820287268555868E-2</v>
      </c>
      <c r="J87" s="52">
        <v>9.517082269819091E-2</v>
      </c>
      <c r="K87" s="373">
        <v>2.4446234615943467E-2</v>
      </c>
      <c r="L87" s="373">
        <v>4.6569612841179421E-2</v>
      </c>
      <c r="M87" s="58">
        <v>0.10871298012751622</v>
      </c>
      <c r="N87" s="373">
        <v>4.7573924310038568E-2</v>
      </c>
      <c r="O87" s="373">
        <v>4.5697650958107607E-2</v>
      </c>
      <c r="P87" s="335">
        <v>1.3916948226922337E-2</v>
      </c>
      <c r="Q87" s="52">
        <v>4.860322507381331E-2</v>
      </c>
      <c r="R87" s="335">
        <v>2.8018266257576748E-2</v>
      </c>
      <c r="S87" s="335">
        <v>3.7838970116933421E-2</v>
      </c>
    </row>
    <row r="88" spans="1:19" ht="20.100000000000001" customHeight="1">
      <c r="A88" s="719"/>
      <c r="B88" s="686"/>
      <c r="C88" s="649" t="s">
        <v>38</v>
      </c>
      <c r="D88" s="650"/>
      <c r="E88" s="49">
        <v>80138</v>
      </c>
      <c r="F88" s="371">
        <v>6295.5178195375829</v>
      </c>
      <c r="G88" s="49">
        <v>80138</v>
      </c>
      <c r="H88" s="371">
        <v>6295.5178195375829</v>
      </c>
      <c r="I88" s="50">
        <v>34221.561714514137</v>
      </c>
      <c r="J88" s="49">
        <v>29142</v>
      </c>
      <c r="K88" s="371">
        <v>1816.8607620668658</v>
      </c>
      <c r="L88" s="371">
        <v>3093.3626924073906</v>
      </c>
      <c r="M88" s="50">
        <v>42302</v>
      </c>
      <c r="N88" s="371">
        <v>2887.8611800281346</v>
      </c>
      <c r="O88" s="371">
        <v>17767.62602822022</v>
      </c>
      <c r="P88" s="50">
        <v>11231.324136410167</v>
      </c>
      <c r="Q88" s="49">
        <v>10845</v>
      </c>
      <c r="R88" s="50">
        <v>1308.5281208932661</v>
      </c>
      <c r="S88" s="50">
        <v>7817.414542215015</v>
      </c>
    </row>
    <row r="89" spans="1:19" s="13" customFormat="1" ht="20.100000000000001" customHeight="1" thickBot="1">
      <c r="A89" s="719"/>
      <c r="B89" s="686"/>
      <c r="C89" s="504" t="s">
        <v>39</v>
      </c>
      <c r="D89" s="505"/>
      <c r="E89" s="58">
        <v>0.217246801127738</v>
      </c>
      <c r="F89" s="373">
        <v>0.12578028955050366</v>
      </c>
      <c r="G89" s="58">
        <v>0.217246801127738</v>
      </c>
      <c r="H89" s="373">
        <v>0.12578028955050366</v>
      </c>
      <c r="I89" s="335">
        <v>0.11997028440758939</v>
      </c>
      <c r="J89" s="52">
        <v>0.36647305960236254</v>
      </c>
      <c r="K89" s="373">
        <v>0.18030047356261891</v>
      </c>
      <c r="L89" s="373">
        <v>0.14619781169289148</v>
      </c>
      <c r="M89" s="58">
        <v>0.41144998526923066</v>
      </c>
      <c r="N89" s="373">
        <v>0.24201637301775558</v>
      </c>
      <c r="O89" s="373">
        <v>0.2573725879446741</v>
      </c>
      <c r="P89" s="335">
        <v>0.17699384223329648</v>
      </c>
      <c r="Q89" s="52">
        <v>6.1577333636157167E-2</v>
      </c>
      <c r="R89" s="335">
        <v>9.4177073973634867E-2</v>
      </c>
      <c r="S89" s="335">
        <v>0.18005731366027955</v>
      </c>
    </row>
    <row r="90" spans="1:19" ht="20.100000000000001" customHeight="1">
      <c r="A90" s="719"/>
      <c r="B90" s="686"/>
      <c r="C90" s="697" t="s">
        <v>4</v>
      </c>
      <c r="D90" s="698"/>
      <c r="E90" s="49">
        <v>129999</v>
      </c>
      <c r="F90" s="371">
        <v>27725.285041455216</v>
      </c>
      <c r="G90" s="49">
        <v>129999</v>
      </c>
      <c r="H90" s="371">
        <v>27725.285041455216</v>
      </c>
      <c r="I90" s="50">
        <v>154008.23133322844</v>
      </c>
      <c r="J90" s="49">
        <v>4448</v>
      </c>
      <c r="K90" s="371">
        <v>2100.9797808918279</v>
      </c>
      <c r="L90" s="371">
        <v>4560.9724101692882</v>
      </c>
      <c r="M90" s="50">
        <v>2728</v>
      </c>
      <c r="N90" s="371">
        <v>1461.233608088779</v>
      </c>
      <c r="O90" s="371">
        <v>15515.204127345138</v>
      </c>
      <c r="P90" s="50">
        <v>11973.972839660444</v>
      </c>
      <c r="Q90" s="49">
        <v>4660</v>
      </c>
      <c r="R90" s="50">
        <v>4084.322213448886</v>
      </c>
      <c r="S90" s="50">
        <v>12230.235346073374</v>
      </c>
    </row>
    <row r="91" spans="1:19" s="13" customFormat="1" ht="20.100000000000001" customHeight="1" thickBot="1">
      <c r="A91" s="720"/>
      <c r="B91" s="687"/>
      <c r="C91" s="504" t="s">
        <v>40</v>
      </c>
      <c r="D91" s="505"/>
      <c r="E91" s="58">
        <v>0.35241541964866624</v>
      </c>
      <c r="F91" s="373">
        <v>0.55393289008919566</v>
      </c>
      <c r="G91" s="58">
        <v>0.35241541964866624</v>
      </c>
      <c r="H91" s="373">
        <v>0.55393289008919566</v>
      </c>
      <c r="I91" s="335">
        <v>0.53990555627743231</v>
      </c>
      <c r="J91" s="314">
        <v>5.5935494101685149E-2</v>
      </c>
      <c r="K91" s="431">
        <v>0.20849569617506147</v>
      </c>
      <c r="L91" s="431">
        <v>0.21555965202369035</v>
      </c>
      <c r="M91" s="59">
        <v>2.6533865061095487E-2</v>
      </c>
      <c r="N91" s="431">
        <v>0.1224582609465492</v>
      </c>
      <c r="O91" s="431">
        <v>0.22474517599606997</v>
      </c>
      <c r="P91" s="436">
        <v>0.18869720381572294</v>
      </c>
      <c r="Q91" s="314">
        <v>2.6459232341585284E-2</v>
      </c>
      <c r="R91" s="436">
        <v>0.29395586467454365</v>
      </c>
      <c r="S91" s="436">
        <v>0.2816971403979055</v>
      </c>
    </row>
    <row r="92" spans="1:19" ht="20.100000000000001" customHeight="1" thickBot="1">
      <c r="A92" s="618"/>
      <c r="B92" s="619"/>
      <c r="C92" s="619"/>
      <c r="D92" s="619"/>
      <c r="E92" s="619"/>
      <c r="F92" s="619"/>
      <c r="G92" s="619"/>
      <c r="H92" s="619"/>
      <c r="I92" s="619"/>
      <c r="J92" s="619"/>
      <c r="K92" s="619"/>
      <c r="L92" s="619"/>
      <c r="M92" s="619"/>
      <c r="N92" s="619"/>
      <c r="O92" s="619"/>
      <c r="P92" s="619"/>
      <c r="Q92" s="619"/>
      <c r="R92" s="620"/>
    </row>
    <row r="93" spans="1:19" ht="20.100000000000001" customHeight="1">
      <c r="A93" s="621" t="s">
        <v>44</v>
      </c>
      <c r="B93" s="727" t="s">
        <v>23</v>
      </c>
      <c r="C93" s="639" t="s">
        <v>24</v>
      </c>
      <c r="D93" s="531"/>
      <c r="E93" s="44">
        <v>11593</v>
      </c>
      <c r="F93" s="377">
        <v>966.26593940299995</v>
      </c>
      <c r="G93" s="44">
        <v>11593</v>
      </c>
      <c r="H93" s="377">
        <v>966.26593940299995</v>
      </c>
      <c r="I93" s="45">
        <v>18598.068490787002</v>
      </c>
      <c r="J93" s="44">
        <v>9993</v>
      </c>
      <c r="K93" s="377">
        <v>430.34</v>
      </c>
      <c r="L93" s="377">
        <v>1106.94</v>
      </c>
      <c r="M93" s="44">
        <v>6796</v>
      </c>
      <c r="N93" s="377">
        <v>328.27057673999997</v>
      </c>
      <c r="O93" s="377">
        <v>2976.7420199610001</v>
      </c>
      <c r="P93" s="45">
        <v>944.54650000000004</v>
      </c>
      <c r="Q93" s="44">
        <v>4299</v>
      </c>
      <c r="R93" s="45">
        <v>147.61740421899998</v>
      </c>
      <c r="S93" s="45">
        <v>1200.8660738170004</v>
      </c>
    </row>
    <row r="94" spans="1:19" ht="20.100000000000001" customHeight="1">
      <c r="A94" s="622"/>
      <c r="B94" s="616"/>
      <c r="C94" s="498" t="s">
        <v>25</v>
      </c>
      <c r="D94" s="499"/>
      <c r="E94" s="46">
        <v>7454</v>
      </c>
      <c r="F94" s="378">
        <v>383.82497499999999</v>
      </c>
      <c r="G94" s="46">
        <v>7454</v>
      </c>
      <c r="H94" s="378">
        <v>383.82497499999999</v>
      </c>
      <c r="I94" s="337">
        <v>8883.8652249949992</v>
      </c>
      <c r="J94" s="46">
        <v>5706</v>
      </c>
      <c r="K94" s="378">
        <v>194.04000000000002</v>
      </c>
      <c r="L94" s="378">
        <v>661.24799999999993</v>
      </c>
      <c r="M94" s="46">
        <v>1921</v>
      </c>
      <c r="N94" s="378">
        <v>77.040000000000006</v>
      </c>
      <c r="O94" s="378">
        <v>1319.5341005739999</v>
      </c>
      <c r="P94" s="337">
        <v>413.15</v>
      </c>
      <c r="Q94" s="46">
        <v>703</v>
      </c>
      <c r="R94" s="337">
        <v>15.543650000000001</v>
      </c>
      <c r="S94" s="337">
        <v>447.11651103200006</v>
      </c>
    </row>
    <row r="95" spans="1:19" ht="20.100000000000001" customHeight="1" thickBot="1">
      <c r="A95" s="622"/>
      <c r="B95" s="737"/>
      <c r="C95" s="502" t="s">
        <v>26</v>
      </c>
      <c r="D95" s="503"/>
      <c r="E95" s="47">
        <v>12593</v>
      </c>
      <c r="F95" s="379">
        <v>2005.0929551040001</v>
      </c>
      <c r="G95" s="47">
        <v>12593</v>
      </c>
      <c r="H95" s="379">
        <v>2005.0929551040001</v>
      </c>
      <c r="I95" s="48">
        <v>28798.99097404</v>
      </c>
      <c r="J95" s="47">
        <v>6143.17</v>
      </c>
      <c r="K95" s="379">
        <v>855.7969999999998</v>
      </c>
      <c r="L95" s="379">
        <v>2803.5558281469998</v>
      </c>
      <c r="M95" s="47">
        <v>7819.01</v>
      </c>
      <c r="N95" s="379">
        <v>781.04000000000008</v>
      </c>
      <c r="O95" s="379">
        <v>8395.255677217001</v>
      </c>
      <c r="P95" s="48">
        <v>1684.1851999999999</v>
      </c>
      <c r="Q95" s="47">
        <v>1716</v>
      </c>
      <c r="R95" s="48">
        <v>60.963588573999999</v>
      </c>
      <c r="S95" s="48">
        <v>2254.9953931340001</v>
      </c>
    </row>
    <row r="96" spans="1:19" ht="20.100000000000001" customHeight="1">
      <c r="A96" s="622"/>
      <c r="B96" s="615" t="s">
        <v>27</v>
      </c>
      <c r="C96" s="639" t="s">
        <v>24</v>
      </c>
      <c r="D96" s="531"/>
      <c r="E96" s="190">
        <v>919</v>
      </c>
      <c r="F96" s="380">
        <v>7.83</v>
      </c>
      <c r="G96" s="190">
        <v>919</v>
      </c>
      <c r="H96" s="380">
        <v>7.83</v>
      </c>
      <c r="I96" s="338">
        <v>8.75</v>
      </c>
      <c r="J96" s="190">
        <v>854</v>
      </c>
      <c r="K96" s="380">
        <v>6.8</v>
      </c>
      <c r="L96" s="380">
        <v>7.2399999999999993</v>
      </c>
      <c r="M96" s="190">
        <v>523</v>
      </c>
      <c r="N96" s="380">
        <v>4.46</v>
      </c>
      <c r="O96" s="380">
        <v>6.3500000000000005</v>
      </c>
      <c r="P96" s="338">
        <v>0.41000000000000003</v>
      </c>
      <c r="Q96" s="190">
        <v>919</v>
      </c>
      <c r="R96" s="338">
        <v>7.83</v>
      </c>
      <c r="S96" s="338">
        <v>6.3500000000000005</v>
      </c>
    </row>
    <row r="97" spans="1:20" ht="20.100000000000001" customHeight="1">
      <c r="A97" s="622"/>
      <c r="B97" s="616"/>
      <c r="C97" s="498" t="s">
        <v>25</v>
      </c>
      <c r="D97" s="499"/>
      <c r="E97" s="46">
        <v>100</v>
      </c>
      <c r="F97" s="378">
        <v>1</v>
      </c>
      <c r="G97" s="46">
        <v>100</v>
      </c>
      <c r="H97" s="378">
        <v>1</v>
      </c>
      <c r="I97" s="337">
        <v>1.01</v>
      </c>
      <c r="J97" s="46">
        <v>85</v>
      </c>
      <c r="K97" s="378">
        <v>0.87</v>
      </c>
      <c r="L97" s="378">
        <v>1.05</v>
      </c>
      <c r="M97" s="46">
        <v>20</v>
      </c>
      <c r="N97" s="378">
        <v>0.4</v>
      </c>
      <c r="O97" s="378">
        <v>0.42</v>
      </c>
      <c r="P97" s="337">
        <v>0</v>
      </c>
      <c r="Q97" s="46">
        <v>100</v>
      </c>
      <c r="R97" s="337">
        <v>1</v>
      </c>
      <c r="S97" s="337">
        <v>0.42</v>
      </c>
    </row>
    <row r="98" spans="1:20" ht="20.100000000000001" customHeight="1" thickBot="1">
      <c r="A98" s="622"/>
      <c r="B98" s="617"/>
      <c r="C98" s="502" t="s">
        <v>26</v>
      </c>
      <c r="D98" s="503"/>
      <c r="E98" s="189">
        <v>11</v>
      </c>
      <c r="F98" s="381">
        <v>0.09</v>
      </c>
      <c r="G98" s="189">
        <v>11</v>
      </c>
      <c r="H98" s="381">
        <v>0.09</v>
      </c>
      <c r="I98" s="339">
        <v>1.33</v>
      </c>
      <c r="J98" s="189">
        <v>8</v>
      </c>
      <c r="K98" s="381">
        <v>0.05</v>
      </c>
      <c r="L98" s="381">
        <v>2.09</v>
      </c>
      <c r="M98" s="189">
        <v>0</v>
      </c>
      <c r="N98" s="381">
        <v>0</v>
      </c>
      <c r="O98" s="381">
        <v>2.4699999999999998</v>
      </c>
      <c r="P98" s="339">
        <v>0.32999999999999996</v>
      </c>
      <c r="Q98" s="189">
        <v>11</v>
      </c>
      <c r="R98" s="339">
        <v>0.09</v>
      </c>
      <c r="S98" s="339">
        <v>2.4699999999999998</v>
      </c>
    </row>
    <row r="99" spans="1:20" ht="20.100000000000001" customHeight="1" thickBot="1">
      <c r="A99" s="622"/>
      <c r="B99" s="630" t="s">
        <v>2</v>
      </c>
      <c r="C99" s="725" t="s">
        <v>24</v>
      </c>
      <c r="D99" s="726"/>
      <c r="E99" s="196">
        <v>1047</v>
      </c>
      <c r="F99" s="382">
        <v>43.088200000000001</v>
      </c>
      <c r="G99" s="196">
        <v>1047</v>
      </c>
      <c r="H99" s="382">
        <v>43.088200000000001</v>
      </c>
      <c r="I99" s="340">
        <v>437.53821410899997</v>
      </c>
      <c r="J99" s="196">
        <v>1237</v>
      </c>
      <c r="K99" s="382">
        <v>25.29</v>
      </c>
      <c r="L99" s="382">
        <v>109.38999999999999</v>
      </c>
      <c r="M99" s="196">
        <v>1933</v>
      </c>
      <c r="N99" s="382">
        <v>17.27</v>
      </c>
      <c r="O99" s="382">
        <v>975.23</v>
      </c>
      <c r="P99" s="340">
        <v>64.490000000000009</v>
      </c>
      <c r="Q99" s="196">
        <v>2125</v>
      </c>
      <c r="R99" s="340">
        <v>26.538200000000003</v>
      </c>
      <c r="S99" s="340">
        <v>53.572750283000005</v>
      </c>
      <c r="T99" s="15"/>
    </row>
    <row r="100" spans="1:20" ht="20.100000000000001" hidden="1" customHeight="1">
      <c r="A100" s="622"/>
      <c r="B100" s="631"/>
      <c r="C100" s="494" t="s">
        <v>25</v>
      </c>
      <c r="D100" s="495"/>
      <c r="E100" s="197"/>
      <c r="F100" s="383"/>
      <c r="G100" s="199"/>
      <c r="H100" s="383"/>
      <c r="I100" s="198"/>
      <c r="J100" s="199"/>
      <c r="K100" s="383"/>
      <c r="L100" s="383"/>
      <c r="M100" s="198"/>
      <c r="N100" s="383"/>
      <c r="O100" s="383"/>
      <c r="P100" s="198"/>
      <c r="Q100" s="199"/>
      <c r="R100" s="198"/>
      <c r="S100" s="200"/>
    </row>
    <row r="101" spans="1:20" ht="20.100000000000001" hidden="1" customHeight="1" thickBot="1">
      <c r="A101" s="622"/>
      <c r="B101" s="632"/>
      <c r="C101" s="536" t="s">
        <v>26</v>
      </c>
      <c r="D101" s="694"/>
      <c r="E101" s="191"/>
      <c r="F101" s="375"/>
      <c r="G101" s="183"/>
      <c r="H101" s="375"/>
      <c r="I101" s="184"/>
      <c r="J101" s="183"/>
      <c r="K101" s="375"/>
      <c r="L101" s="375"/>
      <c r="M101" s="184"/>
      <c r="N101" s="375"/>
      <c r="O101" s="375"/>
      <c r="P101" s="184"/>
      <c r="Q101" s="183"/>
      <c r="R101" s="184"/>
      <c r="S101" s="185"/>
    </row>
    <row r="102" spans="1:20" ht="20.100000000000001" customHeight="1">
      <c r="A102" s="622"/>
      <c r="B102" s="636" t="s">
        <v>3</v>
      </c>
      <c r="C102" s="494" t="s">
        <v>24</v>
      </c>
      <c r="D102" s="531"/>
      <c r="E102" s="44">
        <v>4460</v>
      </c>
      <c r="F102" s="377">
        <v>149.27000000000001</v>
      </c>
      <c r="G102" s="44">
        <v>4460</v>
      </c>
      <c r="H102" s="377">
        <v>149.27000000000001</v>
      </c>
      <c r="I102" s="45">
        <v>1149.768290726</v>
      </c>
      <c r="J102" s="44">
        <v>3996</v>
      </c>
      <c r="K102" s="377">
        <v>113.03999999999999</v>
      </c>
      <c r="L102" s="377">
        <v>131.79999999999998</v>
      </c>
      <c r="M102" s="44">
        <v>3110</v>
      </c>
      <c r="N102" s="377">
        <v>92.53</v>
      </c>
      <c r="O102" s="377">
        <v>866.53353287399989</v>
      </c>
      <c r="P102" s="45">
        <v>127.9627</v>
      </c>
      <c r="Q102" s="44">
        <v>676</v>
      </c>
      <c r="R102" s="45">
        <v>40.07</v>
      </c>
      <c r="S102" s="45">
        <v>187.67152320299999</v>
      </c>
    </row>
    <row r="103" spans="1:20" ht="20.100000000000001" customHeight="1">
      <c r="A103" s="622"/>
      <c r="B103" s="637"/>
      <c r="C103" s="642" t="s">
        <v>25</v>
      </c>
      <c r="D103" s="499"/>
      <c r="E103" s="46">
        <v>3659</v>
      </c>
      <c r="F103" s="378">
        <v>101.68</v>
      </c>
      <c r="G103" s="46">
        <v>3659</v>
      </c>
      <c r="H103" s="378">
        <v>101.68</v>
      </c>
      <c r="I103" s="337">
        <v>527.80426937799996</v>
      </c>
      <c r="J103" s="46">
        <v>2850</v>
      </c>
      <c r="K103" s="378">
        <v>72.83</v>
      </c>
      <c r="L103" s="378">
        <v>55.680000000000007</v>
      </c>
      <c r="M103" s="46">
        <v>1632</v>
      </c>
      <c r="N103" s="378">
        <v>10.73</v>
      </c>
      <c r="O103" s="378">
        <v>936.30252050600006</v>
      </c>
      <c r="P103" s="337">
        <v>76.289999999999992</v>
      </c>
      <c r="Q103" s="46">
        <v>217</v>
      </c>
      <c r="R103" s="337">
        <v>6.0600000000000005</v>
      </c>
      <c r="S103" s="337">
        <v>54.339644979999996</v>
      </c>
    </row>
    <row r="104" spans="1:20" ht="20.100000000000001" customHeight="1" thickBot="1">
      <c r="A104" s="622"/>
      <c r="B104" s="638"/>
      <c r="C104" s="536" t="s">
        <v>26</v>
      </c>
      <c r="D104" s="503"/>
      <c r="E104" s="47">
        <v>4296</v>
      </c>
      <c r="F104" s="379">
        <v>392.80200000000002</v>
      </c>
      <c r="G104" s="47">
        <v>4296</v>
      </c>
      <c r="H104" s="379">
        <v>392.80200000000002</v>
      </c>
      <c r="I104" s="48">
        <v>4060.7356972819998</v>
      </c>
      <c r="J104" s="47">
        <v>3056</v>
      </c>
      <c r="K104" s="379">
        <v>131.947</v>
      </c>
      <c r="L104" s="379">
        <v>454.88849999999996</v>
      </c>
      <c r="M104" s="47">
        <v>2502</v>
      </c>
      <c r="N104" s="379">
        <v>135.25</v>
      </c>
      <c r="O104" s="379">
        <v>4148.247798636</v>
      </c>
      <c r="P104" s="48">
        <v>256.50009999999997</v>
      </c>
      <c r="Q104" s="47">
        <v>749</v>
      </c>
      <c r="R104" s="48">
        <v>21.342000000000002</v>
      </c>
      <c r="S104" s="48">
        <v>947.64004887500005</v>
      </c>
    </row>
    <row r="105" spans="1:20" ht="20.100000000000001" customHeight="1">
      <c r="A105" s="622"/>
      <c r="B105" s="727" t="s">
        <v>28</v>
      </c>
      <c r="C105" s="639" t="s">
        <v>24</v>
      </c>
      <c r="D105" s="531"/>
      <c r="E105" s="44">
        <v>4740</v>
      </c>
      <c r="F105" s="377">
        <v>561.67906266299997</v>
      </c>
      <c r="G105" s="44">
        <v>4740</v>
      </c>
      <c r="H105" s="377">
        <v>561.67906266299997</v>
      </c>
      <c r="I105" s="45">
        <v>6176.6840577840003</v>
      </c>
      <c r="J105" s="44">
        <v>3901</v>
      </c>
      <c r="K105" s="377">
        <v>213.78</v>
      </c>
      <c r="L105" s="377">
        <v>548.75</v>
      </c>
      <c r="M105" s="44">
        <v>813</v>
      </c>
      <c r="N105" s="377">
        <v>145.96189999999999</v>
      </c>
      <c r="O105" s="377">
        <v>786.93050773900006</v>
      </c>
      <c r="P105" s="45">
        <v>458.589</v>
      </c>
      <c r="Q105" s="44">
        <v>400</v>
      </c>
      <c r="R105" s="45">
        <v>50.027003577999977</v>
      </c>
      <c r="S105" s="45">
        <v>313.39119617500018</v>
      </c>
    </row>
    <row r="106" spans="1:20" ht="20.100000000000001" customHeight="1">
      <c r="A106" s="622"/>
      <c r="B106" s="616"/>
      <c r="C106" s="498" t="s">
        <v>25</v>
      </c>
      <c r="D106" s="499"/>
      <c r="E106" s="46">
        <v>3658</v>
      </c>
      <c r="F106" s="378">
        <v>167.42497500000002</v>
      </c>
      <c r="G106" s="46">
        <v>3658</v>
      </c>
      <c r="H106" s="378">
        <v>167.42497500000002</v>
      </c>
      <c r="I106" s="337">
        <v>4631.2303043470001</v>
      </c>
      <c r="J106" s="46">
        <v>2761</v>
      </c>
      <c r="K106" s="378">
        <v>104.27000000000001</v>
      </c>
      <c r="L106" s="378">
        <v>97.727999999999994</v>
      </c>
      <c r="M106" s="46">
        <v>262</v>
      </c>
      <c r="N106" s="378">
        <v>43.59</v>
      </c>
      <c r="O106" s="378">
        <v>241.36134008099998</v>
      </c>
      <c r="P106" s="337">
        <v>157.12</v>
      </c>
      <c r="Q106" s="46">
        <v>386</v>
      </c>
      <c r="R106" s="337">
        <v>8.4836500000000008</v>
      </c>
      <c r="S106" s="337">
        <v>71.627272010000013</v>
      </c>
    </row>
    <row r="107" spans="1:20" ht="20.100000000000001" customHeight="1" thickBot="1">
      <c r="A107" s="622"/>
      <c r="B107" s="617"/>
      <c r="C107" s="502" t="s">
        <v>26</v>
      </c>
      <c r="D107" s="503"/>
      <c r="E107" s="47">
        <v>8254</v>
      </c>
      <c r="F107" s="379">
        <v>1586.030955104</v>
      </c>
      <c r="G107" s="47">
        <v>8254</v>
      </c>
      <c r="H107" s="379">
        <v>1586.030955104</v>
      </c>
      <c r="I107" s="48">
        <v>22886.323901052998</v>
      </c>
      <c r="J107" s="47">
        <v>3078.17</v>
      </c>
      <c r="K107" s="379">
        <v>723.49999999999989</v>
      </c>
      <c r="L107" s="379">
        <v>2345.3973281469998</v>
      </c>
      <c r="M107" s="47">
        <v>5308.01</v>
      </c>
      <c r="N107" s="379">
        <v>638.11000000000013</v>
      </c>
      <c r="O107" s="379">
        <v>2613.8365028759999</v>
      </c>
      <c r="P107" s="48">
        <v>1285.5951</v>
      </c>
      <c r="Q107" s="47">
        <v>956</v>
      </c>
      <c r="R107" s="48">
        <v>39.531588573999997</v>
      </c>
      <c r="S107" s="48">
        <v>833.07521815099994</v>
      </c>
    </row>
    <row r="108" spans="1:20" ht="20.100000000000001" customHeight="1">
      <c r="A108" s="622"/>
      <c r="B108" s="636" t="s">
        <v>29</v>
      </c>
      <c r="C108" s="494" t="s">
        <v>24</v>
      </c>
      <c r="D108" s="531"/>
      <c r="E108" s="44">
        <v>427</v>
      </c>
      <c r="F108" s="377">
        <v>204.39867673999996</v>
      </c>
      <c r="G108" s="44">
        <v>427</v>
      </c>
      <c r="H108" s="377">
        <v>204.39867673999996</v>
      </c>
      <c r="I108" s="45">
        <v>10825.327928168001</v>
      </c>
      <c r="J108" s="44">
        <v>5</v>
      </c>
      <c r="K108" s="377">
        <v>71.430000000000007</v>
      </c>
      <c r="L108" s="377">
        <v>309.76</v>
      </c>
      <c r="M108" s="44">
        <v>417</v>
      </c>
      <c r="N108" s="377">
        <v>68.048676739999976</v>
      </c>
      <c r="O108" s="377">
        <v>341.69797934799999</v>
      </c>
      <c r="P108" s="45">
        <v>293.09479999999996</v>
      </c>
      <c r="Q108" s="44">
        <v>179</v>
      </c>
      <c r="R108" s="45">
        <v>23.152200641000004</v>
      </c>
      <c r="S108" s="45">
        <v>639.88060415600023</v>
      </c>
    </row>
    <row r="109" spans="1:20" ht="20.100000000000001" customHeight="1">
      <c r="A109" s="622"/>
      <c r="B109" s="637"/>
      <c r="C109" s="642" t="s">
        <v>25</v>
      </c>
      <c r="D109" s="499"/>
      <c r="E109" s="46">
        <v>37</v>
      </c>
      <c r="F109" s="378">
        <v>113.71999999999998</v>
      </c>
      <c r="G109" s="46">
        <v>37</v>
      </c>
      <c r="H109" s="378">
        <v>113.71999999999998</v>
      </c>
      <c r="I109" s="337">
        <v>3723.8206512699999</v>
      </c>
      <c r="J109" s="46">
        <v>10</v>
      </c>
      <c r="K109" s="378">
        <v>16.07</v>
      </c>
      <c r="L109" s="378">
        <v>506.78999999999996</v>
      </c>
      <c r="M109" s="46">
        <v>7</v>
      </c>
      <c r="N109" s="378">
        <v>22.320000000000004</v>
      </c>
      <c r="O109" s="378">
        <v>141.450239987</v>
      </c>
      <c r="P109" s="337">
        <v>179.74</v>
      </c>
      <c r="Q109" s="46">
        <v>0</v>
      </c>
      <c r="R109" s="337">
        <v>0</v>
      </c>
      <c r="S109" s="337">
        <v>320.72959404200003</v>
      </c>
    </row>
    <row r="110" spans="1:20" ht="20.100000000000001" customHeight="1" thickBot="1">
      <c r="A110" s="622"/>
      <c r="B110" s="638"/>
      <c r="C110" s="536" t="s">
        <v>26</v>
      </c>
      <c r="D110" s="503"/>
      <c r="E110" s="47">
        <v>32</v>
      </c>
      <c r="F110" s="379">
        <v>26.17</v>
      </c>
      <c r="G110" s="47">
        <v>32</v>
      </c>
      <c r="H110" s="379">
        <v>26.17</v>
      </c>
      <c r="I110" s="48">
        <v>1850.6013757050014</v>
      </c>
      <c r="J110" s="47">
        <v>1</v>
      </c>
      <c r="K110" s="379">
        <v>0.3</v>
      </c>
      <c r="L110" s="379">
        <v>1.1800000000000002</v>
      </c>
      <c r="M110" s="47">
        <v>9</v>
      </c>
      <c r="N110" s="379">
        <v>7.68</v>
      </c>
      <c r="O110" s="379">
        <v>1630.7013757050013</v>
      </c>
      <c r="P110" s="48">
        <v>141.76</v>
      </c>
      <c r="Q110" s="47">
        <v>0</v>
      </c>
      <c r="R110" s="48">
        <v>0</v>
      </c>
      <c r="S110" s="48">
        <v>471.81012610800002</v>
      </c>
    </row>
    <row r="111" spans="1:20" ht="20.100000000000001" customHeight="1">
      <c r="A111" s="622"/>
      <c r="B111" s="633" t="s">
        <v>30</v>
      </c>
      <c r="C111" s="639" t="s">
        <v>24</v>
      </c>
      <c r="D111" s="531"/>
      <c r="E111" s="44">
        <v>4047</v>
      </c>
      <c r="F111" s="377">
        <v>118.22</v>
      </c>
      <c r="G111" s="44">
        <v>4047</v>
      </c>
      <c r="H111" s="377">
        <v>118.22</v>
      </c>
      <c r="I111" s="45">
        <v>1554.3455999999999</v>
      </c>
      <c r="J111" s="44">
        <v>3857</v>
      </c>
      <c r="K111" s="377">
        <v>76.5</v>
      </c>
      <c r="L111" s="377">
        <v>202.04</v>
      </c>
      <c r="M111" s="44">
        <v>2357</v>
      </c>
      <c r="N111" s="377">
        <v>46.839999999999996</v>
      </c>
      <c r="O111" s="377">
        <v>489.59999999999997</v>
      </c>
      <c r="P111" s="45">
        <v>108.90900000000001</v>
      </c>
      <c r="Q111" s="44">
        <v>2216</v>
      </c>
      <c r="R111" s="45">
        <v>39.260000000000005</v>
      </c>
      <c r="S111" s="45">
        <v>104.22</v>
      </c>
    </row>
    <row r="112" spans="1:20" ht="20.100000000000001" customHeight="1">
      <c r="A112" s="622"/>
      <c r="B112" s="634"/>
      <c r="C112" s="498" t="s">
        <v>25</v>
      </c>
      <c r="D112" s="499"/>
      <c r="E112" s="46">
        <v>1735</v>
      </c>
      <c r="F112" s="378">
        <v>37.5</v>
      </c>
      <c r="G112" s="46">
        <v>1735</v>
      </c>
      <c r="H112" s="378">
        <v>37.5</v>
      </c>
      <c r="I112" s="337">
        <v>1192.95</v>
      </c>
      <c r="J112" s="46">
        <v>1292</v>
      </c>
      <c r="K112" s="378">
        <v>27.740000000000002</v>
      </c>
      <c r="L112" s="378">
        <v>57.167999999999999</v>
      </c>
      <c r="M112" s="46">
        <v>548</v>
      </c>
      <c r="N112" s="378">
        <v>10.979999999999999</v>
      </c>
      <c r="O112" s="378">
        <v>75.459999999999994</v>
      </c>
      <c r="P112" s="337">
        <v>21.620000000000005</v>
      </c>
      <c r="Q112" s="46">
        <v>153</v>
      </c>
      <c r="R112" s="337">
        <v>4.43</v>
      </c>
      <c r="S112" s="337">
        <v>20.86</v>
      </c>
    </row>
    <row r="113" spans="1:19" ht="20.100000000000001" customHeight="1" thickBot="1">
      <c r="A113" s="622"/>
      <c r="B113" s="635"/>
      <c r="C113" s="502" t="s">
        <v>26</v>
      </c>
      <c r="D113" s="503"/>
      <c r="E113" s="47">
        <v>1277</v>
      </c>
      <c r="F113" s="379">
        <v>113.05</v>
      </c>
      <c r="G113" s="47">
        <v>1277</v>
      </c>
      <c r="H113" s="379">
        <v>111.05</v>
      </c>
      <c r="I113" s="48">
        <v>1461.4046000000003</v>
      </c>
      <c r="J113" s="47">
        <v>936.13</v>
      </c>
      <c r="K113" s="379">
        <v>73.659999999999982</v>
      </c>
      <c r="L113" s="379">
        <v>322.58819999999997</v>
      </c>
      <c r="M113" s="47">
        <v>847</v>
      </c>
      <c r="N113" s="379">
        <v>50.42</v>
      </c>
      <c r="O113" s="379">
        <v>1144.2154</v>
      </c>
      <c r="P113" s="48">
        <v>96.564099999999996</v>
      </c>
      <c r="Q113" s="47">
        <v>383</v>
      </c>
      <c r="R113" s="48">
        <v>3.9400000000000004</v>
      </c>
      <c r="S113" s="48">
        <v>127.40209999999999</v>
      </c>
    </row>
    <row r="114" spans="1:19" ht="20.100000000000001" customHeight="1">
      <c r="A114" s="622"/>
      <c r="B114" s="744"/>
      <c r="C114" s="521" t="s">
        <v>42</v>
      </c>
      <c r="D114" s="192" t="s">
        <v>31</v>
      </c>
      <c r="E114" s="44">
        <v>111</v>
      </c>
      <c r="F114" s="377">
        <v>1.0900000000000001</v>
      </c>
      <c r="G114" s="44">
        <v>111</v>
      </c>
      <c r="H114" s="377">
        <v>1.0900000000000001</v>
      </c>
      <c r="I114" s="45">
        <v>1.5299999999999998</v>
      </c>
      <c r="J114" s="44">
        <v>93</v>
      </c>
      <c r="K114" s="377">
        <v>0.92</v>
      </c>
      <c r="L114" s="377">
        <v>1.46</v>
      </c>
      <c r="M114" s="44">
        <v>20</v>
      </c>
      <c r="N114" s="377">
        <v>0.4</v>
      </c>
      <c r="O114" s="377">
        <v>0.95</v>
      </c>
      <c r="P114" s="45">
        <v>0.22999999999999998</v>
      </c>
      <c r="Q114" s="44">
        <v>111</v>
      </c>
      <c r="R114" s="45">
        <v>1.0900000000000001</v>
      </c>
      <c r="S114" s="45">
        <v>0.95</v>
      </c>
    </row>
    <row r="115" spans="1:19" ht="20.100000000000001" customHeight="1" thickBot="1">
      <c r="A115" s="622"/>
      <c r="B115" s="745"/>
      <c r="C115" s="522"/>
      <c r="D115" s="193" t="s">
        <v>30</v>
      </c>
      <c r="E115" s="47">
        <v>919</v>
      </c>
      <c r="F115" s="379">
        <v>7.83</v>
      </c>
      <c r="G115" s="47">
        <v>919</v>
      </c>
      <c r="H115" s="379">
        <v>7.83</v>
      </c>
      <c r="I115" s="48">
        <v>9.5599999999999987</v>
      </c>
      <c r="J115" s="47">
        <v>854</v>
      </c>
      <c r="K115" s="379">
        <v>6.8</v>
      </c>
      <c r="L115" s="379">
        <v>8.92</v>
      </c>
      <c r="M115" s="47">
        <v>523</v>
      </c>
      <c r="N115" s="379">
        <v>4.46</v>
      </c>
      <c r="O115" s="379">
        <v>8.2899999999999991</v>
      </c>
      <c r="P115" s="48">
        <v>0.51</v>
      </c>
      <c r="Q115" s="47">
        <v>919</v>
      </c>
      <c r="R115" s="48">
        <v>7.83</v>
      </c>
      <c r="S115" s="48">
        <v>8.2899999999999991</v>
      </c>
    </row>
    <row r="116" spans="1:19" ht="20.100000000000001" customHeight="1">
      <c r="A116" s="622"/>
      <c r="B116" s="745"/>
      <c r="C116" s="695" t="s">
        <v>2</v>
      </c>
      <c r="D116" s="192" t="s">
        <v>31</v>
      </c>
      <c r="E116" s="44">
        <v>349</v>
      </c>
      <c r="F116" s="377">
        <v>21.708200000000001</v>
      </c>
      <c r="G116" s="44">
        <v>349</v>
      </c>
      <c r="H116" s="377">
        <v>21.708200000000001</v>
      </c>
      <c r="I116" s="45">
        <v>285.14821410899998</v>
      </c>
      <c r="J116" s="44">
        <v>512</v>
      </c>
      <c r="K116" s="377">
        <v>9.6599999999999984</v>
      </c>
      <c r="L116" s="377">
        <v>82.829999999999984</v>
      </c>
      <c r="M116" s="44">
        <v>1199</v>
      </c>
      <c r="N116" s="377">
        <v>6.28</v>
      </c>
      <c r="O116" s="377">
        <v>751.8900000000001</v>
      </c>
      <c r="P116" s="45">
        <v>48.29</v>
      </c>
      <c r="Q116" s="44">
        <v>1200</v>
      </c>
      <c r="R116" s="45">
        <v>9.7582000000000004</v>
      </c>
      <c r="S116" s="45">
        <v>37.442750283000002</v>
      </c>
    </row>
    <row r="117" spans="1:19" ht="20.100000000000001" customHeight="1" thickBot="1">
      <c r="A117" s="622"/>
      <c r="B117" s="745"/>
      <c r="C117" s="696"/>
      <c r="D117" s="193" t="s">
        <v>30</v>
      </c>
      <c r="E117" s="47">
        <v>698</v>
      </c>
      <c r="F117" s="379">
        <v>21.38</v>
      </c>
      <c r="G117" s="47">
        <v>698</v>
      </c>
      <c r="H117" s="379">
        <v>21.38</v>
      </c>
      <c r="I117" s="48">
        <v>152.38999999999999</v>
      </c>
      <c r="J117" s="47">
        <v>725</v>
      </c>
      <c r="K117" s="379">
        <v>15.629999999999999</v>
      </c>
      <c r="L117" s="379">
        <v>26.560000000000002</v>
      </c>
      <c r="M117" s="47">
        <v>734</v>
      </c>
      <c r="N117" s="379">
        <v>10.99</v>
      </c>
      <c r="O117" s="379">
        <v>223.33999999999997</v>
      </c>
      <c r="P117" s="48">
        <v>16.200000000000003</v>
      </c>
      <c r="Q117" s="47">
        <v>925</v>
      </c>
      <c r="R117" s="48">
        <v>16.78</v>
      </c>
      <c r="S117" s="48">
        <v>16.13</v>
      </c>
    </row>
    <row r="118" spans="1:19" ht="20.100000000000001" customHeight="1">
      <c r="A118" s="622"/>
      <c r="B118" s="745"/>
      <c r="C118" s="695" t="s">
        <v>3</v>
      </c>
      <c r="D118" s="201" t="s">
        <v>31</v>
      </c>
      <c r="E118" s="44">
        <v>9386</v>
      </c>
      <c r="F118" s="377">
        <v>576.22199999999998</v>
      </c>
      <c r="G118" s="44">
        <v>9386</v>
      </c>
      <c r="H118" s="377">
        <v>578.22199999999998</v>
      </c>
      <c r="I118" s="45">
        <v>5212.1814573859992</v>
      </c>
      <c r="J118" s="44">
        <v>7147</v>
      </c>
      <c r="K118" s="377">
        <v>268.74700000000001</v>
      </c>
      <c r="L118" s="377">
        <v>504.58049999999992</v>
      </c>
      <c r="M118" s="44">
        <v>5417</v>
      </c>
      <c r="N118" s="377">
        <v>194.58999999999997</v>
      </c>
      <c r="O118" s="377">
        <v>4688.2673520160006</v>
      </c>
      <c r="P118" s="45">
        <v>427.88479999999998</v>
      </c>
      <c r="Q118" s="44">
        <v>1184</v>
      </c>
      <c r="R118" s="45">
        <v>49.682000000000002</v>
      </c>
      <c r="S118" s="45">
        <v>1055.7131170580001</v>
      </c>
    </row>
    <row r="119" spans="1:19" ht="20.100000000000001" customHeight="1" thickBot="1">
      <c r="A119" s="622"/>
      <c r="B119" s="745"/>
      <c r="C119" s="696"/>
      <c r="D119" s="193" t="s">
        <v>30</v>
      </c>
      <c r="E119" s="47">
        <v>3029</v>
      </c>
      <c r="F119" s="379">
        <v>67.53</v>
      </c>
      <c r="G119" s="47">
        <v>3029</v>
      </c>
      <c r="H119" s="379">
        <v>65.53</v>
      </c>
      <c r="I119" s="48">
        <v>526.1268</v>
      </c>
      <c r="J119" s="47">
        <v>2755</v>
      </c>
      <c r="K119" s="379">
        <v>49.07</v>
      </c>
      <c r="L119" s="379">
        <v>137.78800000000001</v>
      </c>
      <c r="M119" s="47">
        <v>1827</v>
      </c>
      <c r="N119" s="379">
        <v>43.919999999999995</v>
      </c>
      <c r="O119" s="379">
        <v>1262.8165000000001</v>
      </c>
      <c r="P119" s="48">
        <v>32.867999999999995</v>
      </c>
      <c r="Q119" s="47">
        <v>458</v>
      </c>
      <c r="R119" s="48">
        <v>17.79</v>
      </c>
      <c r="S119" s="48">
        <v>133.93809999999999</v>
      </c>
    </row>
    <row r="120" spans="1:19" ht="20.100000000000001" customHeight="1">
      <c r="A120" s="622"/>
      <c r="B120" s="745"/>
      <c r="C120" s="581" t="s">
        <v>28</v>
      </c>
      <c r="D120" s="194" t="s">
        <v>31</v>
      </c>
      <c r="E120" s="44">
        <v>14271</v>
      </c>
      <c r="F120" s="377">
        <v>2165.704992767</v>
      </c>
      <c r="G120" s="44">
        <v>14271</v>
      </c>
      <c r="H120" s="377">
        <v>2165.704992767</v>
      </c>
      <c r="I120" s="45">
        <v>30402.264863183998</v>
      </c>
      <c r="J120" s="44">
        <v>7990.04</v>
      </c>
      <c r="K120" s="377">
        <v>935.44999999999993</v>
      </c>
      <c r="L120" s="377">
        <v>2634.5771281469997</v>
      </c>
      <c r="M120" s="44">
        <v>5741.01</v>
      </c>
      <c r="N120" s="377">
        <v>780.53190000000006</v>
      </c>
      <c r="O120" s="377">
        <v>3453.1094506960003</v>
      </c>
      <c r="P120" s="45">
        <v>1805.4589999999998</v>
      </c>
      <c r="Q120" s="44">
        <v>1303</v>
      </c>
      <c r="R120" s="45">
        <v>93.192242151999977</v>
      </c>
      <c r="S120" s="45">
        <v>1126.419686336</v>
      </c>
    </row>
    <row r="121" spans="1:19" ht="20.100000000000001" customHeight="1" thickBot="1">
      <c r="A121" s="622"/>
      <c r="B121" s="745"/>
      <c r="C121" s="582"/>
      <c r="D121" s="195" t="s">
        <v>30</v>
      </c>
      <c r="E121" s="47">
        <v>2381</v>
      </c>
      <c r="F121" s="379">
        <v>149.43</v>
      </c>
      <c r="G121" s="47">
        <v>2381</v>
      </c>
      <c r="H121" s="379">
        <v>149.43</v>
      </c>
      <c r="I121" s="48">
        <v>3291.9733999999999</v>
      </c>
      <c r="J121" s="47">
        <v>1750.13</v>
      </c>
      <c r="K121" s="379">
        <v>106.1</v>
      </c>
      <c r="L121" s="379">
        <v>357.29820000000001</v>
      </c>
      <c r="M121" s="47">
        <v>642</v>
      </c>
      <c r="N121" s="379">
        <v>47.13</v>
      </c>
      <c r="O121" s="379">
        <v>189.01889999999997</v>
      </c>
      <c r="P121" s="48">
        <v>95.845100000000002</v>
      </c>
      <c r="Q121" s="47">
        <v>439</v>
      </c>
      <c r="R121" s="48">
        <v>4.8499999999999996</v>
      </c>
      <c r="S121" s="48">
        <v>91.673999999999992</v>
      </c>
    </row>
    <row r="122" spans="1:19" ht="20.100000000000001" customHeight="1">
      <c r="A122" s="622"/>
      <c r="B122" s="745"/>
      <c r="C122" s="581" t="s">
        <v>29</v>
      </c>
      <c r="D122" s="194" t="s">
        <v>31</v>
      </c>
      <c r="E122" s="44">
        <v>464</v>
      </c>
      <c r="F122" s="377">
        <v>321.68867673999995</v>
      </c>
      <c r="G122" s="44">
        <v>464</v>
      </c>
      <c r="H122" s="377">
        <v>321.68867673999995</v>
      </c>
      <c r="I122" s="45">
        <v>16171.099955143003</v>
      </c>
      <c r="J122" s="44">
        <v>15</v>
      </c>
      <c r="K122" s="377">
        <v>87.5</v>
      </c>
      <c r="L122" s="377">
        <v>766.49999999999989</v>
      </c>
      <c r="M122" s="44">
        <v>407</v>
      </c>
      <c r="N122" s="377">
        <v>96.308676739999981</v>
      </c>
      <c r="O122" s="377">
        <v>2088.0395950400011</v>
      </c>
      <c r="P122" s="45">
        <v>532.9248</v>
      </c>
      <c r="Q122" s="44">
        <v>168</v>
      </c>
      <c r="R122" s="45">
        <v>22.772200641000005</v>
      </c>
      <c r="S122" s="45">
        <v>1429.9703243060003</v>
      </c>
    </row>
    <row r="123" spans="1:19" ht="20.100000000000001" customHeight="1" thickBot="1">
      <c r="A123" s="622"/>
      <c r="B123" s="745"/>
      <c r="C123" s="582"/>
      <c r="D123" s="195" t="s">
        <v>30</v>
      </c>
      <c r="E123" s="47">
        <v>32</v>
      </c>
      <c r="F123" s="379">
        <v>22.6</v>
      </c>
      <c r="G123" s="47">
        <v>32</v>
      </c>
      <c r="H123" s="379">
        <v>22.6</v>
      </c>
      <c r="I123" s="48">
        <v>228.65</v>
      </c>
      <c r="J123" s="47">
        <v>1</v>
      </c>
      <c r="K123" s="379">
        <v>0.3</v>
      </c>
      <c r="L123" s="379">
        <v>51.230000000000004</v>
      </c>
      <c r="M123" s="47">
        <v>26</v>
      </c>
      <c r="N123" s="379">
        <v>1.74</v>
      </c>
      <c r="O123" s="379">
        <v>25.810000000000002</v>
      </c>
      <c r="P123" s="48">
        <v>81.67</v>
      </c>
      <c r="Q123" s="47">
        <v>11</v>
      </c>
      <c r="R123" s="48">
        <v>0.38</v>
      </c>
      <c r="S123" s="48">
        <v>2.4500000000000002</v>
      </c>
    </row>
    <row r="124" spans="1:19" ht="20.100000000000001" customHeight="1" thickBot="1">
      <c r="A124" s="622"/>
      <c r="B124" s="745"/>
      <c r="C124" s="581" t="s">
        <v>43</v>
      </c>
      <c r="D124" s="194" t="s">
        <v>31</v>
      </c>
      <c r="E124" s="44">
        <v>24581</v>
      </c>
      <c r="F124" s="377">
        <v>3086.4138695070001</v>
      </c>
      <c r="G124" s="44">
        <v>24581</v>
      </c>
      <c r="H124" s="377">
        <v>3088.4138695070001</v>
      </c>
      <c r="I124" s="45">
        <v>52072.224489821994</v>
      </c>
      <c r="J124" s="44">
        <v>15757.04</v>
      </c>
      <c r="K124" s="377">
        <v>1302.277</v>
      </c>
      <c r="L124" s="377">
        <v>3989.9476281469997</v>
      </c>
      <c r="M124" s="44">
        <v>12784.01</v>
      </c>
      <c r="N124" s="377">
        <v>1078.1105767399999</v>
      </c>
      <c r="O124" s="377">
        <v>10982.256397752002</v>
      </c>
      <c r="P124" s="45">
        <v>2814.7885999999999</v>
      </c>
      <c r="Q124" s="44">
        <v>3966</v>
      </c>
      <c r="R124" s="45">
        <v>176.494642793</v>
      </c>
      <c r="S124" s="45">
        <v>3650.4958779830004</v>
      </c>
    </row>
    <row r="125" spans="1:19" ht="20.100000000000001" customHeight="1" thickBot="1">
      <c r="A125" s="622"/>
      <c r="B125" s="745"/>
      <c r="C125" s="582"/>
      <c r="D125" s="195" t="s">
        <v>30</v>
      </c>
      <c r="E125" s="44">
        <v>7059</v>
      </c>
      <c r="F125" s="377">
        <v>268.77000000000004</v>
      </c>
      <c r="G125" s="44">
        <v>7059</v>
      </c>
      <c r="H125" s="377">
        <v>266.77000000000004</v>
      </c>
      <c r="I125" s="45">
        <v>4208.7001999999993</v>
      </c>
      <c r="J125" s="44">
        <v>6085.13</v>
      </c>
      <c r="K125" s="377">
        <v>177.9</v>
      </c>
      <c r="L125" s="377">
        <v>581.7962</v>
      </c>
      <c r="M125" s="44">
        <v>3752</v>
      </c>
      <c r="N125" s="377">
        <v>108.24</v>
      </c>
      <c r="O125" s="377">
        <v>1709.2754</v>
      </c>
      <c r="P125" s="45">
        <v>227.09309999999999</v>
      </c>
      <c r="Q125" s="44">
        <v>2752</v>
      </c>
      <c r="R125" s="45">
        <v>47.63</v>
      </c>
      <c r="S125" s="45">
        <v>252.48209999999995</v>
      </c>
    </row>
    <row r="126" spans="1:19" ht="20.100000000000001" customHeight="1" thickBot="1">
      <c r="A126" s="622"/>
      <c r="B126" s="745"/>
      <c r="C126" s="645" t="s">
        <v>33</v>
      </c>
      <c r="D126" s="646"/>
      <c r="E126" s="202">
        <v>31640</v>
      </c>
      <c r="F126" s="384">
        <v>3355.1838695070001</v>
      </c>
      <c r="G126" s="202">
        <v>31640</v>
      </c>
      <c r="H126" s="384">
        <v>3355.1838695070001</v>
      </c>
      <c r="I126" s="341">
        <v>56280.924689821994</v>
      </c>
      <c r="J126" s="202">
        <v>21842.170000000002</v>
      </c>
      <c r="K126" s="384">
        <v>1480.1770000000001</v>
      </c>
      <c r="L126" s="384">
        <v>4571.7438281469995</v>
      </c>
      <c r="M126" s="202">
        <v>16536.010000000002</v>
      </c>
      <c r="N126" s="384">
        <v>1186.35057674</v>
      </c>
      <c r="O126" s="384">
        <v>12691.531797752003</v>
      </c>
      <c r="P126" s="341">
        <v>3041.8816999999999</v>
      </c>
      <c r="Q126" s="202">
        <v>6718</v>
      </c>
      <c r="R126" s="341">
        <v>224.12464279299999</v>
      </c>
      <c r="S126" s="341">
        <v>3902.9779779830005</v>
      </c>
    </row>
    <row r="127" spans="1:19" ht="20.100000000000001" customHeight="1">
      <c r="A127" s="622"/>
      <c r="B127" s="745"/>
      <c r="C127" s="537" t="s">
        <v>34</v>
      </c>
      <c r="D127" s="538"/>
      <c r="E127" s="45">
        <v>1030</v>
      </c>
      <c r="F127" s="377">
        <v>8.92</v>
      </c>
      <c r="G127" s="45">
        <v>1030</v>
      </c>
      <c r="H127" s="377">
        <v>8.92</v>
      </c>
      <c r="I127" s="45">
        <v>11.089999999999998</v>
      </c>
      <c r="J127" s="44">
        <v>947</v>
      </c>
      <c r="K127" s="377">
        <v>7.72</v>
      </c>
      <c r="L127" s="377">
        <v>10.379999999999999</v>
      </c>
      <c r="M127" s="45">
        <v>543</v>
      </c>
      <c r="N127" s="377">
        <v>4.8600000000000003</v>
      </c>
      <c r="O127" s="377">
        <v>9.2399999999999984</v>
      </c>
      <c r="P127" s="45">
        <v>0.74</v>
      </c>
      <c r="Q127" s="44">
        <v>1030</v>
      </c>
      <c r="R127" s="45">
        <v>8.92</v>
      </c>
      <c r="S127" s="45">
        <v>9.2399999999999984</v>
      </c>
    </row>
    <row r="128" spans="1:19" ht="20.100000000000001" customHeight="1" thickBot="1">
      <c r="A128" s="622"/>
      <c r="B128" s="745"/>
      <c r="C128" s="523" t="s">
        <v>35</v>
      </c>
      <c r="D128" s="524"/>
      <c r="E128" s="48">
        <v>3.2553729456384323E-2</v>
      </c>
      <c r="F128" s="379">
        <v>2.6585726287813478E-3</v>
      </c>
      <c r="G128" s="48">
        <v>3.2553729456384323E-2</v>
      </c>
      <c r="H128" s="379">
        <v>2.6585726287813478E-3</v>
      </c>
      <c r="I128" s="48">
        <v>1.9704722445694901E-4</v>
      </c>
      <c r="J128" s="47">
        <v>4.3356498003632421E-2</v>
      </c>
      <c r="K128" s="379">
        <v>5.2155924595504452E-3</v>
      </c>
      <c r="L128" s="379">
        <v>2.2704684230321756E-3</v>
      </c>
      <c r="M128" s="48">
        <v>3.2837425715151351E-2</v>
      </c>
      <c r="N128" s="379">
        <v>4.0965968199340418E-3</v>
      </c>
      <c r="O128" s="379">
        <v>7.2804450615146716E-4</v>
      </c>
      <c r="P128" s="48">
        <v>2.4327047301017657E-4</v>
      </c>
      <c r="Q128" s="47">
        <v>0.15331944030961595</v>
      </c>
      <c r="R128" s="48">
        <v>3.9799282617210691E-2</v>
      </c>
      <c r="S128" s="48">
        <v>2.3674230426416827E-3</v>
      </c>
    </row>
    <row r="129" spans="1:19" ht="20.100000000000001" customHeight="1">
      <c r="A129" s="622"/>
      <c r="B129" s="745"/>
      <c r="C129" s="517" t="s">
        <v>36</v>
      </c>
      <c r="D129" s="518"/>
      <c r="E129" s="45">
        <v>1047</v>
      </c>
      <c r="F129" s="377">
        <v>43.088200000000001</v>
      </c>
      <c r="G129" s="45">
        <v>1047</v>
      </c>
      <c r="H129" s="377">
        <v>43.088200000000001</v>
      </c>
      <c r="I129" s="45">
        <v>437.53821410899997</v>
      </c>
      <c r="J129" s="44">
        <v>1237</v>
      </c>
      <c r="K129" s="377">
        <v>25.29</v>
      </c>
      <c r="L129" s="377">
        <v>109.38999999999999</v>
      </c>
      <c r="M129" s="45">
        <v>1933</v>
      </c>
      <c r="N129" s="377">
        <v>17.27</v>
      </c>
      <c r="O129" s="377">
        <v>975.23</v>
      </c>
      <c r="P129" s="45">
        <v>64.490000000000009</v>
      </c>
      <c r="Q129" s="44">
        <v>2125</v>
      </c>
      <c r="R129" s="45">
        <v>26.538200000000003</v>
      </c>
      <c r="S129" s="45">
        <v>53.572750283000005</v>
      </c>
    </row>
    <row r="130" spans="1:19" s="13" customFormat="1" ht="20.100000000000001" customHeight="1" thickBot="1">
      <c r="A130" s="622"/>
      <c r="B130" s="745"/>
      <c r="C130" s="523" t="s">
        <v>37</v>
      </c>
      <c r="D130" s="524"/>
      <c r="E130" s="48">
        <v>3.3091024020227559E-2</v>
      </c>
      <c r="F130" s="379">
        <v>1.2842276809804537E-2</v>
      </c>
      <c r="G130" s="48">
        <v>3.3091024020227559E-2</v>
      </c>
      <c r="H130" s="379">
        <v>1.2842276809804537E-2</v>
      </c>
      <c r="I130" s="48">
        <v>7.7741831094705815E-3</v>
      </c>
      <c r="J130" s="47">
        <v>5.6633567086054173E-2</v>
      </c>
      <c r="K130" s="379">
        <v>1.7085794469174968E-2</v>
      </c>
      <c r="L130" s="379">
        <v>2.392741240804332E-2</v>
      </c>
      <c r="M130" s="48">
        <v>0.11689639761949829</v>
      </c>
      <c r="N130" s="379">
        <v>1.4557248370424053E-2</v>
      </c>
      <c r="O130" s="379">
        <v>7.6841000404122881E-2</v>
      </c>
      <c r="P130" s="48">
        <v>2.1200692978954445E-2</v>
      </c>
      <c r="Q130" s="47">
        <v>0.31631437927954748</v>
      </c>
      <c r="R130" s="48">
        <v>0.11840821994978261</v>
      </c>
      <c r="S130" s="48">
        <v>1.3726121588491664E-2</v>
      </c>
    </row>
    <row r="131" spans="1:19" ht="20.100000000000001" customHeight="1">
      <c r="A131" s="622"/>
      <c r="B131" s="745"/>
      <c r="C131" s="517" t="s">
        <v>38</v>
      </c>
      <c r="D131" s="518"/>
      <c r="E131" s="45">
        <v>12415</v>
      </c>
      <c r="F131" s="377">
        <v>643.75199999999995</v>
      </c>
      <c r="G131" s="45">
        <v>12415</v>
      </c>
      <c r="H131" s="377">
        <v>643.75199999999995</v>
      </c>
      <c r="I131" s="45">
        <v>5738.3082573859992</v>
      </c>
      <c r="J131" s="44">
        <v>9902</v>
      </c>
      <c r="K131" s="377">
        <v>317.81700000000001</v>
      </c>
      <c r="L131" s="377">
        <v>642.36849999999993</v>
      </c>
      <c r="M131" s="45">
        <v>7244</v>
      </c>
      <c r="N131" s="377">
        <v>238.50999999999996</v>
      </c>
      <c r="O131" s="377">
        <v>5951.0838520160005</v>
      </c>
      <c r="P131" s="45">
        <v>460.75279999999998</v>
      </c>
      <c r="Q131" s="44">
        <v>1642</v>
      </c>
      <c r="R131" s="45">
        <v>67.472000000000008</v>
      </c>
      <c r="S131" s="45">
        <v>1189.6512170580002</v>
      </c>
    </row>
    <row r="132" spans="1:19" s="13" customFormat="1" ht="20.100000000000001" customHeight="1" thickBot="1">
      <c r="A132" s="622"/>
      <c r="B132" s="745"/>
      <c r="C132" s="523" t="s">
        <v>39</v>
      </c>
      <c r="D132" s="524"/>
      <c r="E132" s="48">
        <v>0.39238305941845764</v>
      </c>
      <c r="F132" s="379">
        <v>0.19186787521561099</v>
      </c>
      <c r="G132" s="48">
        <v>0.39238305941845764</v>
      </c>
      <c r="H132" s="379">
        <v>0.19186787521561099</v>
      </c>
      <c r="I132" s="48">
        <v>0.1019583151664836</v>
      </c>
      <c r="J132" s="47">
        <v>0.45334323466944904</v>
      </c>
      <c r="K132" s="379">
        <v>0.21471553739856786</v>
      </c>
      <c r="L132" s="379">
        <v>0.14050841957616031</v>
      </c>
      <c r="M132" s="48">
        <v>0.43807423919071159</v>
      </c>
      <c r="N132" s="379">
        <v>0.20104512500462307</v>
      </c>
      <c r="O132" s="379">
        <v>0.46890193767391347</v>
      </c>
      <c r="P132" s="48">
        <v>0.15146966431995038</v>
      </c>
      <c r="Q132" s="47">
        <v>0.24441798154212563</v>
      </c>
      <c r="R132" s="48">
        <v>0.3010467709359238</v>
      </c>
      <c r="S132" s="48">
        <v>0.30480602856816369</v>
      </c>
    </row>
    <row r="133" spans="1:19" ht="20.100000000000001" customHeight="1">
      <c r="A133" s="622"/>
      <c r="B133" s="745"/>
      <c r="C133" s="642" t="s">
        <v>4</v>
      </c>
      <c r="D133" s="499"/>
      <c r="E133" s="45">
        <v>16652</v>
      </c>
      <c r="F133" s="377">
        <v>2315.1349927669999</v>
      </c>
      <c r="G133" s="45">
        <v>16652</v>
      </c>
      <c r="H133" s="377">
        <v>2315.1349927669999</v>
      </c>
      <c r="I133" s="45">
        <v>33694.238263184001</v>
      </c>
      <c r="J133" s="44">
        <v>9740.17</v>
      </c>
      <c r="K133" s="377">
        <v>1041.55</v>
      </c>
      <c r="L133" s="377">
        <v>2991.8753281469999</v>
      </c>
      <c r="M133" s="45">
        <v>6383.01</v>
      </c>
      <c r="N133" s="377">
        <v>827.66190000000006</v>
      </c>
      <c r="O133" s="377">
        <v>3642.1283506960003</v>
      </c>
      <c r="P133" s="45">
        <v>1901.3040999999998</v>
      </c>
      <c r="Q133" s="44">
        <v>1742</v>
      </c>
      <c r="R133" s="45">
        <v>98.042242151999972</v>
      </c>
      <c r="S133" s="45">
        <v>1218.093686336</v>
      </c>
    </row>
    <row r="134" spans="1:19" s="13" customFormat="1" ht="20.100000000000001" customHeight="1" thickBot="1">
      <c r="A134" s="623"/>
      <c r="B134" s="746"/>
      <c r="C134" s="523" t="s">
        <v>40</v>
      </c>
      <c r="D134" s="524"/>
      <c r="E134" s="48">
        <v>0.5262958280657396</v>
      </c>
      <c r="F134" s="379">
        <v>0.6900173232852298</v>
      </c>
      <c r="G134" s="48">
        <v>0.5262958280657396</v>
      </c>
      <c r="H134" s="379">
        <v>0.6900173232852298</v>
      </c>
      <c r="I134" s="48">
        <v>0.59867954282700986</v>
      </c>
      <c r="J134" s="47">
        <v>0.44593417229148929</v>
      </c>
      <c r="K134" s="379">
        <v>0.70366584536849297</v>
      </c>
      <c r="L134" s="379">
        <v>0.65442759712974874</v>
      </c>
      <c r="M134" s="48">
        <v>0.38600666061522698</v>
      </c>
      <c r="N134" s="379">
        <v>0.69765372582727714</v>
      </c>
      <c r="O134" s="379">
        <v>0.28697311000245967</v>
      </c>
      <c r="P134" s="48">
        <v>0.62504209154484869</v>
      </c>
      <c r="Q134" s="47">
        <v>0.25930336409645727</v>
      </c>
      <c r="R134" s="48">
        <v>0.43744516859108223</v>
      </c>
      <c r="S134" s="48">
        <v>0.31209340488400406</v>
      </c>
    </row>
    <row r="135" spans="1:19" ht="20.100000000000001" customHeight="1" thickBot="1">
      <c r="A135" s="545"/>
      <c r="B135" s="546"/>
      <c r="C135" s="546"/>
      <c r="D135" s="546"/>
      <c r="E135" s="546"/>
      <c r="F135" s="546"/>
      <c r="G135" s="546"/>
      <c r="H135" s="546"/>
      <c r="I135" s="546"/>
      <c r="J135" s="546"/>
      <c r="K135" s="546"/>
      <c r="L135" s="546"/>
      <c r="M135" s="546"/>
      <c r="N135" s="546"/>
      <c r="O135" s="546"/>
      <c r="P135" s="546"/>
      <c r="Q135" s="546"/>
      <c r="R135" s="547"/>
    </row>
    <row r="136" spans="1:19" ht="20.100000000000001" customHeight="1">
      <c r="A136" s="705" t="s">
        <v>45</v>
      </c>
      <c r="B136" s="576" t="s">
        <v>23</v>
      </c>
      <c r="C136" s="508" t="s">
        <v>24</v>
      </c>
      <c r="D136" s="507"/>
      <c r="E136" s="27">
        <v>5029</v>
      </c>
      <c r="F136" s="385">
        <v>720.1</v>
      </c>
      <c r="G136" s="27">
        <v>5029</v>
      </c>
      <c r="H136" s="385">
        <v>720.1</v>
      </c>
      <c r="I136" s="26">
        <v>5026.4000000000005</v>
      </c>
      <c r="J136" s="27">
        <v>2599</v>
      </c>
      <c r="K136" s="385">
        <v>284.02</v>
      </c>
      <c r="L136" s="385">
        <v>677.32000000000016</v>
      </c>
      <c r="M136" s="27">
        <v>9506</v>
      </c>
      <c r="N136" s="385">
        <v>1028.27</v>
      </c>
      <c r="O136" s="385">
        <v>3222.3400000000006</v>
      </c>
      <c r="P136" s="26">
        <v>1295.3499999999999</v>
      </c>
      <c r="Q136" s="27">
        <v>885</v>
      </c>
      <c r="R136" s="26">
        <v>246.52</v>
      </c>
      <c r="S136" s="26">
        <v>1170.01</v>
      </c>
    </row>
    <row r="137" spans="1:19" ht="20.100000000000001" customHeight="1">
      <c r="A137" s="706"/>
      <c r="B137" s="577"/>
      <c r="C137" s="652" t="s">
        <v>25</v>
      </c>
      <c r="D137" s="614"/>
      <c r="E137" s="28">
        <v>2117</v>
      </c>
      <c r="F137" s="386">
        <v>379.09</v>
      </c>
      <c r="G137" s="28">
        <v>2117</v>
      </c>
      <c r="H137" s="386">
        <v>379.09</v>
      </c>
      <c r="I137" s="342">
        <v>1785.83</v>
      </c>
      <c r="J137" s="28">
        <v>1768</v>
      </c>
      <c r="K137" s="386">
        <v>157.23000000000002</v>
      </c>
      <c r="L137" s="386">
        <v>359.38</v>
      </c>
      <c r="M137" s="28">
        <v>5780</v>
      </c>
      <c r="N137" s="386">
        <v>548.92000000000007</v>
      </c>
      <c r="O137" s="386">
        <v>1717.7800000000002</v>
      </c>
      <c r="P137" s="342">
        <v>803.54000000000008</v>
      </c>
      <c r="Q137" s="28">
        <v>226</v>
      </c>
      <c r="R137" s="342">
        <v>89.79</v>
      </c>
      <c r="S137" s="342">
        <v>424.95000000000005</v>
      </c>
    </row>
    <row r="138" spans="1:19" ht="20.100000000000001" customHeight="1" thickBot="1">
      <c r="A138" s="706"/>
      <c r="B138" s="578"/>
      <c r="C138" s="611" t="s">
        <v>26</v>
      </c>
      <c r="D138" s="612"/>
      <c r="E138" s="30">
        <v>3453</v>
      </c>
      <c r="F138" s="387">
        <v>540.24</v>
      </c>
      <c r="G138" s="30">
        <v>3453</v>
      </c>
      <c r="H138" s="387">
        <v>540.24</v>
      </c>
      <c r="I138" s="29">
        <v>2501.5299999999997</v>
      </c>
      <c r="J138" s="30">
        <v>1181</v>
      </c>
      <c r="K138" s="387">
        <v>172.07999999999998</v>
      </c>
      <c r="L138" s="387">
        <v>392.37</v>
      </c>
      <c r="M138" s="30">
        <v>7184</v>
      </c>
      <c r="N138" s="387">
        <v>775.49</v>
      </c>
      <c r="O138" s="387">
        <v>1953.5</v>
      </c>
      <c r="P138" s="29">
        <v>560.07000000000005</v>
      </c>
      <c r="Q138" s="30">
        <v>459</v>
      </c>
      <c r="R138" s="29">
        <v>98.38000000000001</v>
      </c>
      <c r="S138" s="29">
        <v>568.46</v>
      </c>
    </row>
    <row r="139" spans="1:19" ht="20.100000000000001" customHeight="1">
      <c r="A139" s="706"/>
      <c r="B139" s="627" t="s">
        <v>27</v>
      </c>
      <c r="C139" s="506" t="s">
        <v>24</v>
      </c>
      <c r="D139" s="507"/>
      <c r="E139" s="27">
        <v>0</v>
      </c>
      <c r="F139" s="385">
        <v>0</v>
      </c>
      <c r="G139" s="27">
        <v>0</v>
      </c>
      <c r="H139" s="385">
        <v>0</v>
      </c>
      <c r="I139" s="26">
        <v>0</v>
      </c>
      <c r="J139" s="27">
        <v>0</v>
      </c>
      <c r="K139" s="385">
        <v>0</v>
      </c>
      <c r="L139" s="385">
        <v>0</v>
      </c>
      <c r="M139" s="27">
        <v>0</v>
      </c>
      <c r="N139" s="385">
        <v>0</v>
      </c>
      <c r="O139" s="385">
        <v>0</v>
      </c>
      <c r="P139" s="26">
        <v>0</v>
      </c>
      <c r="Q139" s="27">
        <v>0</v>
      </c>
      <c r="R139" s="26">
        <v>0</v>
      </c>
      <c r="S139" s="26">
        <v>0</v>
      </c>
    </row>
    <row r="140" spans="1:19" ht="20.100000000000001" customHeight="1">
      <c r="A140" s="706"/>
      <c r="B140" s="628"/>
      <c r="C140" s="613" t="s">
        <v>25</v>
      </c>
      <c r="D140" s="614"/>
      <c r="E140" s="28">
        <v>0</v>
      </c>
      <c r="F140" s="386">
        <v>0</v>
      </c>
      <c r="G140" s="28">
        <v>0</v>
      </c>
      <c r="H140" s="386">
        <v>0</v>
      </c>
      <c r="I140" s="342">
        <v>0</v>
      </c>
      <c r="J140" s="28">
        <v>0</v>
      </c>
      <c r="K140" s="386">
        <v>0</v>
      </c>
      <c r="L140" s="386">
        <v>0</v>
      </c>
      <c r="M140" s="28">
        <v>0</v>
      </c>
      <c r="N140" s="386">
        <v>0</v>
      </c>
      <c r="O140" s="386">
        <v>0</v>
      </c>
      <c r="P140" s="342">
        <v>0</v>
      </c>
      <c r="Q140" s="28">
        <v>0</v>
      </c>
      <c r="R140" s="342">
        <v>0</v>
      </c>
      <c r="S140" s="342">
        <v>0</v>
      </c>
    </row>
    <row r="141" spans="1:19" ht="20.100000000000001" customHeight="1" thickBot="1">
      <c r="A141" s="706"/>
      <c r="B141" s="629"/>
      <c r="C141" s="651" t="s">
        <v>26</v>
      </c>
      <c r="D141" s="612"/>
      <c r="E141" s="30">
        <v>0</v>
      </c>
      <c r="F141" s="387">
        <v>0</v>
      </c>
      <c r="G141" s="30">
        <v>0</v>
      </c>
      <c r="H141" s="387">
        <v>0</v>
      </c>
      <c r="I141" s="29">
        <v>0</v>
      </c>
      <c r="J141" s="30">
        <v>0</v>
      </c>
      <c r="K141" s="387">
        <v>0</v>
      </c>
      <c r="L141" s="387">
        <v>0</v>
      </c>
      <c r="M141" s="30">
        <v>0</v>
      </c>
      <c r="N141" s="387">
        <v>0</v>
      </c>
      <c r="O141" s="387">
        <v>0</v>
      </c>
      <c r="P141" s="29">
        <v>0</v>
      </c>
      <c r="Q141" s="30">
        <v>0</v>
      </c>
      <c r="R141" s="29">
        <v>0</v>
      </c>
      <c r="S141" s="29">
        <v>0</v>
      </c>
    </row>
    <row r="142" spans="1:19" ht="20.100000000000001" customHeight="1" thickBot="1">
      <c r="A142" s="706"/>
      <c r="B142" s="576" t="s">
        <v>2</v>
      </c>
      <c r="C142" s="508" t="s">
        <v>24</v>
      </c>
      <c r="D142" s="507"/>
      <c r="E142" s="27">
        <v>2144</v>
      </c>
      <c r="F142" s="385">
        <v>213.04999999999998</v>
      </c>
      <c r="G142" s="27">
        <v>2144</v>
      </c>
      <c r="H142" s="385">
        <v>213.04999999999998</v>
      </c>
      <c r="I142" s="26">
        <v>2147.91</v>
      </c>
      <c r="J142" s="27">
        <v>1449</v>
      </c>
      <c r="K142" s="385">
        <v>130.04</v>
      </c>
      <c r="L142" s="385">
        <v>272.10000000000002</v>
      </c>
      <c r="M142" s="27">
        <v>3838</v>
      </c>
      <c r="N142" s="385">
        <v>394.94</v>
      </c>
      <c r="O142" s="385">
        <v>1247.0000000000002</v>
      </c>
      <c r="P142" s="26">
        <v>455.47999999999996</v>
      </c>
      <c r="Q142" s="27">
        <v>307</v>
      </c>
      <c r="R142" s="26">
        <v>118.8</v>
      </c>
      <c r="S142" s="26">
        <v>569.30000000000007</v>
      </c>
    </row>
    <row r="143" spans="1:19" ht="20.100000000000001" hidden="1" customHeight="1">
      <c r="A143" s="706"/>
      <c r="B143" s="577"/>
      <c r="C143" s="652" t="s">
        <v>25</v>
      </c>
      <c r="D143" s="614"/>
      <c r="E143" s="179"/>
      <c r="F143" s="374"/>
      <c r="G143" s="179"/>
      <c r="H143" s="419"/>
      <c r="I143" s="180"/>
      <c r="J143" s="179"/>
      <c r="K143" s="374"/>
      <c r="L143" s="374"/>
      <c r="M143" s="179"/>
      <c r="N143" s="374"/>
      <c r="O143" s="374"/>
      <c r="P143" s="180"/>
      <c r="Q143" s="179"/>
      <c r="R143" s="180"/>
      <c r="S143" s="180"/>
    </row>
    <row r="144" spans="1:19" ht="20.100000000000001" hidden="1" customHeight="1" thickBot="1">
      <c r="A144" s="706"/>
      <c r="B144" s="578"/>
      <c r="C144" s="611" t="s">
        <v>26</v>
      </c>
      <c r="D144" s="612"/>
      <c r="E144" s="183"/>
      <c r="F144" s="375"/>
      <c r="G144" s="183"/>
      <c r="H144" s="420"/>
      <c r="I144" s="180"/>
      <c r="J144" s="179"/>
      <c r="K144" s="374"/>
      <c r="L144" s="374"/>
      <c r="M144" s="179"/>
      <c r="N144" s="374"/>
      <c r="O144" s="374"/>
      <c r="P144" s="180"/>
      <c r="Q144" s="179"/>
      <c r="R144" s="180"/>
      <c r="S144" s="180"/>
    </row>
    <row r="145" spans="1:19" ht="20.100000000000001" customHeight="1">
      <c r="A145" s="706"/>
      <c r="B145" s="576" t="s">
        <v>3</v>
      </c>
      <c r="C145" s="508" t="s">
        <v>24</v>
      </c>
      <c r="D145" s="507"/>
      <c r="E145" s="27">
        <v>2368</v>
      </c>
      <c r="F145" s="385">
        <v>244.08</v>
      </c>
      <c r="G145" s="27">
        <v>2368</v>
      </c>
      <c r="H145" s="385">
        <v>244.08</v>
      </c>
      <c r="I145" s="26">
        <v>2003.47</v>
      </c>
      <c r="J145" s="27">
        <v>917</v>
      </c>
      <c r="K145" s="385">
        <v>108.49999999999999</v>
      </c>
      <c r="L145" s="385">
        <v>262.32</v>
      </c>
      <c r="M145" s="27">
        <v>5137</v>
      </c>
      <c r="N145" s="385">
        <v>378.73999999999995</v>
      </c>
      <c r="O145" s="385">
        <v>1140.2800000000002</v>
      </c>
      <c r="P145" s="26">
        <v>389.46</v>
      </c>
      <c r="Q145" s="27">
        <v>510</v>
      </c>
      <c r="R145" s="26">
        <v>125.48</v>
      </c>
      <c r="S145" s="26">
        <v>595.72</v>
      </c>
    </row>
    <row r="146" spans="1:19" ht="20.100000000000001" customHeight="1">
      <c r="A146" s="706"/>
      <c r="B146" s="577"/>
      <c r="C146" s="652" t="s">
        <v>25</v>
      </c>
      <c r="D146" s="614"/>
      <c r="E146" s="28">
        <v>1745</v>
      </c>
      <c r="F146" s="386">
        <v>197.9</v>
      </c>
      <c r="G146" s="28">
        <v>1745</v>
      </c>
      <c r="H146" s="386">
        <v>197.9</v>
      </c>
      <c r="I146" s="342">
        <v>1142.8499999999999</v>
      </c>
      <c r="J146" s="28">
        <v>1497</v>
      </c>
      <c r="K146" s="386">
        <v>95.95</v>
      </c>
      <c r="L146" s="386">
        <v>205.62</v>
      </c>
      <c r="M146" s="28">
        <v>4662</v>
      </c>
      <c r="N146" s="386">
        <v>291.07</v>
      </c>
      <c r="O146" s="386">
        <v>923.75000000000011</v>
      </c>
      <c r="P146" s="342">
        <v>528.18000000000006</v>
      </c>
      <c r="Q146" s="28">
        <v>149</v>
      </c>
      <c r="R146" s="342">
        <v>87.13000000000001</v>
      </c>
      <c r="S146" s="342">
        <v>419.20000000000005</v>
      </c>
    </row>
    <row r="147" spans="1:19" ht="20.100000000000001" customHeight="1" thickBot="1">
      <c r="A147" s="706"/>
      <c r="B147" s="578"/>
      <c r="C147" s="611" t="s">
        <v>26</v>
      </c>
      <c r="D147" s="612"/>
      <c r="E147" s="30">
        <v>2781</v>
      </c>
      <c r="F147" s="387">
        <v>301.89000000000004</v>
      </c>
      <c r="G147" s="30">
        <v>2781</v>
      </c>
      <c r="H147" s="387">
        <v>301.89000000000004</v>
      </c>
      <c r="I147" s="29">
        <v>1519.8799999999999</v>
      </c>
      <c r="J147" s="30">
        <v>986</v>
      </c>
      <c r="K147" s="387">
        <v>147.26</v>
      </c>
      <c r="L147" s="387">
        <v>223.53</v>
      </c>
      <c r="M147" s="30">
        <v>6271</v>
      </c>
      <c r="N147" s="387">
        <v>337.98</v>
      </c>
      <c r="O147" s="387">
        <v>1121.55</v>
      </c>
      <c r="P147" s="29">
        <v>383.44</v>
      </c>
      <c r="Q147" s="30">
        <v>443</v>
      </c>
      <c r="R147" s="29">
        <v>97.720000000000013</v>
      </c>
      <c r="S147" s="29">
        <v>566.72</v>
      </c>
    </row>
    <row r="148" spans="1:19" ht="20.100000000000001" customHeight="1">
      <c r="A148" s="706"/>
      <c r="B148" s="576" t="s">
        <v>28</v>
      </c>
      <c r="C148" s="508" t="s">
        <v>24</v>
      </c>
      <c r="D148" s="507"/>
      <c r="E148" s="27">
        <v>517</v>
      </c>
      <c r="F148" s="385">
        <v>262.97000000000003</v>
      </c>
      <c r="G148" s="27">
        <v>517</v>
      </c>
      <c r="H148" s="385">
        <v>262.97000000000003</v>
      </c>
      <c r="I148" s="26">
        <v>851.1</v>
      </c>
      <c r="J148" s="27">
        <v>233</v>
      </c>
      <c r="K148" s="385">
        <v>45.48</v>
      </c>
      <c r="L148" s="385">
        <v>142.43</v>
      </c>
      <c r="M148" s="27">
        <v>531</v>
      </c>
      <c r="N148" s="385">
        <v>254.58999999999997</v>
      </c>
      <c r="O148" s="385">
        <v>835.06</v>
      </c>
      <c r="P148" s="26">
        <v>407.05</v>
      </c>
      <c r="Q148" s="27">
        <v>68</v>
      </c>
      <c r="R148" s="26">
        <v>2.2400000000000002</v>
      </c>
      <c r="S148" s="26">
        <v>4.99</v>
      </c>
    </row>
    <row r="149" spans="1:19" ht="20.100000000000001" customHeight="1">
      <c r="A149" s="706"/>
      <c r="B149" s="577"/>
      <c r="C149" s="652" t="s">
        <v>25</v>
      </c>
      <c r="D149" s="614"/>
      <c r="E149" s="28">
        <v>372</v>
      </c>
      <c r="F149" s="386">
        <v>181.18999999999997</v>
      </c>
      <c r="G149" s="28">
        <v>372</v>
      </c>
      <c r="H149" s="386">
        <v>181.18999999999997</v>
      </c>
      <c r="I149" s="342">
        <v>633.68999999999994</v>
      </c>
      <c r="J149" s="28">
        <v>271</v>
      </c>
      <c r="K149" s="386">
        <v>61.280000000000008</v>
      </c>
      <c r="L149" s="386">
        <v>153.76000000000002</v>
      </c>
      <c r="M149" s="28">
        <v>1118</v>
      </c>
      <c r="N149" s="386">
        <v>257.85000000000002</v>
      </c>
      <c r="O149" s="386">
        <v>779.37</v>
      </c>
      <c r="P149" s="342">
        <v>236.97</v>
      </c>
      <c r="Q149" s="28">
        <v>77</v>
      </c>
      <c r="R149" s="342">
        <v>2.66</v>
      </c>
      <c r="S149" s="342">
        <v>5.75</v>
      </c>
    </row>
    <row r="150" spans="1:19" ht="20.100000000000001" customHeight="1" thickBot="1">
      <c r="A150" s="706"/>
      <c r="B150" s="578"/>
      <c r="C150" s="611" t="s">
        <v>26</v>
      </c>
      <c r="D150" s="612"/>
      <c r="E150" s="30">
        <v>672</v>
      </c>
      <c r="F150" s="387">
        <v>238.35000000000002</v>
      </c>
      <c r="G150" s="30">
        <v>672</v>
      </c>
      <c r="H150" s="387">
        <v>238.35000000000002</v>
      </c>
      <c r="I150" s="29">
        <v>981.65000000000009</v>
      </c>
      <c r="J150" s="30">
        <v>195</v>
      </c>
      <c r="K150" s="387">
        <v>24.82</v>
      </c>
      <c r="L150" s="387">
        <v>168.84</v>
      </c>
      <c r="M150" s="30">
        <v>913</v>
      </c>
      <c r="N150" s="387">
        <v>437.51</v>
      </c>
      <c r="O150" s="387">
        <v>831.95</v>
      </c>
      <c r="P150" s="29">
        <v>176.63000000000002</v>
      </c>
      <c r="Q150" s="30">
        <v>16</v>
      </c>
      <c r="R150" s="29">
        <v>0.65999999999999992</v>
      </c>
      <c r="S150" s="29">
        <v>1.74</v>
      </c>
    </row>
    <row r="151" spans="1:19" ht="20.100000000000001" customHeight="1">
      <c r="A151" s="706"/>
      <c r="B151" s="576" t="s">
        <v>29</v>
      </c>
      <c r="C151" s="508" t="s">
        <v>24</v>
      </c>
      <c r="D151" s="507"/>
      <c r="E151" s="27">
        <v>0</v>
      </c>
      <c r="F151" s="385">
        <v>0</v>
      </c>
      <c r="G151" s="27">
        <v>0</v>
      </c>
      <c r="H151" s="385">
        <v>0</v>
      </c>
      <c r="I151" s="26">
        <v>23.92</v>
      </c>
      <c r="J151" s="27">
        <v>0</v>
      </c>
      <c r="K151" s="385">
        <v>0</v>
      </c>
      <c r="L151" s="385">
        <v>0.47000000000000003</v>
      </c>
      <c r="M151" s="27">
        <v>0</v>
      </c>
      <c r="N151" s="385">
        <v>0</v>
      </c>
      <c r="O151" s="385">
        <v>0</v>
      </c>
      <c r="P151" s="26">
        <v>43.36</v>
      </c>
      <c r="Q151" s="27">
        <v>0</v>
      </c>
      <c r="R151" s="26">
        <v>0</v>
      </c>
      <c r="S151" s="26">
        <v>0</v>
      </c>
    </row>
    <row r="152" spans="1:19" ht="20.100000000000001" customHeight="1">
      <c r="A152" s="706"/>
      <c r="B152" s="577"/>
      <c r="C152" s="652" t="s">
        <v>25</v>
      </c>
      <c r="D152" s="614"/>
      <c r="E152" s="28">
        <v>0</v>
      </c>
      <c r="F152" s="386">
        <v>0</v>
      </c>
      <c r="G152" s="28">
        <v>0</v>
      </c>
      <c r="H152" s="386">
        <v>0</v>
      </c>
      <c r="I152" s="342">
        <v>9.2899999999999991</v>
      </c>
      <c r="J152" s="28">
        <v>0</v>
      </c>
      <c r="K152" s="386">
        <v>0</v>
      </c>
      <c r="L152" s="386">
        <v>0</v>
      </c>
      <c r="M152" s="28">
        <v>0</v>
      </c>
      <c r="N152" s="386">
        <v>0</v>
      </c>
      <c r="O152" s="386">
        <v>14.66</v>
      </c>
      <c r="P152" s="342">
        <v>38.39</v>
      </c>
      <c r="Q152" s="28">
        <v>0</v>
      </c>
      <c r="R152" s="342">
        <v>0</v>
      </c>
      <c r="S152" s="342">
        <v>0</v>
      </c>
    </row>
    <row r="153" spans="1:19" ht="20.100000000000001" customHeight="1" thickBot="1">
      <c r="A153" s="706"/>
      <c r="B153" s="578"/>
      <c r="C153" s="611" t="s">
        <v>26</v>
      </c>
      <c r="D153" s="612"/>
      <c r="E153" s="30">
        <v>0</v>
      </c>
      <c r="F153" s="387">
        <v>0</v>
      </c>
      <c r="G153" s="30">
        <v>0</v>
      </c>
      <c r="H153" s="387">
        <v>0</v>
      </c>
      <c r="I153" s="29">
        <v>0</v>
      </c>
      <c r="J153" s="30">
        <v>0</v>
      </c>
      <c r="K153" s="387">
        <v>0</v>
      </c>
      <c r="L153" s="387">
        <v>0</v>
      </c>
      <c r="M153" s="30">
        <v>0</v>
      </c>
      <c r="N153" s="387">
        <v>0</v>
      </c>
      <c r="O153" s="387">
        <v>0</v>
      </c>
      <c r="P153" s="29">
        <v>0</v>
      </c>
      <c r="Q153" s="30">
        <v>0</v>
      </c>
      <c r="R153" s="29">
        <v>0</v>
      </c>
      <c r="S153" s="29">
        <v>0</v>
      </c>
    </row>
    <row r="154" spans="1:19" ht="20.100000000000001" customHeight="1">
      <c r="A154" s="706"/>
      <c r="B154" s="733" t="s">
        <v>30</v>
      </c>
      <c r="C154" s="508" t="s">
        <v>24</v>
      </c>
      <c r="D154" s="507"/>
      <c r="E154" s="27">
        <v>922</v>
      </c>
      <c r="F154" s="385">
        <v>30.97</v>
      </c>
      <c r="G154" s="27">
        <v>922</v>
      </c>
      <c r="H154" s="385">
        <v>30.97</v>
      </c>
      <c r="I154" s="26">
        <v>436.98</v>
      </c>
      <c r="J154" s="27">
        <v>559</v>
      </c>
      <c r="K154" s="385">
        <v>21.17</v>
      </c>
      <c r="L154" s="385">
        <v>18.919999999999998</v>
      </c>
      <c r="M154" s="27">
        <v>1356</v>
      </c>
      <c r="N154" s="385">
        <v>63.07</v>
      </c>
      <c r="O154" s="385">
        <v>231.89000000000001</v>
      </c>
      <c r="P154" s="26">
        <v>91.080000000000013</v>
      </c>
      <c r="Q154" s="27">
        <v>153</v>
      </c>
      <c r="R154" s="26">
        <v>20.11</v>
      </c>
      <c r="S154" s="26">
        <v>290.92</v>
      </c>
    </row>
    <row r="155" spans="1:19" ht="20.100000000000001" customHeight="1">
      <c r="A155" s="706"/>
      <c r="B155" s="734"/>
      <c r="C155" s="652" t="s">
        <v>25</v>
      </c>
      <c r="D155" s="614"/>
      <c r="E155" s="28">
        <v>492</v>
      </c>
      <c r="F155" s="386">
        <v>11.08</v>
      </c>
      <c r="G155" s="28">
        <v>492</v>
      </c>
      <c r="H155" s="386">
        <v>11.08</v>
      </c>
      <c r="I155" s="342">
        <v>138.36000000000001</v>
      </c>
      <c r="J155" s="28">
        <v>384</v>
      </c>
      <c r="K155" s="386">
        <v>14.48</v>
      </c>
      <c r="L155" s="386">
        <v>14.05</v>
      </c>
      <c r="M155" s="28">
        <v>995</v>
      </c>
      <c r="N155" s="386">
        <v>98.46</v>
      </c>
      <c r="O155" s="386">
        <v>110.59</v>
      </c>
      <c r="P155" s="342">
        <v>141.97</v>
      </c>
      <c r="Q155" s="28">
        <v>38</v>
      </c>
      <c r="R155" s="342">
        <v>8.33</v>
      </c>
      <c r="S155" s="342">
        <v>56.58</v>
      </c>
    </row>
    <row r="156" spans="1:19" ht="20.100000000000001" customHeight="1" thickBot="1">
      <c r="A156" s="706"/>
      <c r="B156" s="735"/>
      <c r="C156" s="611" t="s">
        <v>26</v>
      </c>
      <c r="D156" s="612"/>
      <c r="E156" s="30">
        <v>385</v>
      </c>
      <c r="F156" s="387">
        <v>6.47</v>
      </c>
      <c r="G156" s="30">
        <v>385</v>
      </c>
      <c r="H156" s="387">
        <v>6.47</v>
      </c>
      <c r="I156" s="29">
        <v>88.39</v>
      </c>
      <c r="J156" s="30">
        <v>201</v>
      </c>
      <c r="K156" s="387">
        <v>3.5500000000000003</v>
      </c>
      <c r="L156" s="387">
        <v>6.73</v>
      </c>
      <c r="M156" s="30">
        <v>674</v>
      </c>
      <c r="N156" s="387">
        <v>25.6</v>
      </c>
      <c r="O156" s="387">
        <v>48.55</v>
      </c>
      <c r="P156" s="29">
        <v>70.69</v>
      </c>
      <c r="Q156" s="30">
        <v>153</v>
      </c>
      <c r="R156" s="29">
        <v>13.7</v>
      </c>
      <c r="S156" s="29">
        <v>92.02</v>
      </c>
    </row>
    <row r="157" spans="1:19" ht="20.100000000000001" customHeight="1">
      <c r="A157" s="706"/>
      <c r="B157" s="668"/>
      <c r="C157" s="643" t="s">
        <v>42</v>
      </c>
      <c r="D157" s="91" t="s">
        <v>31</v>
      </c>
      <c r="E157" s="27">
        <v>0</v>
      </c>
      <c r="F157" s="385">
        <v>0</v>
      </c>
      <c r="G157" s="27">
        <v>0</v>
      </c>
      <c r="H157" s="385">
        <v>0</v>
      </c>
      <c r="I157" s="26">
        <v>0</v>
      </c>
      <c r="J157" s="27">
        <v>0</v>
      </c>
      <c r="K157" s="385">
        <v>0</v>
      </c>
      <c r="L157" s="385">
        <v>0</v>
      </c>
      <c r="M157" s="27">
        <v>0</v>
      </c>
      <c r="N157" s="385">
        <v>0</v>
      </c>
      <c r="O157" s="385">
        <v>0</v>
      </c>
      <c r="P157" s="26">
        <v>0</v>
      </c>
      <c r="Q157" s="27">
        <v>0</v>
      </c>
      <c r="R157" s="26">
        <v>0</v>
      </c>
      <c r="S157" s="26">
        <v>0</v>
      </c>
    </row>
    <row r="158" spans="1:19" ht="20.100000000000001" customHeight="1" thickBot="1">
      <c r="A158" s="706"/>
      <c r="B158" s="669"/>
      <c r="C158" s="571"/>
      <c r="D158" s="85" t="s">
        <v>30</v>
      </c>
      <c r="E158" s="30">
        <v>0</v>
      </c>
      <c r="F158" s="387">
        <v>0</v>
      </c>
      <c r="G158" s="30">
        <v>0</v>
      </c>
      <c r="H158" s="387">
        <v>0</v>
      </c>
      <c r="I158" s="29">
        <v>0</v>
      </c>
      <c r="J158" s="30">
        <v>0</v>
      </c>
      <c r="K158" s="387">
        <v>0</v>
      </c>
      <c r="L158" s="387">
        <v>0</v>
      </c>
      <c r="M158" s="30">
        <v>0</v>
      </c>
      <c r="N158" s="387">
        <v>0</v>
      </c>
      <c r="O158" s="387">
        <v>0</v>
      </c>
      <c r="P158" s="29">
        <v>0</v>
      </c>
      <c r="Q158" s="30">
        <v>0</v>
      </c>
      <c r="R158" s="29">
        <v>0</v>
      </c>
      <c r="S158" s="29">
        <v>0</v>
      </c>
    </row>
    <row r="159" spans="1:19" ht="20.100000000000001" customHeight="1">
      <c r="A159" s="706"/>
      <c r="B159" s="669"/>
      <c r="C159" s="643" t="s">
        <v>2</v>
      </c>
      <c r="D159" s="84" t="s">
        <v>31</v>
      </c>
      <c r="E159" s="27">
        <v>1741</v>
      </c>
      <c r="F159" s="385">
        <v>198.82999999999998</v>
      </c>
      <c r="G159" s="27">
        <v>1741</v>
      </c>
      <c r="H159" s="385">
        <v>198.82999999999998</v>
      </c>
      <c r="I159" s="26">
        <v>1953.65</v>
      </c>
      <c r="J159" s="27">
        <v>1159</v>
      </c>
      <c r="K159" s="385">
        <v>117.39</v>
      </c>
      <c r="L159" s="385">
        <v>260.71000000000004</v>
      </c>
      <c r="M159" s="27">
        <v>3430</v>
      </c>
      <c r="N159" s="385">
        <v>379.24</v>
      </c>
      <c r="O159" s="385">
        <v>1142.8200000000002</v>
      </c>
      <c r="P159" s="26">
        <v>432.71</v>
      </c>
      <c r="Q159" s="27">
        <v>252</v>
      </c>
      <c r="R159" s="26">
        <v>108.33</v>
      </c>
      <c r="S159" s="26">
        <v>447.64000000000004</v>
      </c>
    </row>
    <row r="160" spans="1:19" ht="20.100000000000001" customHeight="1" thickBot="1">
      <c r="A160" s="706"/>
      <c r="B160" s="669"/>
      <c r="C160" s="644"/>
      <c r="D160" s="85" t="s">
        <v>30</v>
      </c>
      <c r="E160" s="30">
        <v>403</v>
      </c>
      <c r="F160" s="387">
        <v>14.219999999999999</v>
      </c>
      <c r="G160" s="30">
        <v>403</v>
      </c>
      <c r="H160" s="387">
        <v>14.219999999999999</v>
      </c>
      <c r="I160" s="29">
        <v>194.26</v>
      </c>
      <c r="J160" s="30">
        <v>290</v>
      </c>
      <c r="K160" s="387">
        <v>12.65</v>
      </c>
      <c r="L160" s="387">
        <v>11.389999999999999</v>
      </c>
      <c r="M160" s="30">
        <v>408</v>
      </c>
      <c r="N160" s="387">
        <v>15.7</v>
      </c>
      <c r="O160" s="387">
        <v>104.18</v>
      </c>
      <c r="P160" s="29">
        <v>22.770000000000003</v>
      </c>
      <c r="Q160" s="30">
        <v>55</v>
      </c>
      <c r="R160" s="29">
        <v>10.47</v>
      </c>
      <c r="S160" s="29">
        <v>121.66</v>
      </c>
    </row>
    <row r="161" spans="1:19" ht="20.100000000000001" customHeight="1">
      <c r="A161" s="706"/>
      <c r="B161" s="669"/>
      <c r="C161" s="570" t="s">
        <v>3</v>
      </c>
      <c r="D161" s="87" t="s">
        <v>31</v>
      </c>
      <c r="E161" s="27">
        <v>5645</v>
      </c>
      <c r="F161" s="385">
        <v>717.31000000000006</v>
      </c>
      <c r="G161" s="27">
        <v>5645</v>
      </c>
      <c r="H161" s="385">
        <v>717.31000000000006</v>
      </c>
      <c r="I161" s="26">
        <v>4359.7999999999993</v>
      </c>
      <c r="J161" s="27">
        <v>2640</v>
      </c>
      <c r="K161" s="385">
        <v>329.86</v>
      </c>
      <c r="L161" s="385">
        <v>672.34</v>
      </c>
      <c r="M161" s="27">
        <v>13951</v>
      </c>
      <c r="N161" s="385">
        <v>891.68</v>
      </c>
      <c r="O161" s="385">
        <v>3013</v>
      </c>
      <c r="P161" s="26">
        <v>1127.2199999999998</v>
      </c>
      <c r="Q161" s="27">
        <v>833</v>
      </c>
      <c r="R161" s="26">
        <v>279.41000000000003</v>
      </c>
      <c r="S161" s="26">
        <v>1266.27</v>
      </c>
    </row>
    <row r="162" spans="1:19" ht="20.100000000000001" customHeight="1" thickBot="1">
      <c r="A162" s="706"/>
      <c r="B162" s="669"/>
      <c r="C162" s="571"/>
      <c r="D162" s="88" t="s">
        <v>30</v>
      </c>
      <c r="E162" s="30">
        <v>1249</v>
      </c>
      <c r="F162" s="387">
        <v>26.56</v>
      </c>
      <c r="G162" s="30">
        <v>1249</v>
      </c>
      <c r="H162" s="387">
        <v>26.56</v>
      </c>
      <c r="I162" s="29">
        <v>306.39999999999998</v>
      </c>
      <c r="J162" s="30">
        <v>760</v>
      </c>
      <c r="K162" s="387">
        <v>21.85</v>
      </c>
      <c r="L162" s="387">
        <v>19.130000000000003</v>
      </c>
      <c r="M162" s="30">
        <v>2119</v>
      </c>
      <c r="N162" s="387">
        <v>116.11</v>
      </c>
      <c r="O162" s="387">
        <v>172.58</v>
      </c>
      <c r="P162" s="29">
        <v>173.85999999999999</v>
      </c>
      <c r="Q162" s="30">
        <v>269</v>
      </c>
      <c r="R162" s="29">
        <v>30.919999999999998</v>
      </c>
      <c r="S162" s="29">
        <v>315.37</v>
      </c>
    </row>
    <row r="163" spans="1:19" ht="20.100000000000001" customHeight="1">
      <c r="A163" s="706"/>
      <c r="B163" s="669"/>
      <c r="C163" s="643" t="s">
        <v>28</v>
      </c>
      <c r="D163" s="89" t="s">
        <v>31</v>
      </c>
      <c r="E163" s="27">
        <v>1414</v>
      </c>
      <c r="F163" s="385">
        <v>674.77</v>
      </c>
      <c r="G163" s="27">
        <v>1414</v>
      </c>
      <c r="H163" s="385">
        <v>674.77</v>
      </c>
      <c r="I163" s="26">
        <v>2314.75</v>
      </c>
      <c r="J163" s="27">
        <v>605</v>
      </c>
      <c r="K163" s="385">
        <v>126.88000000000001</v>
      </c>
      <c r="L163" s="385">
        <v>456.05</v>
      </c>
      <c r="M163" s="27">
        <v>2064</v>
      </c>
      <c r="N163" s="385">
        <v>894.63</v>
      </c>
      <c r="O163" s="385">
        <v>2335.21</v>
      </c>
      <c r="P163" s="26">
        <v>713.54</v>
      </c>
      <c r="Q163" s="27">
        <v>141</v>
      </c>
      <c r="R163" s="26">
        <v>4.8100000000000005</v>
      </c>
      <c r="S163" s="26">
        <v>9.99</v>
      </c>
    </row>
    <row r="164" spans="1:19" ht="20.100000000000001" customHeight="1" thickBot="1">
      <c r="A164" s="706"/>
      <c r="B164" s="669"/>
      <c r="C164" s="571"/>
      <c r="D164" s="90" t="s">
        <v>30</v>
      </c>
      <c r="E164" s="30">
        <v>147</v>
      </c>
      <c r="F164" s="387">
        <v>7.7399999999999993</v>
      </c>
      <c r="G164" s="30">
        <v>147</v>
      </c>
      <c r="H164" s="387">
        <v>7.7399999999999993</v>
      </c>
      <c r="I164" s="29">
        <v>151.69</v>
      </c>
      <c r="J164" s="30">
        <v>94</v>
      </c>
      <c r="K164" s="387">
        <v>4.7</v>
      </c>
      <c r="L164" s="387">
        <v>8.98</v>
      </c>
      <c r="M164" s="30">
        <v>498</v>
      </c>
      <c r="N164" s="387">
        <v>55.32</v>
      </c>
      <c r="O164" s="387">
        <v>111.17</v>
      </c>
      <c r="P164" s="29">
        <v>107.11000000000001</v>
      </c>
      <c r="Q164" s="30">
        <v>20</v>
      </c>
      <c r="R164" s="29">
        <v>0.75</v>
      </c>
      <c r="S164" s="29">
        <v>2.4900000000000002</v>
      </c>
    </row>
    <row r="165" spans="1:19" ht="20.100000000000001" customHeight="1">
      <c r="A165" s="706"/>
      <c r="B165" s="669"/>
      <c r="C165" s="643" t="s">
        <v>29</v>
      </c>
      <c r="D165" s="86" t="s">
        <v>31</v>
      </c>
      <c r="E165" s="60">
        <v>0</v>
      </c>
      <c r="F165" s="388">
        <v>0</v>
      </c>
      <c r="G165" s="60">
        <v>0</v>
      </c>
      <c r="H165" s="388">
        <v>0</v>
      </c>
      <c r="I165" s="343">
        <v>21.83</v>
      </c>
      <c r="J165" s="60">
        <v>0</v>
      </c>
      <c r="K165" s="388">
        <v>0</v>
      </c>
      <c r="L165" s="388">
        <v>0.27</v>
      </c>
      <c r="M165" s="60">
        <v>0</v>
      </c>
      <c r="N165" s="388">
        <v>0</v>
      </c>
      <c r="O165" s="388">
        <v>11.56</v>
      </c>
      <c r="P165" s="343">
        <v>81.75</v>
      </c>
      <c r="Q165" s="60">
        <v>0</v>
      </c>
      <c r="R165" s="343">
        <v>0</v>
      </c>
      <c r="S165" s="343">
        <v>0</v>
      </c>
    </row>
    <row r="166" spans="1:19" ht="20.100000000000001" customHeight="1" thickBot="1">
      <c r="A166" s="706"/>
      <c r="B166" s="669"/>
      <c r="C166" s="571"/>
      <c r="D166" s="81" t="s">
        <v>30</v>
      </c>
      <c r="E166" s="31">
        <v>0</v>
      </c>
      <c r="F166" s="389">
        <v>0</v>
      </c>
      <c r="G166" s="31">
        <v>0</v>
      </c>
      <c r="H166" s="389">
        <v>0</v>
      </c>
      <c r="I166" s="344">
        <v>11.38</v>
      </c>
      <c r="J166" s="31">
        <v>0</v>
      </c>
      <c r="K166" s="389">
        <v>0</v>
      </c>
      <c r="L166" s="389">
        <v>0.2</v>
      </c>
      <c r="M166" s="31">
        <v>0</v>
      </c>
      <c r="N166" s="389">
        <v>0</v>
      </c>
      <c r="O166" s="389">
        <v>3.1</v>
      </c>
      <c r="P166" s="344">
        <v>0</v>
      </c>
      <c r="Q166" s="31">
        <v>0</v>
      </c>
      <c r="R166" s="344">
        <v>0</v>
      </c>
      <c r="S166" s="344">
        <v>0</v>
      </c>
    </row>
    <row r="167" spans="1:19" ht="20.100000000000001" customHeight="1">
      <c r="A167" s="706"/>
      <c r="B167" s="669"/>
      <c r="C167" s="643" t="s">
        <v>43</v>
      </c>
      <c r="D167" s="82" t="s">
        <v>31</v>
      </c>
      <c r="E167" s="26">
        <v>8800</v>
      </c>
      <c r="F167" s="385">
        <v>1590.91</v>
      </c>
      <c r="G167" s="26">
        <v>8800</v>
      </c>
      <c r="H167" s="385">
        <v>1590.91</v>
      </c>
      <c r="I167" s="26">
        <v>8650.0299999999988</v>
      </c>
      <c r="J167" s="27">
        <v>4404</v>
      </c>
      <c r="K167" s="385">
        <v>574.13</v>
      </c>
      <c r="L167" s="385">
        <v>1389.3700000000001</v>
      </c>
      <c r="M167" s="26">
        <v>19445</v>
      </c>
      <c r="N167" s="385">
        <v>2165.5500000000002</v>
      </c>
      <c r="O167" s="385">
        <v>6502.59</v>
      </c>
      <c r="P167" s="26">
        <v>2355.2199999999998</v>
      </c>
      <c r="Q167" s="27">
        <v>1226</v>
      </c>
      <c r="R167" s="26">
        <v>392.55</v>
      </c>
      <c r="S167" s="26">
        <v>1723.9</v>
      </c>
    </row>
    <row r="168" spans="1:19" ht="20.100000000000001" customHeight="1" thickBot="1">
      <c r="A168" s="706"/>
      <c r="B168" s="669"/>
      <c r="C168" s="571"/>
      <c r="D168" s="83" t="s">
        <v>30</v>
      </c>
      <c r="E168" s="29">
        <v>1799</v>
      </c>
      <c r="F168" s="387">
        <v>48.52</v>
      </c>
      <c r="G168" s="29">
        <v>1799</v>
      </c>
      <c r="H168" s="387">
        <v>48.52</v>
      </c>
      <c r="I168" s="29">
        <v>663.7299999999999</v>
      </c>
      <c r="J168" s="30">
        <v>1144</v>
      </c>
      <c r="K168" s="387">
        <v>39.200000000000003</v>
      </c>
      <c r="L168" s="387">
        <v>39.700000000000003</v>
      </c>
      <c r="M168" s="29">
        <v>3025</v>
      </c>
      <c r="N168" s="387">
        <v>187.13</v>
      </c>
      <c r="O168" s="387">
        <v>391.03000000000003</v>
      </c>
      <c r="P168" s="29">
        <v>303.74</v>
      </c>
      <c r="Q168" s="30">
        <v>344</v>
      </c>
      <c r="R168" s="29">
        <v>42.14</v>
      </c>
      <c r="S168" s="29">
        <v>439.52</v>
      </c>
    </row>
    <row r="169" spans="1:19" ht="20.100000000000001" customHeight="1" thickBot="1">
      <c r="A169" s="706"/>
      <c r="B169" s="669"/>
      <c r="C169" s="645" t="s">
        <v>33</v>
      </c>
      <c r="D169" s="646"/>
      <c r="E169" s="202">
        <v>10599</v>
      </c>
      <c r="F169" s="384">
        <v>1639.43</v>
      </c>
      <c r="G169" s="202">
        <v>10599</v>
      </c>
      <c r="H169" s="384">
        <v>1639.43</v>
      </c>
      <c r="I169" s="341">
        <v>9313.7599999999984</v>
      </c>
      <c r="J169" s="202">
        <v>5548</v>
      </c>
      <c r="K169" s="384">
        <v>613.33000000000004</v>
      </c>
      <c r="L169" s="384">
        <v>1429.0700000000002</v>
      </c>
      <c r="M169" s="202">
        <v>22470</v>
      </c>
      <c r="N169" s="384">
        <v>2352.6800000000003</v>
      </c>
      <c r="O169" s="384">
        <v>6893.62</v>
      </c>
      <c r="P169" s="341">
        <v>2658.96</v>
      </c>
      <c r="Q169" s="202">
        <v>1570</v>
      </c>
      <c r="R169" s="341">
        <v>434.69</v>
      </c>
      <c r="S169" s="341">
        <v>2163.42</v>
      </c>
    </row>
    <row r="170" spans="1:19" ht="20.100000000000001" customHeight="1">
      <c r="A170" s="706"/>
      <c r="B170" s="669"/>
      <c r="C170" s="511" t="s">
        <v>34</v>
      </c>
      <c r="D170" s="512"/>
      <c r="E170" s="26">
        <v>0</v>
      </c>
      <c r="F170" s="385">
        <v>0</v>
      </c>
      <c r="G170" s="26">
        <v>0</v>
      </c>
      <c r="H170" s="385">
        <v>0</v>
      </c>
      <c r="I170" s="26">
        <v>0</v>
      </c>
      <c r="J170" s="27">
        <v>0</v>
      </c>
      <c r="K170" s="385">
        <v>0</v>
      </c>
      <c r="L170" s="385">
        <v>0</v>
      </c>
      <c r="M170" s="26">
        <v>0</v>
      </c>
      <c r="N170" s="385">
        <v>0</v>
      </c>
      <c r="O170" s="385">
        <v>0</v>
      </c>
      <c r="P170" s="26">
        <v>0</v>
      </c>
      <c r="Q170" s="27">
        <v>0</v>
      </c>
      <c r="R170" s="26">
        <v>0</v>
      </c>
      <c r="S170" s="26">
        <v>0</v>
      </c>
    </row>
    <row r="171" spans="1:19" ht="20.100000000000001" customHeight="1" thickBot="1">
      <c r="A171" s="706"/>
      <c r="B171" s="669"/>
      <c r="C171" s="550" t="s">
        <v>35</v>
      </c>
      <c r="D171" s="551"/>
      <c r="E171" s="32">
        <v>0</v>
      </c>
      <c r="F171" s="390">
        <v>0</v>
      </c>
      <c r="G171" s="32">
        <v>0</v>
      </c>
      <c r="H171" s="390">
        <v>0</v>
      </c>
      <c r="I171" s="32">
        <v>0</v>
      </c>
      <c r="J171" s="315">
        <v>0</v>
      </c>
      <c r="K171" s="390">
        <v>0</v>
      </c>
      <c r="L171" s="390">
        <v>0</v>
      </c>
      <c r="M171" s="32">
        <v>0</v>
      </c>
      <c r="N171" s="390">
        <v>0</v>
      </c>
      <c r="O171" s="390">
        <v>0</v>
      </c>
      <c r="P171" s="32">
        <v>0</v>
      </c>
      <c r="Q171" s="315">
        <v>0</v>
      </c>
      <c r="R171" s="32">
        <v>0</v>
      </c>
      <c r="S171" s="32">
        <v>0</v>
      </c>
    </row>
    <row r="172" spans="1:19" ht="20.100000000000001" customHeight="1">
      <c r="A172" s="706"/>
      <c r="B172" s="669"/>
      <c r="C172" s="511" t="s">
        <v>36</v>
      </c>
      <c r="D172" s="512"/>
      <c r="E172" s="26">
        <v>2144</v>
      </c>
      <c r="F172" s="385">
        <v>213.04999999999998</v>
      </c>
      <c r="G172" s="26">
        <v>2144</v>
      </c>
      <c r="H172" s="385">
        <v>213.04999999999998</v>
      </c>
      <c r="I172" s="26">
        <v>2147.91</v>
      </c>
      <c r="J172" s="27">
        <v>1449</v>
      </c>
      <c r="K172" s="385">
        <v>130.04</v>
      </c>
      <c r="L172" s="385">
        <v>272.10000000000002</v>
      </c>
      <c r="M172" s="26">
        <v>3838</v>
      </c>
      <c r="N172" s="385">
        <v>394.94</v>
      </c>
      <c r="O172" s="385">
        <v>1247.0000000000002</v>
      </c>
      <c r="P172" s="26">
        <v>455.47999999999996</v>
      </c>
      <c r="Q172" s="27">
        <v>307</v>
      </c>
      <c r="R172" s="26">
        <v>118.8</v>
      </c>
      <c r="S172" s="26">
        <v>569.30000000000007</v>
      </c>
    </row>
    <row r="173" spans="1:19" s="13" customFormat="1" ht="20.100000000000001" customHeight="1" thickBot="1">
      <c r="A173" s="706"/>
      <c r="B173" s="669"/>
      <c r="C173" s="550" t="s">
        <v>37</v>
      </c>
      <c r="D173" s="551"/>
      <c r="E173" s="33">
        <v>0.2022832342673837</v>
      </c>
      <c r="F173" s="387">
        <v>0.12995370342131105</v>
      </c>
      <c r="G173" s="33">
        <v>0.2022832342673837</v>
      </c>
      <c r="H173" s="387">
        <v>0.12995370342131105</v>
      </c>
      <c r="I173" s="29">
        <v>0.23061685076703717</v>
      </c>
      <c r="J173" s="30">
        <v>0.26117519826964675</v>
      </c>
      <c r="K173" s="387">
        <v>0.21202289142875774</v>
      </c>
      <c r="L173" s="387">
        <v>0.19040354916134269</v>
      </c>
      <c r="M173" s="33">
        <v>0.17080551846906988</v>
      </c>
      <c r="N173" s="387">
        <v>0.16786813336280326</v>
      </c>
      <c r="O173" s="387">
        <v>0.18089189714547657</v>
      </c>
      <c r="P173" s="29">
        <v>0.17130005716520744</v>
      </c>
      <c r="Q173" s="30">
        <v>0.19554140127388536</v>
      </c>
      <c r="R173" s="29">
        <v>0.27329821251926661</v>
      </c>
      <c r="S173" s="29">
        <v>0.26314816355585141</v>
      </c>
    </row>
    <row r="174" spans="1:19" ht="20.100000000000001" customHeight="1">
      <c r="A174" s="706"/>
      <c r="B174" s="669"/>
      <c r="C174" s="511" t="s">
        <v>38</v>
      </c>
      <c r="D174" s="512"/>
      <c r="E174" s="26">
        <v>6894</v>
      </c>
      <c r="F174" s="385">
        <v>743.87</v>
      </c>
      <c r="G174" s="26">
        <v>6894</v>
      </c>
      <c r="H174" s="385">
        <v>743.87</v>
      </c>
      <c r="I174" s="26">
        <v>4666.1999999999989</v>
      </c>
      <c r="J174" s="27">
        <v>3400</v>
      </c>
      <c r="K174" s="385">
        <v>351.71000000000004</v>
      </c>
      <c r="L174" s="385">
        <v>691.47</v>
      </c>
      <c r="M174" s="26">
        <v>16070</v>
      </c>
      <c r="N174" s="385">
        <v>1007.79</v>
      </c>
      <c r="O174" s="385">
        <v>3185.58</v>
      </c>
      <c r="P174" s="26">
        <v>1301.0799999999997</v>
      </c>
      <c r="Q174" s="27">
        <v>1102</v>
      </c>
      <c r="R174" s="26">
        <v>310.33000000000004</v>
      </c>
      <c r="S174" s="26">
        <v>1581.6399999999999</v>
      </c>
    </row>
    <row r="175" spans="1:19" s="13" customFormat="1" ht="20.100000000000001" customHeight="1" thickBot="1">
      <c r="A175" s="706"/>
      <c r="B175" s="669"/>
      <c r="C175" s="550" t="s">
        <v>39</v>
      </c>
      <c r="D175" s="551"/>
      <c r="E175" s="33">
        <v>0.65043872063402208</v>
      </c>
      <c r="F175" s="387">
        <v>0.45373696955649218</v>
      </c>
      <c r="G175" s="33">
        <v>0.65043872063402208</v>
      </c>
      <c r="H175" s="387">
        <v>0.45373696955649218</v>
      </c>
      <c r="I175" s="29">
        <v>0.50100066997646486</v>
      </c>
      <c r="J175" s="30">
        <v>0.61283345349675555</v>
      </c>
      <c r="K175" s="387">
        <v>0.57344333393116265</v>
      </c>
      <c r="L175" s="387">
        <v>0.48386013281364798</v>
      </c>
      <c r="M175" s="33">
        <v>0.71517578994214503</v>
      </c>
      <c r="N175" s="387">
        <v>0.4283582977710525</v>
      </c>
      <c r="O175" s="387">
        <v>0.46210554106550694</v>
      </c>
      <c r="P175" s="29">
        <v>0.48931913229232471</v>
      </c>
      <c r="Q175" s="30">
        <v>0.70191082802547766</v>
      </c>
      <c r="R175" s="29">
        <v>0.71391106305643115</v>
      </c>
      <c r="S175" s="29">
        <v>0.73108319235284869</v>
      </c>
    </row>
    <row r="176" spans="1:19" ht="20.100000000000001" customHeight="1">
      <c r="A176" s="706"/>
      <c r="B176" s="669"/>
      <c r="C176" s="506" t="s">
        <v>4</v>
      </c>
      <c r="D176" s="507"/>
      <c r="E176" s="26">
        <v>1561</v>
      </c>
      <c r="F176" s="385">
        <v>682.51</v>
      </c>
      <c r="G176" s="26">
        <v>1561</v>
      </c>
      <c r="H176" s="385">
        <v>682.51</v>
      </c>
      <c r="I176" s="26">
        <v>2466.44</v>
      </c>
      <c r="J176" s="27">
        <v>699</v>
      </c>
      <c r="K176" s="385">
        <v>131.58000000000001</v>
      </c>
      <c r="L176" s="385">
        <v>465.03000000000003</v>
      </c>
      <c r="M176" s="26">
        <v>2562</v>
      </c>
      <c r="N176" s="385">
        <v>949.95</v>
      </c>
      <c r="O176" s="385">
        <v>2446.38</v>
      </c>
      <c r="P176" s="26">
        <v>820.65</v>
      </c>
      <c r="Q176" s="27">
        <v>161</v>
      </c>
      <c r="R176" s="26">
        <v>5.5600000000000005</v>
      </c>
      <c r="S176" s="26">
        <v>12.48</v>
      </c>
    </row>
    <row r="177" spans="1:19" s="13" customFormat="1" ht="20.100000000000001" customHeight="1" thickBot="1">
      <c r="A177" s="707"/>
      <c r="B177" s="670"/>
      <c r="C177" s="550" t="s">
        <v>40</v>
      </c>
      <c r="D177" s="551"/>
      <c r="E177" s="92">
        <v>0.14727804509859421</v>
      </c>
      <c r="F177" s="391">
        <v>0.4163093270221967</v>
      </c>
      <c r="G177" s="92">
        <v>0.14727804509859421</v>
      </c>
      <c r="H177" s="391">
        <v>0.4163093270221967</v>
      </c>
      <c r="I177" s="345">
        <v>0.26481678720516744</v>
      </c>
      <c r="J177" s="316">
        <v>0.1259913482335977</v>
      </c>
      <c r="K177" s="391">
        <v>0.21453377464007958</v>
      </c>
      <c r="L177" s="391">
        <v>0.32540743280595069</v>
      </c>
      <c r="M177" s="92">
        <v>0.11401869158878504</v>
      </c>
      <c r="N177" s="391">
        <v>0.40377356886614413</v>
      </c>
      <c r="O177" s="391">
        <v>0.35487595776964792</v>
      </c>
      <c r="P177" s="345">
        <v>0.30863570719379002</v>
      </c>
      <c r="Q177" s="316">
        <v>0.10254777070063695</v>
      </c>
      <c r="R177" s="345">
        <v>1.2790724424302378E-2</v>
      </c>
      <c r="S177" s="345">
        <v>5.7686440912998859E-3</v>
      </c>
    </row>
    <row r="178" spans="1:19" ht="20.100000000000001" customHeight="1" thickBot="1">
      <c r="A178" s="545"/>
      <c r="B178" s="546"/>
      <c r="C178" s="546"/>
      <c r="D178" s="546"/>
      <c r="E178" s="546"/>
      <c r="F178" s="546"/>
      <c r="G178" s="546"/>
      <c r="H178" s="546"/>
      <c r="I178" s="546"/>
      <c r="J178" s="546"/>
      <c r="K178" s="546"/>
      <c r="L178" s="546"/>
      <c r="M178" s="546"/>
      <c r="N178" s="546"/>
      <c r="O178" s="546"/>
      <c r="P178" s="546"/>
      <c r="Q178" s="546"/>
      <c r="R178" s="547"/>
    </row>
    <row r="179" spans="1:19" ht="15.75" customHeight="1">
      <c r="A179" s="560" t="s">
        <v>46</v>
      </c>
      <c r="B179" s="450" t="s">
        <v>23</v>
      </c>
      <c r="C179" s="483" t="s">
        <v>24</v>
      </c>
      <c r="D179" s="484"/>
      <c r="E179" s="93">
        <v>63414</v>
      </c>
      <c r="F179" s="392">
        <v>1274.9012734079997</v>
      </c>
      <c r="G179" s="93">
        <v>63414</v>
      </c>
      <c r="H179" s="392">
        <v>1274.9012734079997</v>
      </c>
      <c r="I179" s="346">
        <v>2419.8927147539735</v>
      </c>
      <c r="J179" s="93">
        <v>598</v>
      </c>
      <c r="K179" s="392">
        <v>21.02</v>
      </c>
      <c r="L179" s="392">
        <v>41.893308302267613</v>
      </c>
      <c r="M179" s="93">
        <v>817</v>
      </c>
      <c r="N179" s="392">
        <v>26.31</v>
      </c>
      <c r="O179" s="392">
        <v>54.038393972593795</v>
      </c>
      <c r="P179" s="346">
        <v>768.02233147498805</v>
      </c>
      <c r="Q179" s="93">
        <v>63125</v>
      </c>
      <c r="R179" s="346">
        <v>1169.7365537679998</v>
      </c>
      <c r="S179" s="346">
        <v>1937.8413996081022</v>
      </c>
    </row>
    <row r="180" spans="1:19" ht="15.75" customHeight="1">
      <c r="A180" s="561"/>
      <c r="B180" s="451"/>
      <c r="C180" s="472" t="s">
        <v>25</v>
      </c>
      <c r="D180" s="473"/>
      <c r="E180" s="94">
        <v>9903</v>
      </c>
      <c r="F180" s="393">
        <v>291.35928183700008</v>
      </c>
      <c r="G180" s="94">
        <v>9903</v>
      </c>
      <c r="H180" s="393">
        <v>291.35928183700008</v>
      </c>
      <c r="I180" s="347">
        <v>1028.5354530342738</v>
      </c>
      <c r="J180" s="94">
        <v>114</v>
      </c>
      <c r="K180" s="393">
        <v>3.5199999999999996</v>
      </c>
      <c r="L180" s="393">
        <v>34.991487740611525</v>
      </c>
      <c r="M180" s="94">
        <v>187</v>
      </c>
      <c r="N180" s="393">
        <v>3.4000000000000004</v>
      </c>
      <c r="O180" s="393">
        <v>492.33949527584218</v>
      </c>
      <c r="P180" s="347">
        <v>133.79581159255309</v>
      </c>
      <c r="Q180" s="94">
        <v>9463</v>
      </c>
      <c r="R180" s="347">
        <v>253.62031010500004</v>
      </c>
      <c r="S180" s="347">
        <v>758.88846241597116</v>
      </c>
    </row>
    <row r="181" spans="1:19" ht="16.5" customHeight="1" thickBot="1">
      <c r="A181" s="561"/>
      <c r="B181" s="452"/>
      <c r="C181" s="513" t="s">
        <v>26</v>
      </c>
      <c r="D181" s="514"/>
      <c r="E181" s="95">
        <v>26172</v>
      </c>
      <c r="F181" s="394">
        <v>684.84639321100008</v>
      </c>
      <c r="G181" s="95">
        <v>26172</v>
      </c>
      <c r="H181" s="394">
        <v>684.84639321100008</v>
      </c>
      <c r="I181" s="348">
        <v>1486.8404091623129</v>
      </c>
      <c r="J181" s="95">
        <v>248</v>
      </c>
      <c r="K181" s="394">
        <v>5.85</v>
      </c>
      <c r="L181" s="394">
        <v>29.970010457575771</v>
      </c>
      <c r="M181" s="95">
        <v>527</v>
      </c>
      <c r="N181" s="394">
        <v>9.75</v>
      </c>
      <c r="O181" s="394">
        <v>22.319257131556697</v>
      </c>
      <c r="P181" s="348">
        <v>248.45523336330359</v>
      </c>
      <c r="Q181" s="95">
        <v>24978</v>
      </c>
      <c r="R181" s="348">
        <v>587.39011639800003</v>
      </c>
      <c r="S181" s="348">
        <v>1035.7656451934597</v>
      </c>
    </row>
    <row r="182" spans="1:19" ht="15.75" customHeight="1">
      <c r="A182" s="561"/>
      <c r="B182" s="738" t="s">
        <v>27</v>
      </c>
      <c r="C182" s="589" t="s">
        <v>24</v>
      </c>
      <c r="D182" s="484"/>
      <c r="E182" s="93">
        <v>63018</v>
      </c>
      <c r="F182" s="392">
        <v>905.72159999999985</v>
      </c>
      <c r="G182" s="93">
        <v>63018</v>
      </c>
      <c r="H182" s="392">
        <v>905.72159999999985</v>
      </c>
      <c r="I182" s="346">
        <v>1162.9521295565444</v>
      </c>
      <c r="J182" s="93">
        <v>546</v>
      </c>
      <c r="K182" s="392">
        <v>18.93</v>
      </c>
      <c r="L182" s="392">
        <v>36.451962095016306</v>
      </c>
      <c r="M182" s="93">
        <v>689</v>
      </c>
      <c r="N182" s="392">
        <v>24.02</v>
      </c>
      <c r="O182" s="392">
        <v>40.258593444594894</v>
      </c>
      <c r="P182" s="346">
        <v>372.37848348884472</v>
      </c>
      <c r="Q182" s="93">
        <v>63018</v>
      </c>
      <c r="R182" s="346">
        <v>905.72159999999985</v>
      </c>
      <c r="S182" s="346">
        <v>1086.0771295565444</v>
      </c>
    </row>
    <row r="183" spans="1:19" ht="15.75" customHeight="1">
      <c r="A183" s="561"/>
      <c r="B183" s="739"/>
      <c r="C183" s="710" t="s">
        <v>25</v>
      </c>
      <c r="D183" s="473"/>
      <c r="E183" s="94">
        <v>9390</v>
      </c>
      <c r="F183" s="393">
        <v>205.94270000000006</v>
      </c>
      <c r="G183" s="94">
        <v>9390</v>
      </c>
      <c r="H183" s="393">
        <v>205.94270000000006</v>
      </c>
      <c r="I183" s="347">
        <v>351.71105229065449</v>
      </c>
      <c r="J183" s="94">
        <v>0</v>
      </c>
      <c r="K183" s="393">
        <v>0</v>
      </c>
      <c r="L183" s="393">
        <v>19.244441467611523</v>
      </c>
      <c r="M183" s="94">
        <v>0</v>
      </c>
      <c r="N183" s="393">
        <v>0</v>
      </c>
      <c r="O183" s="393">
        <v>487.55393368784218</v>
      </c>
      <c r="P183" s="347">
        <v>23.065905475999998</v>
      </c>
      <c r="Q183" s="94">
        <v>9390</v>
      </c>
      <c r="R183" s="347">
        <v>205.94270000000006</v>
      </c>
      <c r="S183" s="347">
        <v>327.15367604065455</v>
      </c>
    </row>
    <row r="184" spans="1:19" ht="16.5" customHeight="1" thickBot="1">
      <c r="A184" s="561"/>
      <c r="B184" s="740"/>
      <c r="C184" s="549" t="s">
        <v>26</v>
      </c>
      <c r="D184" s="514"/>
      <c r="E184" s="95">
        <v>24863</v>
      </c>
      <c r="F184" s="394">
        <v>465.82515000000001</v>
      </c>
      <c r="G184" s="95">
        <v>24863</v>
      </c>
      <c r="H184" s="394">
        <v>465.82515000000001</v>
      </c>
      <c r="I184" s="348">
        <v>756.10811644598334</v>
      </c>
      <c r="J184" s="95">
        <v>0</v>
      </c>
      <c r="K184" s="394">
        <v>0</v>
      </c>
      <c r="L184" s="394">
        <v>16.64910728457577</v>
      </c>
      <c r="M184" s="95">
        <v>0</v>
      </c>
      <c r="N184" s="394">
        <v>0</v>
      </c>
      <c r="O184" s="394">
        <v>12.513867792556699</v>
      </c>
      <c r="P184" s="348">
        <v>32.556999998999999</v>
      </c>
      <c r="Q184" s="95">
        <v>24863</v>
      </c>
      <c r="R184" s="348">
        <v>465.82515000000001</v>
      </c>
      <c r="S184" s="348">
        <v>560.16641436198324</v>
      </c>
    </row>
    <row r="185" spans="1:19" ht="16.5" customHeight="1" thickBot="1">
      <c r="A185" s="561"/>
      <c r="B185" s="450" t="s">
        <v>2</v>
      </c>
      <c r="C185" s="483" t="s">
        <v>24</v>
      </c>
      <c r="D185" s="484"/>
      <c r="E185" s="93">
        <v>6</v>
      </c>
      <c r="F185" s="392">
        <v>25.42</v>
      </c>
      <c r="G185" s="93">
        <v>6</v>
      </c>
      <c r="H185" s="392">
        <v>25.42</v>
      </c>
      <c r="I185" s="346">
        <v>253.66767215201708</v>
      </c>
      <c r="J185" s="93">
        <v>0</v>
      </c>
      <c r="K185" s="392">
        <v>0</v>
      </c>
      <c r="L185" s="392">
        <v>3.3513462072513001</v>
      </c>
      <c r="M185" s="93">
        <v>0</v>
      </c>
      <c r="N185" s="392">
        <v>0</v>
      </c>
      <c r="O185" s="392">
        <v>10.406674402998899</v>
      </c>
      <c r="P185" s="346">
        <v>61.123158820860006</v>
      </c>
      <c r="Q185" s="93">
        <v>6</v>
      </c>
      <c r="R185" s="346">
        <v>25.42</v>
      </c>
      <c r="S185" s="346">
        <v>191.56341715201711</v>
      </c>
    </row>
    <row r="186" spans="1:19" ht="15.75" hidden="1" customHeight="1">
      <c r="A186" s="561"/>
      <c r="B186" s="451"/>
      <c r="C186" s="472" t="s">
        <v>25</v>
      </c>
      <c r="D186" s="473"/>
      <c r="E186" s="179"/>
      <c r="F186" s="374"/>
      <c r="G186" s="179"/>
      <c r="H186" s="419"/>
      <c r="I186" s="180"/>
      <c r="J186" s="179"/>
      <c r="K186" s="374"/>
      <c r="L186" s="374"/>
      <c r="M186" s="179"/>
      <c r="N186" s="374"/>
      <c r="O186" s="374"/>
      <c r="P186" s="180"/>
      <c r="Q186" s="179"/>
      <c r="R186" s="180"/>
      <c r="S186" s="180"/>
    </row>
    <row r="187" spans="1:19" ht="16.5" hidden="1" customHeight="1" thickBot="1">
      <c r="A187" s="561"/>
      <c r="B187" s="452"/>
      <c r="C187" s="513" t="s">
        <v>26</v>
      </c>
      <c r="D187" s="514"/>
      <c r="E187" s="183"/>
      <c r="F187" s="375"/>
      <c r="G187" s="183"/>
      <c r="H187" s="420"/>
      <c r="I187" s="184"/>
      <c r="J187" s="183"/>
      <c r="K187" s="375"/>
      <c r="L187" s="375"/>
      <c r="M187" s="183"/>
      <c r="N187" s="375"/>
      <c r="O187" s="375"/>
      <c r="P187" s="184"/>
      <c r="Q187" s="183"/>
      <c r="R187" s="184"/>
      <c r="S187" s="184"/>
    </row>
    <row r="188" spans="1:19" ht="15.75" customHeight="1">
      <c r="A188" s="561"/>
      <c r="B188" s="450" t="s">
        <v>3</v>
      </c>
      <c r="C188" s="483" t="s">
        <v>24</v>
      </c>
      <c r="D188" s="484"/>
      <c r="E188" s="93">
        <v>0</v>
      </c>
      <c r="F188" s="392">
        <v>0</v>
      </c>
      <c r="G188" s="93">
        <v>0</v>
      </c>
      <c r="H188" s="392">
        <v>0</v>
      </c>
      <c r="I188" s="346">
        <v>68.118764201038488</v>
      </c>
      <c r="J188" s="93">
        <v>0</v>
      </c>
      <c r="K188" s="392">
        <v>0</v>
      </c>
      <c r="L188" s="392">
        <v>0</v>
      </c>
      <c r="M188" s="93">
        <v>0</v>
      </c>
      <c r="N188" s="392">
        <v>0</v>
      </c>
      <c r="O188" s="392">
        <v>0</v>
      </c>
      <c r="P188" s="346">
        <v>0.94127629915999922</v>
      </c>
      <c r="Q188" s="93">
        <v>0</v>
      </c>
      <c r="R188" s="346">
        <v>0</v>
      </c>
      <c r="S188" s="346">
        <v>58.362641489166847</v>
      </c>
    </row>
    <row r="189" spans="1:19" ht="15.75" customHeight="1">
      <c r="A189" s="561"/>
      <c r="B189" s="451"/>
      <c r="C189" s="472" t="s">
        <v>25</v>
      </c>
      <c r="D189" s="473"/>
      <c r="E189" s="94">
        <v>6</v>
      </c>
      <c r="F189" s="393">
        <v>0.57999999999999996</v>
      </c>
      <c r="G189" s="94">
        <v>6</v>
      </c>
      <c r="H189" s="393">
        <v>0.57999999999999996</v>
      </c>
      <c r="I189" s="347">
        <v>83.729101052635855</v>
      </c>
      <c r="J189" s="94">
        <v>0</v>
      </c>
      <c r="K189" s="393">
        <v>0</v>
      </c>
      <c r="L189" s="393">
        <v>0.26</v>
      </c>
      <c r="M189" s="94">
        <v>0</v>
      </c>
      <c r="N189" s="393">
        <v>0</v>
      </c>
      <c r="O189" s="393">
        <v>0</v>
      </c>
      <c r="P189" s="347">
        <v>21.449503626860004</v>
      </c>
      <c r="Q189" s="94">
        <v>0</v>
      </c>
      <c r="R189" s="347">
        <v>0</v>
      </c>
      <c r="S189" s="347">
        <v>48.946193155333049</v>
      </c>
    </row>
    <row r="190" spans="1:19" ht="16.5" customHeight="1" thickBot="1">
      <c r="A190" s="561"/>
      <c r="B190" s="452"/>
      <c r="C190" s="513" t="s">
        <v>26</v>
      </c>
      <c r="D190" s="514"/>
      <c r="E190" s="95">
        <v>9</v>
      </c>
      <c r="F190" s="394">
        <v>0.25</v>
      </c>
      <c r="G190" s="95">
        <v>9</v>
      </c>
      <c r="H190" s="394">
        <v>0.25</v>
      </c>
      <c r="I190" s="348">
        <v>124.26781794395558</v>
      </c>
      <c r="J190" s="95">
        <v>1</v>
      </c>
      <c r="K190" s="394">
        <v>0.01</v>
      </c>
      <c r="L190" s="394">
        <v>0.76</v>
      </c>
      <c r="M190" s="95">
        <v>0</v>
      </c>
      <c r="N190" s="394">
        <v>0</v>
      </c>
      <c r="O190" s="394">
        <v>0</v>
      </c>
      <c r="P190" s="348">
        <v>10.183292138120001</v>
      </c>
      <c r="Q190" s="95">
        <v>0</v>
      </c>
      <c r="R190" s="348">
        <v>0</v>
      </c>
      <c r="S190" s="348">
        <v>105.14157414913001</v>
      </c>
    </row>
    <row r="191" spans="1:19" ht="15.75" customHeight="1">
      <c r="A191" s="561"/>
      <c r="B191" s="450" t="s">
        <v>28</v>
      </c>
      <c r="C191" s="483" t="s">
        <v>24</v>
      </c>
      <c r="D191" s="484"/>
      <c r="E191" s="93">
        <v>89</v>
      </c>
      <c r="F191" s="392">
        <v>106.215535163</v>
      </c>
      <c r="G191" s="93">
        <v>89</v>
      </c>
      <c r="H191" s="392">
        <v>106.215535163</v>
      </c>
      <c r="I191" s="346">
        <v>468.35234496337364</v>
      </c>
      <c r="J191" s="93">
        <v>1</v>
      </c>
      <c r="K191" s="392">
        <v>1.25</v>
      </c>
      <c r="L191" s="392">
        <v>1.25</v>
      </c>
      <c r="M191" s="93">
        <v>0</v>
      </c>
      <c r="N191" s="392">
        <v>0</v>
      </c>
      <c r="O191" s="392">
        <v>0.244192358</v>
      </c>
      <c r="P191" s="346">
        <v>85.584897849000001</v>
      </c>
      <c r="Q191" s="93">
        <v>61</v>
      </c>
      <c r="R191" s="346">
        <v>89.050334622999998</v>
      </c>
      <c r="S191" s="346">
        <v>399.32420435437365</v>
      </c>
    </row>
    <row r="192" spans="1:19" ht="15.75" customHeight="1">
      <c r="A192" s="561"/>
      <c r="B192" s="451"/>
      <c r="C192" s="472" t="s">
        <v>25</v>
      </c>
      <c r="D192" s="473"/>
      <c r="E192" s="94">
        <v>105</v>
      </c>
      <c r="F192" s="393">
        <v>53.555129065000003</v>
      </c>
      <c r="G192" s="94">
        <v>105</v>
      </c>
      <c r="H192" s="393">
        <v>53.555129065000003</v>
      </c>
      <c r="I192" s="347">
        <v>323.15653250599996</v>
      </c>
      <c r="J192" s="94">
        <v>4</v>
      </c>
      <c r="K192" s="393">
        <v>1.5899999999999999</v>
      </c>
      <c r="L192" s="393">
        <v>6.1270462729999995</v>
      </c>
      <c r="M192" s="94">
        <v>0</v>
      </c>
      <c r="N192" s="393">
        <v>0</v>
      </c>
      <c r="O192" s="393">
        <v>0.61657052099999998</v>
      </c>
      <c r="P192" s="347">
        <v>60.594902205000025</v>
      </c>
      <c r="Q192" s="94">
        <v>57</v>
      </c>
      <c r="R192" s="347">
        <v>34.964192213999993</v>
      </c>
      <c r="S192" s="347">
        <v>229.44502631599991</v>
      </c>
    </row>
    <row r="193" spans="1:19" ht="16.5" customHeight="1" thickBot="1">
      <c r="A193" s="561"/>
      <c r="B193" s="452"/>
      <c r="C193" s="513" t="s">
        <v>26</v>
      </c>
      <c r="D193" s="514"/>
      <c r="E193" s="95">
        <v>181</v>
      </c>
      <c r="F193" s="394">
        <v>111.66611126700003</v>
      </c>
      <c r="G193" s="95">
        <v>181</v>
      </c>
      <c r="H193" s="394">
        <v>111.66611126700003</v>
      </c>
      <c r="I193" s="348">
        <v>315.48545009395514</v>
      </c>
      <c r="J193" s="95">
        <v>3</v>
      </c>
      <c r="K193" s="394">
        <v>1.47</v>
      </c>
      <c r="L193" s="394">
        <v>8.1909031729999988</v>
      </c>
      <c r="M193" s="95">
        <v>0</v>
      </c>
      <c r="N193" s="394">
        <v>0</v>
      </c>
      <c r="O193" s="394">
        <v>5.5389339000000003E-2</v>
      </c>
      <c r="P193" s="348">
        <v>143.26532496899998</v>
      </c>
      <c r="Q193" s="95">
        <v>68</v>
      </c>
      <c r="R193" s="348">
        <v>71.390616717000015</v>
      </c>
      <c r="S193" s="348">
        <v>163.66439163692752</v>
      </c>
    </row>
    <row r="194" spans="1:19" ht="15.75" customHeight="1">
      <c r="A194" s="561"/>
      <c r="B194" s="450" t="s">
        <v>29</v>
      </c>
      <c r="C194" s="483" t="s">
        <v>24</v>
      </c>
      <c r="D194" s="484"/>
      <c r="E194" s="93">
        <v>301</v>
      </c>
      <c r="F194" s="392">
        <v>237.544138245</v>
      </c>
      <c r="G194" s="93">
        <v>301</v>
      </c>
      <c r="H194" s="392">
        <v>237.544138245</v>
      </c>
      <c r="I194" s="346">
        <v>466.80180388100007</v>
      </c>
      <c r="J194" s="93">
        <v>51</v>
      </c>
      <c r="K194" s="392">
        <v>0.84000000000000008</v>
      </c>
      <c r="L194" s="392">
        <v>0.84000000000000008</v>
      </c>
      <c r="M194" s="93">
        <v>128</v>
      </c>
      <c r="N194" s="392">
        <v>2.29</v>
      </c>
      <c r="O194" s="392">
        <v>3.1289337670000004</v>
      </c>
      <c r="P194" s="346">
        <v>247.99451501712335</v>
      </c>
      <c r="Q194" s="93">
        <v>40</v>
      </c>
      <c r="R194" s="346">
        <v>149.54461914499998</v>
      </c>
      <c r="S194" s="346">
        <v>202.514007056</v>
      </c>
    </row>
    <row r="195" spans="1:19" ht="15.75" customHeight="1">
      <c r="A195" s="561"/>
      <c r="B195" s="451"/>
      <c r="C195" s="472" t="s">
        <v>25</v>
      </c>
      <c r="D195" s="473"/>
      <c r="E195" s="94">
        <v>402</v>
      </c>
      <c r="F195" s="393">
        <v>31.281452772000002</v>
      </c>
      <c r="G195" s="94">
        <v>402</v>
      </c>
      <c r="H195" s="393">
        <v>31.281452772000002</v>
      </c>
      <c r="I195" s="347">
        <v>269.93876718498359</v>
      </c>
      <c r="J195" s="94">
        <v>110</v>
      </c>
      <c r="K195" s="393">
        <v>1.93</v>
      </c>
      <c r="L195" s="393">
        <v>9.36</v>
      </c>
      <c r="M195" s="94">
        <v>187</v>
      </c>
      <c r="N195" s="393">
        <v>3.4000000000000004</v>
      </c>
      <c r="O195" s="393">
        <v>4.1689910670000003</v>
      </c>
      <c r="P195" s="347">
        <v>28.68550028469306</v>
      </c>
      <c r="Q195" s="94">
        <v>16</v>
      </c>
      <c r="R195" s="347">
        <v>12.713417890999999</v>
      </c>
      <c r="S195" s="347">
        <v>153.34356690398357</v>
      </c>
    </row>
    <row r="196" spans="1:19" ht="16.5" customHeight="1" thickBot="1">
      <c r="A196" s="561"/>
      <c r="B196" s="452"/>
      <c r="C196" s="513" t="s">
        <v>26</v>
      </c>
      <c r="D196" s="514"/>
      <c r="E196" s="95">
        <v>1119</v>
      </c>
      <c r="F196" s="394">
        <v>107.10513194400002</v>
      </c>
      <c r="G196" s="95">
        <v>1119</v>
      </c>
      <c r="H196" s="394">
        <v>107.10513194400002</v>
      </c>
      <c r="I196" s="348">
        <v>290.97902467841868</v>
      </c>
      <c r="J196" s="95">
        <v>244</v>
      </c>
      <c r="K196" s="394">
        <v>4.37</v>
      </c>
      <c r="L196" s="394">
        <v>4.37</v>
      </c>
      <c r="M196" s="95">
        <v>527</v>
      </c>
      <c r="N196" s="394">
        <v>9.75</v>
      </c>
      <c r="O196" s="394">
        <v>9.75</v>
      </c>
      <c r="P196" s="348">
        <v>62.449616257183592</v>
      </c>
      <c r="Q196" s="95">
        <v>47</v>
      </c>
      <c r="R196" s="348">
        <v>50.174349680999995</v>
      </c>
      <c r="S196" s="348">
        <v>206.79326504541882</v>
      </c>
    </row>
    <row r="197" spans="1:19" ht="15.75" customHeight="1">
      <c r="A197" s="561"/>
      <c r="B197" s="591" t="s">
        <v>30</v>
      </c>
      <c r="C197" s="483" t="s">
        <v>24</v>
      </c>
      <c r="D197" s="484"/>
      <c r="E197" s="93">
        <v>54796</v>
      </c>
      <c r="F197" s="392">
        <v>709.2759190999999</v>
      </c>
      <c r="G197" s="93">
        <v>54796</v>
      </c>
      <c r="H197" s="392">
        <v>709.2759190999999</v>
      </c>
      <c r="I197" s="346">
        <v>1229.8578303703584</v>
      </c>
      <c r="J197" s="93">
        <v>359</v>
      </c>
      <c r="K197" s="392">
        <v>11.5</v>
      </c>
      <c r="L197" s="392">
        <v>23.843733630127062</v>
      </c>
      <c r="M197" s="93">
        <v>509</v>
      </c>
      <c r="N197" s="392">
        <v>15.71</v>
      </c>
      <c r="O197" s="392">
        <v>31.027040199814397</v>
      </c>
      <c r="P197" s="346">
        <v>256.09882405011507</v>
      </c>
      <c r="Q197" s="93">
        <v>54581</v>
      </c>
      <c r="R197" s="346">
        <v>701.10639999999989</v>
      </c>
      <c r="S197" s="346">
        <v>1105.0998556033526</v>
      </c>
    </row>
    <row r="198" spans="1:19" ht="15.75" customHeight="1">
      <c r="A198" s="561"/>
      <c r="B198" s="592"/>
      <c r="C198" s="472" t="s">
        <v>25</v>
      </c>
      <c r="D198" s="473"/>
      <c r="E198" s="94">
        <v>5771</v>
      </c>
      <c r="F198" s="393">
        <v>132.89932788700008</v>
      </c>
      <c r="G198" s="94">
        <v>5771</v>
      </c>
      <c r="H198" s="393">
        <v>132.89932788700008</v>
      </c>
      <c r="I198" s="347">
        <v>304.45343510140077</v>
      </c>
      <c r="J198" s="94">
        <v>105</v>
      </c>
      <c r="K198" s="393">
        <v>1.8374999999999999</v>
      </c>
      <c r="L198" s="393">
        <v>13.556837633722488</v>
      </c>
      <c r="M198" s="94">
        <v>178</v>
      </c>
      <c r="N198" s="393">
        <v>3.24</v>
      </c>
      <c r="O198" s="393">
        <v>13.880501345704399</v>
      </c>
      <c r="P198" s="347">
        <v>13.994252739472284</v>
      </c>
      <c r="Q198" s="94">
        <v>5422</v>
      </c>
      <c r="R198" s="347">
        <v>126.33182788700007</v>
      </c>
      <c r="S198" s="347">
        <v>267.08330227700384</v>
      </c>
    </row>
    <row r="199" spans="1:19" ht="16.5" customHeight="1" thickBot="1">
      <c r="A199" s="561"/>
      <c r="B199" s="593"/>
      <c r="C199" s="513" t="s">
        <v>26</v>
      </c>
      <c r="D199" s="514"/>
      <c r="E199" s="95">
        <v>14670</v>
      </c>
      <c r="F199" s="394">
        <v>221.25704628800005</v>
      </c>
      <c r="G199" s="95">
        <v>14670</v>
      </c>
      <c r="H199" s="394">
        <v>221.25704628800005</v>
      </c>
      <c r="I199" s="348">
        <v>482.27131602189814</v>
      </c>
      <c r="J199" s="95">
        <v>238</v>
      </c>
      <c r="K199" s="394">
        <v>4.9399999999999995</v>
      </c>
      <c r="L199" s="394">
        <v>14.585565812252025</v>
      </c>
      <c r="M199" s="95">
        <v>497</v>
      </c>
      <c r="N199" s="394">
        <v>9.25</v>
      </c>
      <c r="O199" s="394">
        <v>16.000721381168198</v>
      </c>
      <c r="P199" s="348">
        <v>32.748259435382565</v>
      </c>
      <c r="Q199" s="95">
        <v>13705</v>
      </c>
      <c r="R199" s="348">
        <v>202.70704628800007</v>
      </c>
      <c r="S199" s="348">
        <v>365.33904387750675</v>
      </c>
    </row>
    <row r="200" spans="1:19" ht="15.75" customHeight="1">
      <c r="A200" s="561"/>
      <c r="B200" s="730"/>
      <c r="C200" s="572" t="s">
        <v>42</v>
      </c>
      <c r="D200" s="97" t="s">
        <v>31</v>
      </c>
      <c r="E200" s="93">
        <v>23576</v>
      </c>
      <c r="F200" s="392">
        <v>576.53724999999986</v>
      </c>
      <c r="G200" s="93">
        <v>23576</v>
      </c>
      <c r="H200" s="392">
        <v>576.53724999999986</v>
      </c>
      <c r="I200" s="346">
        <v>869.77716875814076</v>
      </c>
      <c r="J200" s="93">
        <v>235</v>
      </c>
      <c r="K200" s="392">
        <v>8.2200000000000006</v>
      </c>
      <c r="L200" s="392">
        <v>30.385080010725268</v>
      </c>
      <c r="M200" s="93">
        <v>298</v>
      </c>
      <c r="N200" s="392">
        <v>10.43</v>
      </c>
      <c r="O200" s="392">
        <v>499.91506914406875</v>
      </c>
      <c r="P200" s="346">
        <v>197.37669434838637</v>
      </c>
      <c r="Q200" s="93">
        <v>23576</v>
      </c>
      <c r="R200" s="346">
        <v>576.53724999999986</v>
      </c>
      <c r="S200" s="346">
        <v>711.45216337170655</v>
      </c>
    </row>
    <row r="201" spans="1:19" ht="16.5" customHeight="1" thickBot="1">
      <c r="A201" s="561"/>
      <c r="B201" s="731"/>
      <c r="C201" s="471"/>
      <c r="D201" s="98" t="s">
        <v>30</v>
      </c>
      <c r="E201" s="95">
        <v>73695</v>
      </c>
      <c r="F201" s="394">
        <v>1000.9522000000001</v>
      </c>
      <c r="G201" s="95">
        <v>73695</v>
      </c>
      <c r="H201" s="394">
        <v>1000.9522000000001</v>
      </c>
      <c r="I201" s="348">
        <v>1400.9941295350413</v>
      </c>
      <c r="J201" s="95">
        <v>311</v>
      </c>
      <c r="K201" s="394">
        <v>10.71</v>
      </c>
      <c r="L201" s="394">
        <v>41.960430836478324</v>
      </c>
      <c r="M201" s="95">
        <v>391</v>
      </c>
      <c r="N201" s="394">
        <v>13.59</v>
      </c>
      <c r="O201" s="394">
        <v>40.411325780924997</v>
      </c>
      <c r="P201" s="348">
        <v>230.62469461545834</v>
      </c>
      <c r="Q201" s="95">
        <v>73695</v>
      </c>
      <c r="R201" s="348">
        <v>1000.9522000000001</v>
      </c>
      <c r="S201" s="348">
        <v>1261.9450565874756</v>
      </c>
    </row>
    <row r="202" spans="1:19" ht="16.5" customHeight="1" thickBot="1">
      <c r="A202" s="561"/>
      <c r="B202" s="731"/>
      <c r="C202" s="572" t="s">
        <v>2</v>
      </c>
      <c r="D202" s="99" t="s">
        <v>31</v>
      </c>
      <c r="E202" s="93">
        <v>0</v>
      </c>
      <c r="F202" s="392">
        <v>0</v>
      </c>
      <c r="G202" s="93">
        <v>0</v>
      </c>
      <c r="H202" s="392">
        <v>0</v>
      </c>
      <c r="I202" s="346">
        <v>128.49846517076111</v>
      </c>
      <c r="J202" s="93">
        <v>0</v>
      </c>
      <c r="K202" s="392">
        <v>0</v>
      </c>
      <c r="L202" s="392">
        <v>1.4676079286280499</v>
      </c>
      <c r="M202" s="93">
        <v>0</v>
      </c>
      <c r="N202" s="392">
        <v>0</v>
      </c>
      <c r="O202" s="392">
        <v>4.5197372572368995</v>
      </c>
      <c r="P202" s="346">
        <v>0.82908636887399878</v>
      </c>
      <c r="Q202" s="93">
        <v>0</v>
      </c>
      <c r="R202" s="346">
        <v>0</v>
      </c>
      <c r="S202" s="346">
        <v>104.62100267076111</v>
      </c>
    </row>
    <row r="203" spans="1:19" ht="16.5" customHeight="1" thickBot="1">
      <c r="A203" s="561"/>
      <c r="B203" s="731"/>
      <c r="C203" s="704"/>
      <c r="D203" s="98" t="s">
        <v>30</v>
      </c>
      <c r="E203" s="93">
        <v>6</v>
      </c>
      <c r="F203" s="392">
        <v>25.42</v>
      </c>
      <c r="G203" s="93">
        <v>6</v>
      </c>
      <c r="H203" s="392">
        <v>25.42</v>
      </c>
      <c r="I203" s="346">
        <v>125.16920698125597</v>
      </c>
      <c r="J203" s="93">
        <v>0</v>
      </c>
      <c r="K203" s="392">
        <v>0</v>
      </c>
      <c r="L203" s="392">
        <v>1.8837382786232499</v>
      </c>
      <c r="M203" s="95">
        <v>0</v>
      </c>
      <c r="N203" s="394">
        <v>0</v>
      </c>
      <c r="O203" s="394">
        <v>5.8869371457619986</v>
      </c>
      <c r="P203" s="348">
        <v>60.294072451986004</v>
      </c>
      <c r="Q203" s="95">
        <v>6</v>
      </c>
      <c r="R203" s="348">
        <v>25.42</v>
      </c>
      <c r="S203" s="348">
        <v>86.94241448125598</v>
      </c>
    </row>
    <row r="204" spans="1:19" ht="16.5" customHeight="1" thickBot="1">
      <c r="A204" s="561"/>
      <c r="B204" s="731"/>
      <c r="C204" s="470" t="s">
        <v>3</v>
      </c>
      <c r="D204" s="100" t="s">
        <v>31</v>
      </c>
      <c r="E204" s="93">
        <v>15</v>
      </c>
      <c r="F204" s="392">
        <v>0.83</v>
      </c>
      <c r="G204" s="93">
        <v>15</v>
      </c>
      <c r="H204" s="392">
        <v>0.83</v>
      </c>
      <c r="I204" s="346">
        <v>162.81502159070834</v>
      </c>
      <c r="J204" s="93">
        <v>1</v>
      </c>
      <c r="K204" s="392">
        <v>0.01</v>
      </c>
      <c r="L204" s="392">
        <v>1.02</v>
      </c>
      <c r="M204" s="93">
        <v>0</v>
      </c>
      <c r="N204" s="392">
        <v>0</v>
      </c>
      <c r="O204" s="392">
        <v>0</v>
      </c>
      <c r="P204" s="346">
        <v>32.195571647406005</v>
      </c>
      <c r="Q204" s="93">
        <v>0</v>
      </c>
      <c r="R204" s="346">
        <v>0</v>
      </c>
      <c r="S204" s="346">
        <v>133.35513319093684</v>
      </c>
    </row>
    <row r="205" spans="1:19" ht="16.5" customHeight="1" thickBot="1">
      <c r="A205" s="561"/>
      <c r="B205" s="731"/>
      <c r="C205" s="471"/>
      <c r="D205" s="101" t="s">
        <v>30</v>
      </c>
      <c r="E205" s="93">
        <v>0</v>
      </c>
      <c r="F205" s="392">
        <v>0</v>
      </c>
      <c r="G205" s="93">
        <v>0</v>
      </c>
      <c r="H205" s="392">
        <v>0</v>
      </c>
      <c r="I205" s="346">
        <v>113.30066160692155</v>
      </c>
      <c r="J205" s="93">
        <v>0</v>
      </c>
      <c r="K205" s="392">
        <v>0</v>
      </c>
      <c r="L205" s="392">
        <v>0</v>
      </c>
      <c r="M205" s="95">
        <v>0</v>
      </c>
      <c r="N205" s="394">
        <v>0</v>
      </c>
      <c r="O205" s="394">
        <v>0</v>
      </c>
      <c r="P205" s="348">
        <v>0.37850041673399915</v>
      </c>
      <c r="Q205" s="95">
        <v>0</v>
      </c>
      <c r="R205" s="348">
        <v>0</v>
      </c>
      <c r="S205" s="348">
        <v>79.09527560269305</v>
      </c>
    </row>
    <row r="206" spans="1:19" ht="16.5" customHeight="1" thickBot="1">
      <c r="A206" s="561"/>
      <c r="B206" s="731"/>
      <c r="C206" s="572" t="s">
        <v>28</v>
      </c>
      <c r="D206" s="102" t="s">
        <v>31</v>
      </c>
      <c r="E206" s="93">
        <v>363</v>
      </c>
      <c r="F206" s="392">
        <v>268.53314760800004</v>
      </c>
      <c r="G206" s="93">
        <v>363</v>
      </c>
      <c r="H206" s="392">
        <v>268.53314760800004</v>
      </c>
      <c r="I206" s="346">
        <v>902.60564527838733</v>
      </c>
      <c r="J206" s="93">
        <v>7</v>
      </c>
      <c r="K206" s="392">
        <v>3.59</v>
      </c>
      <c r="L206" s="392">
        <v>14.273481485</v>
      </c>
      <c r="M206" s="93">
        <v>0</v>
      </c>
      <c r="N206" s="392">
        <v>0</v>
      </c>
      <c r="O206" s="392">
        <v>0.91615221799999991</v>
      </c>
      <c r="P206" s="346">
        <v>282.98354791099996</v>
      </c>
      <c r="Q206" s="93">
        <v>182</v>
      </c>
      <c r="R206" s="346">
        <v>194.09151566700001</v>
      </c>
      <c r="S206" s="346">
        <v>605.67798281135947</v>
      </c>
    </row>
    <row r="207" spans="1:19" ht="16.5" customHeight="1" thickBot="1">
      <c r="A207" s="561"/>
      <c r="B207" s="731"/>
      <c r="C207" s="471"/>
      <c r="D207" s="103" t="s">
        <v>30</v>
      </c>
      <c r="E207" s="93">
        <v>12</v>
      </c>
      <c r="F207" s="392">
        <v>2.9036278869999999</v>
      </c>
      <c r="G207" s="93">
        <v>12</v>
      </c>
      <c r="H207" s="392">
        <v>2.9036278869999999</v>
      </c>
      <c r="I207" s="346">
        <v>204.38868228494152</v>
      </c>
      <c r="J207" s="93">
        <v>1</v>
      </c>
      <c r="K207" s="392">
        <v>0.72</v>
      </c>
      <c r="L207" s="392">
        <v>1.2944679610000001</v>
      </c>
      <c r="M207" s="95">
        <v>0</v>
      </c>
      <c r="N207" s="394">
        <v>0</v>
      </c>
      <c r="O207" s="394">
        <v>0</v>
      </c>
      <c r="P207" s="348">
        <v>6.4615771119999996</v>
      </c>
      <c r="Q207" s="95">
        <v>4</v>
      </c>
      <c r="R207" s="348">
        <v>1.313627887</v>
      </c>
      <c r="S207" s="348">
        <v>186.75563949594158</v>
      </c>
    </row>
    <row r="208" spans="1:19" ht="15.75" customHeight="1">
      <c r="A208" s="561"/>
      <c r="B208" s="731"/>
      <c r="C208" s="572" t="s">
        <v>29</v>
      </c>
      <c r="D208" s="104" t="s">
        <v>31</v>
      </c>
      <c r="E208" s="96">
        <v>298</v>
      </c>
      <c r="F208" s="395">
        <v>341.774257573</v>
      </c>
      <c r="G208" s="96">
        <v>298</v>
      </c>
      <c r="H208" s="395">
        <v>341.774257573</v>
      </c>
      <c r="I208" s="349">
        <v>854.98969465890559</v>
      </c>
      <c r="J208" s="96">
        <v>15</v>
      </c>
      <c r="K208" s="395">
        <v>0.29249999999999998</v>
      </c>
      <c r="L208" s="395">
        <v>7.7225000000000001</v>
      </c>
      <c r="M208" s="93">
        <v>49</v>
      </c>
      <c r="N208" s="392">
        <v>0.83000000000000007</v>
      </c>
      <c r="O208" s="392">
        <v>2.4379248340000004</v>
      </c>
      <c r="P208" s="346">
        <v>334.04713993020846</v>
      </c>
      <c r="Q208" s="93">
        <v>100</v>
      </c>
      <c r="R208" s="346">
        <v>209.97294042899998</v>
      </c>
      <c r="S208" s="346">
        <v>439.86702341490547</v>
      </c>
    </row>
    <row r="209" spans="1:19" ht="16.5" customHeight="1" thickBot="1">
      <c r="A209" s="561"/>
      <c r="B209" s="731"/>
      <c r="C209" s="471"/>
      <c r="D209" s="105" t="s">
        <v>30</v>
      </c>
      <c r="E209" s="96">
        <v>1524</v>
      </c>
      <c r="F209" s="395">
        <v>34.156465388000001</v>
      </c>
      <c r="G209" s="96">
        <v>1524</v>
      </c>
      <c r="H209" s="395">
        <v>34.156465388000001</v>
      </c>
      <c r="I209" s="349">
        <v>172.72990108549686</v>
      </c>
      <c r="J209" s="96">
        <v>390</v>
      </c>
      <c r="K209" s="395">
        <v>6.8475000000000001</v>
      </c>
      <c r="L209" s="395">
        <v>6.8475000000000001</v>
      </c>
      <c r="M209" s="95">
        <v>793</v>
      </c>
      <c r="N209" s="394">
        <v>14.61</v>
      </c>
      <c r="O209" s="394">
        <v>14.61</v>
      </c>
      <c r="P209" s="348">
        <v>5.0824916287915496</v>
      </c>
      <c r="Q209" s="95">
        <v>3</v>
      </c>
      <c r="R209" s="348">
        <v>2.4594462880000001</v>
      </c>
      <c r="S209" s="348">
        <v>122.78381559049689</v>
      </c>
    </row>
    <row r="210" spans="1:19" ht="16.5" customHeight="1" thickBot="1">
      <c r="A210" s="561"/>
      <c r="B210" s="731"/>
      <c r="C210" s="572" t="s">
        <v>43</v>
      </c>
      <c r="D210" s="106" t="s">
        <v>31</v>
      </c>
      <c r="E210" s="93">
        <v>24252</v>
      </c>
      <c r="F210" s="392">
        <v>1187.6746551809999</v>
      </c>
      <c r="G210" s="93">
        <v>24252</v>
      </c>
      <c r="H210" s="392">
        <v>1187.6746551809999</v>
      </c>
      <c r="I210" s="346">
        <v>2918.6859954569031</v>
      </c>
      <c r="J210" s="93">
        <v>258</v>
      </c>
      <c r="K210" s="392">
        <v>12.112500000000001</v>
      </c>
      <c r="L210" s="392">
        <v>54.868669424353314</v>
      </c>
      <c r="M210" s="93">
        <v>347</v>
      </c>
      <c r="N210" s="392">
        <v>11.26</v>
      </c>
      <c r="O210" s="392">
        <v>507.78888345330563</v>
      </c>
      <c r="P210" s="346">
        <v>847.43204020587473</v>
      </c>
      <c r="Q210" s="93">
        <v>23858</v>
      </c>
      <c r="R210" s="346">
        <v>980.60170609599993</v>
      </c>
      <c r="S210" s="346">
        <v>1994.9733054596695</v>
      </c>
    </row>
    <row r="211" spans="1:19" ht="16.5" customHeight="1" thickBot="1">
      <c r="A211" s="561"/>
      <c r="B211" s="731"/>
      <c r="C211" s="471"/>
      <c r="D211" s="107" t="s">
        <v>30</v>
      </c>
      <c r="E211" s="93">
        <v>75237</v>
      </c>
      <c r="F211" s="392">
        <v>1063.4322932750001</v>
      </c>
      <c r="G211" s="93">
        <v>75237</v>
      </c>
      <c r="H211" s="392">
        <v>1063.4322932750001</v>
      </c>
      <c r="I211" s="346">
        <v>2016.582581493657</v>
      </c>
      <c r="J211" s="93">
        <v>702</v>
      </c>
      <c r="K211" s="392">
        <v>18.277500000000003</v>
      </c>
      <c r="L211" s="392">
        <v>51.986137076101571</v>
      </c>
      <c r="M211" s="93">
        <v>1184</v>
      </c>
      <c r="N211" s="392">
        <v>28.2</v>
      </c>
      <c r="O211" s="392">
        <v>60.908262926686994</v>
      </c>
      <c r="P211" s="346">
        <v>302.84133622496984</v>
      </c>
      <c r="Q211" s="93">
        <v>73708</v>
      </c>
      <c r="R211" s="346">
        <v>1030.1452741749999</v>
      </c>
      <c r="S211" s="346">
        <v>1737.5222017578631</v>
      </c>
    </row>
    <row r="212" spans="1:19" ht="16.5" customHeight="1" thickBot="1">
      <c r="A212" s="561"/>
      <c r="B212" s="731"/>
      <c r="C212" s="603" t="s">
        <v>33</v>
      </c>
      <c r="D212" s="688"/>
      <c r="E212" s="203">
        <v>99489</v>
      </c>
      <c r="F212" s="396">
        <v>2251.1069484560003</v>
      </c>
      <c r="G212" s="203">
        <v>99489</v>
      </c>
      <c r="H212" s="396">
        <v>2251.1069484560003</v>
      </c>
      <c r="I212" s="350">
        <v>4935.2685769505606</v>
      </c>
      <c r="J212" s="203">
        <v>960</v>
      </c>
      <c r="K212" s="396">
        <v>30.390000000000004</v>
      </c>
      <c r="L212" s="396">
        <v>106.85480650045488</v>
      </c>
      <c r="M212" s="203">
        <v>1531</v>
      </c>
      <c r="N212" s="396">
        <v>39.46</v>
      </c>
      <c r="O212" s="396">
        <v>568.69714637999266</v>
      </c>
      <c r="P212" s="350">
        <v>1150.2733764308446</v>
      </c>
      <c r="Q212" s="203">
        <v>97566</v>
      </c>
      <c r="R212" s="350">
        <v>2010.7469802709998</v>
      </c>
      <c r="S212" s="350">
        <v>3732.4955072175326</v>
      </c>
    </row>
    <row r="213" spans="1:19" ht="15.75" customHeight="1">
      <c r="A213" s="561"/>
      <c r="B213" s="731"/>
      <c r="C213" s="573" t="s">
        <v>34</v>
      </c>
      <c r="D213" s="574"/>
      <c r="E213" s="108">
        <v>97271</v>
      </c>
      <c r="F213" s="397">
        <v>1577.48945</v>
      </c>
      <c r="G213" s="108">
        <v>97271</v>
      </c>
      <c r="H213" s="397">
        <v>1577.48945</v>
      </c>
      <c r="I213" s="351">
        <v>2270.7712982931821</v>
      </c>
      <c r="J213" s="108">
        <v>546</v>
      </c>
      <c r="K213" s="397">
        <v>18.93</v>
      </c>
      <c r="L213" s="397">
        <v>72.345510847203599</v>
      </c>
      <c r="M213" s="108">
        <v>689</v>
      </c>
      <c r="N213" s="397">
        <v>24.02</v>
      </c>
      <c r="O213" s="397">
        <v>540.32639492499379</v>
      </c>
      <c r="P213" s="351">
        <v>428.0013889638447</v>
      </c>
      <c r="Q213" s="108">
        <v>97271</v>
      </c>
      <c r="R213" s="351">
        <v>1577.48945</v>
      </c>
      <c r="S213" s="351">
        <v>1973.3972199591822</v>
      </c>
    </row>
    <row r="214" spans="1:19" ht="16.5" customHeight="1" thickBot="1">
      <c r="A214" s="561"/>
      <c r="B214" s="731"/>
      <c r="C214" s="579" t="s">
        <v>35</v>
      </c>
      <c r="D214" s="580"/>
      <c r="E214" s="109">
        <v>0.97770607805888088</v>
      </c>
      <c r="F214" s="398">
        <v>0.70076166353712155</v>
      </c>
      <c r="G214" s="109">
        <v>0.97770607805888088</v>
      </c>
      <c r="H214" s="398">
        <v>0.70076166353712155</v>
      </c>
      <c r="I214" s="352">
        <v>0.46011098745435708</v>
      </c>
      <c r="J214" s="109">
        <v>0.56874999999999998</v>
      </c>
      <c r="K214" s="398">
        <v>0.62290227048371161</v>
      </c>
      <c r="L214" s="398">
        <v>0.67704498484020581</v>
      </c>
      <c r="M214" s="109">
        <v>0.45003265839320705</v>
      </c>
      <c r="N214" s="398">
        <v>0.60871768879878352</v>
      </c>
      <c r="O214" s="398">
        <v>0.95011272408242031</v>
      </c>
      <c r="P214" s="352">
        <v>0.37208666890290015</v>
      </c>
      <c r="Q214" s="109">
        <v>0.99697640571510571</v>
      </c>
      <c r="R214" s="352">
        <v>0.78452906580388992</v>
      </c>
      <c r="S214" s="352">
        <v>0.52870719231763863</v>
      </c>
    </row>
    <row r="215" spans="1:19" ht="15.75" customHeight="1">
      <c r="A215" s="561"/>
      <c r="B215" s="731"/>
      <c r="C215" s="573" t="s">
        <v>36</v>
      </c>
      <c r="D215" s="574"/>
      <c r="E215" s="108">
        <v>6</v>
      </c>
      <c r="F215" s="397">
        <v>25.42</v>
      </c>
      <c r="G215" s="108">
        <v>6</v>
      </c>
      <c r="H215" s="397">
        <v>25.42</v>
      </c>
      <c r="I215" s="351">
        <v>253.66767215201708</v>
      </c>
      <c r="J215" s="108">
        <v>0</v>
      </c>
      <c r="K215" s="397">
        <v>0</v>
      </c>
      <c r="L215" s="397">
        <v>3.3513462072513001</v>
      </c>
      <c r="M215" s="108">
        <v>0</v>
      </c>
      <c r="N215" s="397">
        <v>0</v>
      </c>
      <c r="O215" s="397">
        <v>10.406674402998899</v>
      </c>
      <c r="P215" s="351">
        <v>61.123158820860006</v>
      </c>
      <c r="Q215" s="108">
        <v>6</v>
      </c>
      <c r="R215" s="351">
        <v>25.42</v>
      </c>
      <c r="S215" s="351">
        <v>191.56341715201711</v>
      </c>
    </row>
    <row r="216" spans="1:19" ht="16.5" customHeight="1" thickBot="1">
      <c r="A216" s="561"/>
      <c r="B216" s="731"/>
      <c r="C216" s="579" t="s">
        <v>37</v>
      </c>
      <c r="D216" s="580"/>
      <c r="E216" s="110">
        <v>6.030817477309049E-5</v>
      </c>
      <c r="F216" s="399">
        <v>1.1292222263111572E-2</v>
      </c>
      <c r="G216" s="110">
        <v>6.030817477309049E-5</v>
      </c>
      <c r="H216" s="399">
        <v>1.1292222263111572E-2</v>
      </c>
      <c r="I216" s="353">
        <v>5.1398959995152906E-2</v>
      </c>
      <c r="J216" s="317">
        <v>0</v>
      </c>
      <c r="K216" s="399">
        <v>0</v>
      </c>
      <c r="L216" s="399">
        <v>3.136355131799367E-2</v>
      </c>
      <c r="M216" s="110">
        <v>0</v>
      </c>
      <c r="N216" s="399">
        <v>0</v>
      </c>
      <c r="O216" s="399">
        <v>1.8299150029575419E-2</v>
      </c>
      <c r="P216" s="353">
        <v>5.3137941008873542E-2</v>
      </c>
      <c r="Q216" s="317">
        <v>6.1496832913104978E-5</v>
      </c>
      <c r="R216" s="353">
        <v>1.264206797245768E-2</v>
      </c>
      <c r="S216" s="353">
        <v>5.1323147417482652E-2</v>
      </c>
    </row>
    <row r="217" spans="1:19" ht="15.75" customHeight="1">
      <c r="A217" s="561"/>
      <c r="B217" s="731"/>
      <c r="C217" s="573" t="s">
        <v>38</v>
      </c>
      <c r="D217" s="574"/>
      <c r="E217" s="108">
        <v>15</v>
      </c>
      <c r="F217" s="397">
        <v>0.83</v>
      </c>
      <c r="G217" s="108">
        <v>15</v>
      </c>
      <c r="H217" s="397">
        <v>0.83</v>
      </c>
      <c r="I217" s="351">
        <v>276.11568319762989</v>
      </c>
      <c r="J217" s="108">
        <v>1</v>
      </c>
      <c r="K217" s="397">
        <v>0.01</v>
      </c>
      <c r="L217" s="397">
        <v>1.02</v>
      </c>
      <c r="M217" s="108">
        <v>0</v>
      </c>
      <c r="N217" s="397">
        <v>0</v>
      </c>
      <c r="O217" s="397">
        <v>0</v>
      </c>
      <c r="P217" s="351">
        <v>32.574072064140005</v>
      </c>
      <c r="Q217" s="108">
        <v>0</v>
      </c>
      <c r="R217" s="351">
        <v>0</v>
      </c>
      <c r="S217" s="351">
        <v>212.45040879362989</v>
      </c>
    </row>
    <row r="218" spans="1:19" ht="16.5" customHeight="1" thickBot="1">
      <c r="A218" s="561"/>
      <c r="B218" s="731"/>
      <c r="C218" s="579" t="s">
        <v>39</v>
      </c>
      <c r="D218" s="580"/>
      <c r="E218" s="110">
        <v>1.5077043693272624E-4</v>
      </c>
      <c r="F218" s="399">
        <v>3.6870749324872557E-4</v>
      </c>
      <c r="G218" s="110">
        <v>1.5077043693272624E-4</v>
      </c>
      <c r="H218" s="399">
        <v>3.6870749324872557E-4</v>
      </c>
      <c r="I218" s="353">
        <v>5.5947448227475848E-2</v>
      </c>
      <c r="J218" s="317">
        <v>1.0416666666666667E-3</v>
      </c>
      <c r="K218" s="399">
        <v>3.2905561039815723E-4</v>
      </c>
      <c r="L218" s="399">
        <v>9.5456632547049527E-3</v>
      </c>
      <c r="M218" s="110">
        <v>0</v>
      </c>
      <c r="N218" s="399">
        <v>0</v>
      </c>
      <c r="O218" s="399">
        <v>0</v>
      </c>
      <c r="P218" s="353">
        <v>2.831854820913382E-2</v>
      </c>
      <c r="Q218" s="317">
        <v>0</v>
      </c>
      <c r="R218" s="353">
        <v>0</v>
      </c>
      <c r="S218" s="353">
        <v>5.6919133159789262E-2</v>
      </c>
    </row>
    <row r="219" spans="1:19" ht="15.75" customHeight="1">
      <c r="A219" s="561"/>
      <c r="B219" s="731"/>
      <c r="C219" s="589" t="s">
        <v>4</v>
      </c>
      <c r="D219" s="590"/>
      <c r="E219" s="111">
        <v>375</v>
      </c>
      <c r="F219" s="400">
        <v>271.43677549500006</v>
      </c>
      <c r="G219" s="111">
        <v>375</v>
      </c>
      <c r="H219" s="400">
        <v>271.43677549500006</v>
      </c>
      <c r="I219" s="354">
        <v>1106.9943275633289</v>
      </c>
      <c r="J219" s="111">
        <v>8</v>
      </c>
      <c r="K219" s="400">
        <v>4.3099999999999996</v>
      </c>
      <c r="L219" s="400">
        <v>15.567949446</v>
      </c>
      <c r="M219" s="111">
        <v>0</v>
      </c>
      <c r="N219" s="400">
        <v>0</v>
      </c>
      <c r="O219" s="400">
        <v>0.91615221799999991</v>
      </c>
      <c r="P219" s="354">
        <v>289.44512502299995</v>
      </c>
      <c r="Q219" s="111">
        <v>186</v>
      </c>
      <c r="R219" s="354">
        <v>195.40514355400001</v>
      </c>
      <c r="S219" s="354">
        <v>792.43362230730099</v>
      </c>
    </row>
    <row r="220" spans="1:19" ht="16.5" customHeight="1" thickBot="1">
      <c r="A220" s="562"/>
      <c r="B220" s="732"/>
      <c r="C220" s="579" t="s">
        <v>40</v>
      </c>
      <c r="D220" s="743"/>
      <c r="E220" s="112">
        <v>3.7692609233181558E-3</v>
      </c>
      <c r="F220" s="401">
        <v>0.12057924466057661</v>
      </c>
      <c r="G220" s="112">
        <v>3.7692609233181558E-3</v>
      </c>
      <c r="H220" s="401">
        <v>0.12057924466057661</v>
      </c>
      <c r="I220" s="355">
        <v>0.22430275278905418</v>
      </c>
      <c r="J220" s="318">
        <v>8.3333333333333332E-3</v>
      </c>
      <c r="K220" s="401">
        <v>0.14182296808160577</v>
      </c>
      <c r="L220" s="401">
        <v>0.14569255193900638</v>
      </c>
      <c r="M220" s="112">
        <v>0</v>
      </c>
      <c r="N220" s="401">
        <v>0</v>
      </c>
      <c r="O220" s="401">
        <v>1.6109667928381768E-3</v>
      </c>
      <c r="P220" s="355">
        <v>0.25163159554393255</v>
      </c>
      <c r="Q220" s="318">
        <v>1.9064018203062542E-3</v>
      </c>
      <c r="R220" s="355">
        <v>9.7180373995968475E-2</v>
      </c>
      <c r="S220" s="355">
        <v>0.21230665134759594</v>
      </c>
    </row>
    <row r="221" spans="1:19" ht="16.5" customHeight="1" thickBot="1"/>
    <row r="222" spans="1:19" ht="15.75" customHeight="1">
      <c r="A222" s="713" t="s">
        <v>47</v>
      </c>
      <c r="B222" s="455" t="s">
        <v>23</v>
      </c>
      <c r="C222" s="509" t="s">
        <v>24</v>
      </c>
      <c r="D222" s="510"/>
      <c r="E222" s="113">
        <v>10885</v>
      </c>
      <c r="F222" s="403">
        <v>3682.7219782880002</v>
      </c>
      <c r="G222" s="113">
        <v>10885</v>
      </c>
      <c r="H222" s="403">
        <v>3682.7219782880002</v>
      </c>
      <c r="I222" s="114">
        <v>28007.447820569061</v>
      </c>
      <c r="J222" s="113">
        <v>4025</v>
      </c>
      <c r="K222" s="403">
        <v>1065.2590981540002</v>
      </c>
      <c r="L222" s="403">
        <v>976.36045222600001</v>
      </c>
      <c r="M222" s="113">
        <v>2355</v>
      </c>
      <c r="N222" s="403">
        <v>1255.4136113679999</v>
      </c>
      <c r="O222" s="403">
        <v>14074.036494030001</v>
      </c>
      <c r="P222" s="114">
        <v>4258.8445547452357</v>
      </c>
      <c r="Q222" s="113">
        <v>2510</v>
      </c>
      <c r="R222" s="114">
        <v>899.973276048</v>
      </c>
      <c r="S222" s="114">
        <v>4460.5532068639995</v>
      </c>
    </row>
    <row r="223" spans="1:19" ht="15.75" customHeight="1">
      <c r="A223" s="714"/>
      <c r="B223" s="456"/>
      <c r="C223" s="563" t="s">
        <v>25</v>
      </c>
      <c r="D223" s="564"/>
      <c r="E223" s="115">
        <v>3848</v>
      </c>
      <c r="F223" s="404">
        <v>991.64076229299974</v>
      </c>
      <c r="G223" s="115">
        <v>3848</v>
      </c>
      <c r="H223" s="404">
        <v>991.64076229299974</v>
      </c>
      <c r="I223" s="116">
        <v>8125.4930172990007</v>
      </c>
      <c r="J223" s="115">
        <v>1014</v>
      </c>
      <c r="K223" s="404">
        <v>273.82321028699994</v>
      </c>
      <c r="L223" s="404">
        <v>270.31754208499996</v>
      </c>
      <c r="M223" s="115">
        <v>647</v>
      </c>
      <c r="N223" s="404">
        <v>233.28829741499999</v>
      </c>
      <c r="O223" s="404">
        <v>2470.702536156</v>
      </c>
      <c r="P223" s="116">
        <v>1013.0929020210012</v>
      </c>
      <c r="Q223" s="115">
        <v>539</v>
      </c>
      <c r="R223" s="116">
        <v>97.315169568000002</v>
      </c>
      <c r="S223" s="116">
        <v>988.785204346</v>
      </c>
    </row>
    <row r="224" spans="1:19" ht="16.5" customHeight="1" thickBot="1">
      <c r="A224" s="714"/>
      <c r="B224" s="457"/>
      <c r="C224" s="458" t="s">
        <v>26</v>
      </c>
      <c r="D224" s="459"/>
      <c r="E224" s="117">
        <v>52309</v>
      </c>
      <c r="F224" s="405">
        <v>3244.0773230120012</v>
      </c>
      <c r="G224" s="117">
        <v>52309</v>
      </c>
      <c r="H224" s="405">
        <v>3244.0773230120012</v>
      </c>
      <c r="I224" s="118">
        <v>20211.102071521011</v>
      </c>
      <c r="J224" s="117">
        <v>12894</v>
      </c>
      <c r="K224" s="405">
        <v>1346.0802142559999</v>
      </c>
      <c r="L224" s="405">
        <v>991.54507574999957</v>
      </c>
      <c r="M224" s="117">
        <v>12663</v>
      </c>
      <c r="N224" s="405">
        <v>1632.8614677959999</v>
      </c>
      <c r="O224" s="405">
        <v>9856.5980010820003</v>
      </c>
      <c r="P224" s="118">
        <v>4566.9609208361753</v>
      </c>
      <c r="Q224" s="117">
        <v>5046</v>
      </c>
      <c r="R224" s="118">
        <v>474.92940333499996</v>
      </c>
      <c r="S224" s="118">
        <v>2746.441070459</v>
      </c>
    </row>
    <row r="225" spans="1:19" ht="15.75" customHeight="1">
      <c r="A225" s="714"/>
      <c r="B225" s="674" t="s">
        <v>27</v>
      </c>
      <c r="C225" s="548" t="s">
        <v>24</v>
      </c>
      <c r="D225" s="510"/>
      <c r="E225" s="113">
        <v>0</v>
      </c>
      <c r="F225" s="403">
        <v>0</v>
      </c>
      <c r="G225" s="113">
        <v>0</v>
      </c>
      <c r="H225" s="403">
        <v>0</v>
      </c>
      <c r="I225" s="114">
        <v>0</v>
      </c>
      <c r="J225" s="113">
        <v>0</v>
      </c>
      <c r="K225" s="403">
        <v>0</v>
      </c>
      <c r="L225" s="403">
        <v>0</v>
      </c>
      <c r="M225" s="113">
        <v>0</v>
      </c>
      <c r="N225" s="403">
        <v>0</v>
      </c>
      <c r="O225" s="403">
        <v>0</v>
      </c>
      <c r="P225" s="114">
        <v>8.9394600000000005E-2</v>
      </c>
      <c r="Q225" s="113">
        <v>0</v>
      </c>
      <c r="R225" s="114">
        <v>0</v>
      </c>
      <c r="S225" s="114">
        <v>0</v>
      </c>
    </row>
    <row r="226" spans="1:19" ht="15.75" customHeight="1">
      <c r="A226" s="714"/>
      <c r="B226" s="675"/>
      <c r="C226" s="664" t="s">
        <v>25</v>
      </c>
      <c r="D226" s="564"/>
      <c r="E226" s="115">
        <v>0</v>
      </c>
      <c r="F226" s="404">
        <v>0</v>
      </c>
      <c r="G226" s="115">
        <v>0</v>
      </c>
      <c r="H226" s="404">
        <v>0</v>
      </c>
      <c r="I226" s="116">
        <v>0</v>
      </c>
      <c r="J226" s="115">
        <v>0</v>
      </c>
      <c r="K226" s="404">
        <v>0</v>
      </c>
      <c r="L226" s="404">
        <v>0</v>
      </c>
      <c r="M226" s="115">
        <v>0</v>
      </c>
      <c r="N226" s="404">
        <v>0</v>
      </c>
      <c r="O226" s="404">
        <v>0</v>
      </c>
      <c r="P226" s="116">
        <v>3.5360000000000001E-3</v>
      </c>
      <c r="Q226" s="115">
        <v>0</v>
      </c>
      <c r="R226" s="116">
        <v>0</v>
      </c>
      <c r="S226" s="116">
        <v>0</v>
      </c>
    </row>
    <row r="227" spans="1:19" ht="16.5" customHeight="1" thickBot="1">
      <c r="A227" s="714"/>
      <c r="B227" s="676"/>
      <c r="C227" s="736" t="s">
        <v>26</v>
      </c>
      <c r="D227" s="459"/>
      <c r="E227" s="117">
        <v>0</v>
      </c>
      <c r="F227" s="405">
        <v>0</v>
      </c>
      <c r="G227" s="117">
        <v>0</v>
      </c>
      <c r="H227" s="405">
        <v>0</v>
      </c>
      <c r="I227" s="118">
        <v>0.5</v>
      </c>
      <c r="J227" s="117">
        <v>0</v>
      </c>
      <c r="K227" s="405">
        <v>0</v>
      </c>
      <c r="L227" s="405">
        <v>0.5</v>
      </c>
      <c r="M227" s="117">
        <v>0</v>
      </c>
      <c r="N227" s="405">
        <v>0</v>
      </c>
      <c r="O227" s="405">
        <v>0.32</v>
      </c>
      <c r="P227" s="118">
        <v>1.9518000000000001E-3</v>
      </c>
      <c r="Q227" s="117">
        <v>0</v>
      </c>
      <c r="R227" s="118">
        <v>0</v>
      </c>
      <c r="S227" s="118">
        <v>0.44</v>
      </c>
    </row>
    <row r="228" spans="1:19" ht="16.5" customHeight="1" thickBot="1">
      <c r="A228" s="714"/>
      <c r="B228" s="455" t="s">
        <v>2</v>
      </c>
      <c r="C228" s="509" t="s">
        <v>24</v>
      </c>
      <c r="D228" s="510"/>
      <c r="E228" s="113">
        <v>2952</v>
      </c>
      <c r="F228" s="403">
        <v>61.172369877000008</v>
      </c>
      <c r="G228" s="113">
        <v>2952</v>
      </c>
      <c r="H228" s="403">
        <v>61.172369877000008</v>
      </c>
      <c r="I228" s="114">
        <v>343.58340131800003</v>
      </c>
      <c r="J228" s="113">
        <v>83</v>
      </c>
      <c r="K228" s="403">
        <v>5.5050860770000005</v>
      </c>
      <c r="L228" s="403">
        <v>7.4149850270000002</v>
      </c>
      <c r="M228" s="113">
        <v>398</v>
      </c>
      <c r="N228" s="403">
        <v>45.507434600000003</v>
      </c>
      <c r="O228" s="403">
        <v>254.94252455300003</v>
      </c>
      <c r="P228" s="114">
        <v>71.865802971665005</v>
      </c>
      <c r="Q228" s="113">
        <v>256</v>
      </c>
      <c r="R228" s="114">
        <v>17.226999376999999</v>
      </c>
      <c r="S228" s="114">
        <v>81.781358361999992</v>
      </c>
    </row>
    <row r="229" spans="1:19" ht="15.75" hidden="1" customHeight="1">
      <c r="A229" s="714"/>
      <c r="B229" s="456"/>
      <c r="C229" s="563" t="s">
        <v>25</v>
      </c>
      <c r="D229" s="564"/>
      <c r="E229" s="179"/>
      <c r="F229" s="374"/>
      <c r="G229" s="179"/>
      <c r="H229" s="419"/>
      <c r="I229" s="180"/>
      <c r="J229" s="179"/>
      <c r="K229" s="374"/>
      <c r="L229" s="374"/>
      <c r="M229" s="179"/>
      <c r="N229" s="374"/>
      <c r="O229" s="374"/>
      <c r="P229" s="180"/>
      <c r="Q229" s="179"/>
      <c r="R229" s="180"/>
      <c r="S229" s="180"/>
    </row>
    <row r="230" spans="1:19" ht="16.5" hidden="1" customHeight="1" thickBot="1">
      <c r="A230" s="714"/>
      <c r="B230" s="457"/>
      <c r="C230" s="458" t="s">
        <v>26</v>
      </c>
      <c r="D230" s="459"/>
      <c r="E230" s="183"/>
      <c r="F230" s="375"/>
      <c r="G230" s="183"/>
      <c r="H230" s="420"/>
      <c r="I230" s="184"/>
      <c r="J230" s="183"/>
      <c r="K230" s="375"/>
      <c r="L230" s="375"/>
      <c r="M230" s="183"/>
      <c r="N230" s="375"/>
      <c r="O230" s="375"/>
      <c r="P230" s="184"/>
      <c r="Q230" s="183"/>
      <c r="R230" s="184"/>
      <c r="S230" s="184"/>
    </row>
    <row r="231" spans="1:19" ht="15.75" customHeight="1">
      <c r="A231" s="714"/>
      <c r="B231" s="455" t="s">
        <v>3</v>
      </c>
      <c r="C231" s="509" t="s">
        <v>24</v>
      </c>
      <c r="D231" s="510"/>
      <c r="E231" s="113">
        <v>2093</v>
      </c>
      <c r="F231" s="403">
        <v>134.383097467</v>
      </c>
      <c r="G231" s="113">
        <v>2093</v>
      </c>
      <c r="H231" s="403">
        <v>134.383097467</v>
      </c>
      <c r="I231" s="114">
        <v>906.1121249040001</v>
      </c>
      <c r="J231" s="113">
        <v>400</v>
      </c>
      <c r="K231" s="403">
        <v>24.852661049999998</v>
      </c>
      <c r="L231" s="403">
        <v>25.670542554999994</v>
      </c>
      <c r="M231" s="113">
        <v>615</v>
      </c>
      <c r="N231" s="403">
        <v>90.478402101</v>
      </c>
      <c r="O231" s="403">
        <v>655.04029467099997</v>
      </c>
      <c r="P231" s="114">
        <v>175.52264854496724</v>
      </c>
      <c r="Q231" s="113">
        <v>228</v>
      </c>
      <c r="R231" s="114">
        <v>28.212424403999993</v>
      </c>
      <c r="S231" s="114">
        <v>72.399919394999998</v>
      </c>
    </row>
    <row r="232" spans="1:19" ht="15.75" customHeight="1">
      <c r="A232" s="714"/>
      <c r="B232" s="456"/>
      <c r="C232" s="563" t="s">
        <v>25</v>
      </c>
      <c r="D232" s="564"/>
      <c r="E232" s="115">
        <v>860</v>
      </c>
      <c r="F232" s="404">
        <v>35.097332399999999</v>
      </c>
      <c r="G232" s="115">
        <v>860</v>
      </c>
      <c r="H232" s="404">
        <v>35.097332399999999</v>
      </c>
      <c r="I232" s="116">
        <v>105.03852709700001</v>
      </c>
      <c r="J232" s="115">
        <v>129</v>
      </c>
      <c r="K232" s="404">
        <v>11.922980000000001</v>
      </c>
      <c r="L232" s="404">
        <v>11.649783545999998</v>
      </c>
      <c r="M232" s="115">
        <v>114</v>
      </c>
      <c r="N232" s="404">
        <v>12.3703263</v>
      </c>
      <c r="O232" s="404">
        <v>63.213841416999998</v>
      </c>
      <c r="P232" s="116">
        <v>46.621631542649126</v>
      </c>
      <c r="Q232" s="115">
        <v>97</v>
      </c>
      <c r="R232" s="116">
        <v>5.9195000000000002</v>
      </c>
      <c r="S232" s="116">
        <v>24.909184698999997</v>
      </c>
    </row>
    <row r="233" spans="1:19" ht="16.5" customHeight="1" thickBot="1">
      <c r="A233" s="714"/>
      <c r="B233" s="457"/>
      <c r="C233" s="458" t="s">
        <v>26</v>
      </c>
      <c r="D233" s="459"/>
      <c r="E233" s="117">
        <v>25944</v>
      </c>
      <c r="F233" s="405">
        <v>486.80386003599995</v>
      </c>
      <c r="G233" s="117">
        <v>25944</v>
      </c>
      <c r="H233" s="405">
        <v>486.80386003599995</v>
      </c>
      <c r="I233" s="118">
        <v>5436.1984885569991</v>
      </c>
      <c r="J233" s="117">
        <v>1406</v>
      </c>
      <c r="K233" s="405">
        <v>93.605087936000004</v>
      </c>
      <c r="L233" s="405">
        <v>111.92030557000001</v>
      </c>
      <c r="M233" s="117">
        <v>4140</v>
      </c>
      <c r="N233" s="405">
        <v>343.732864355</v>
      </c>
      <c r="O233" s="405">
        <v>3922.5534695930005</v>
      </c>
      <c r="P233" s="118">
        <v>700.88672677148645</v>
      </c>
      <c r="Q233" s="117">
        <v>1720</v>
      </c>
      <c r="R233" s="118">
        <v>90.619801635999991</v>
      </c>
      <c r="S233" s="118">
        <v>1435.3495125969998</v>
      </c>
    </row>
    <row r="234" spans="1:19" ht="15.75" customHeight="1">
      <c r="A234" s="714"/>
      <c r="B234" s="455" t="s">
        <v>28</v>
      </c>
      <c r="C234" s="509" t="s">
        <v>24</v>
      </c>
      <c r="D234" s="510"/>
      <c r="E234" s="113">
        <v>3548</v>
      </c>
      <c r="F234" s="403">
        <v>1214.6394858789999</v>
      </c>
      <c r="G234" s="113">
        <v>3548</v>
      </c>
      <c r="H234" s="403">
        <v>1214.6394858789999</v>
      </c>
      <c r="I234" s="114">
        <v>8082.3451477280014</v>
      </c>
      <c r="J234" s="113">
        <v>1776</v>
      </c>
      <c r="K234" s="403">
        <v>317.85463390800004</v>
      </c>
      <c r="L234" s="403">
        <v>251.91219293900002</v>
      </c>
      <c r="M234" s="113">
        <v>1053</v>
      </c>
      <c r="N234" s="403">
        <v>494.01029834299999</v>
      </c>
      <c r="O234" s="403">
        <v>4491.2750770870007</v>
      </c>
      <c r="P234" s="114">
        <v>1512.2862947600108</v>
      </c>
      <c r="Q234" s="113">
        <v>780</v>
      </c>
      <c r="R234" s="114">
        <v>197.77424426600004</v>
      </c>
      <c r="S234" s="114">
        <v>797.832060458</v>
      </c>
    </row>
    <row r="235" spans="1:19" ht="15.75" customHeight="1">
      <c r="A235" s="714"/>
      <c r="B235" s="456"/>
      <c r="C235" s="563" t="s">
        <v>25</v>
      </c>
      <c r="D235" s="564"/>
      <c r="E235" s="115">
        <v>2152</v>
      </c>
      <c r="F235" s="404">
        <v>425.3799287989998</v>
      </c>
      <c r="G235" s="115">
        <v>2152</v>
      </c>
      <c r="H235" s="404">
        <v>425.3799287989998</v>
      </c>
      <c r="I235" s="116">
        <v>2281.8743326360009</v>
      </c>
      <c r="J235" s="115">
        <v>554</v>
      </c>
      <c r="K235" s="404">
        <v>65.936044686999963</v>
      </c>
      <c r="L235" s="404">
        <v>76.980492989999959</v>
      </c>
      <c r="M235" s="115">
        <v>398</v>
      </c>
      <c r="N235" s="404">
        <v>94.128302664000003</v>
      </c>
      <c r="O235" s="404">
        <v>570.4998481959999</v>
      </c>
      <c r="P235" s="116">
        <v>428.02691621170226</v>
      </c>
      <c r="Q235" s="115">
        <v>101</v>
      </c>
      <c r="R235" s="116">
        <v>12.824399999999999</v>
      </c>
      <c r="S235" s="116">
        <v>327.37164694400002</v>
      </c>
    </row>
    <row r="236" spans="1:19" ht="16.5" customHeight="1" thickBot="1">
      <c r="A236" s="714"/>
      <c r="B236" s="457"/>
      <c r="C236" s="458" t="s">
        <v>26</v>
      </c>
      <c r="D236" s="459"/>
      <c r="E236" s="117">
        <v>25931</v>
      </c>
      <c r="F236" s="405">
        <v>2610.453913878001</v>
      </c>
      <c r="G236" s="117">
        <v>25931</v>
      </c>
      <c r="H236" s="405">
        <v>2610.453913878001</v>
      </c>
      <c r="I236" s="118">
        <v>13366.021002167014</v>
      </c>
      <c r="J236" s="117">
        <v>11120</v>
      </c>
      <c r="K236" s="405">
        <v>1186.9604239209998</v>
      </c>
      <c r="L236" s="405">
        <v>841.59719481799959</v>
      </c>
      <c r="M236" s="117">
        <v>8344</v>
      </c>
      <c r="N236" s="405">
        <v>1252.6861874040001</v>
      </c>
      <c r="O236" s="405">
        <v>5733.8613289629993</v>
      </c>
      <c r="P236" s="118">
        <v>3759.9386835186015</v>
      </c>
      <c r="Q236" s="117">
        <v>3180</v>
      </c>
      <c r="R236" s="118">
        <v>350.11547527799996</v>
      </c>
      <c r="S236" s="118">
        <v>1163.4758878600001</v>
      </c>
    </row>
    <row r="237" spans="1:19" ht="15.75" customHeight="1">
      <c r="A237" s="714"/>
      <c r="B237" s="455" t="s">
        <v>29</v>
      </c>
      <c r="C237" s="509" t="s">
        <v>24</v>
      </c>
      <c r="D237" s="510"/>
      <c r="E237" s="113">
        <v>2292</v>
      </c>
      <c r="F237" s="403">
        <v>2272.5270250650001</v>
      </c>
      <c r="G237" s="113">
        <v>2292</v>
      </c>
      <c r="H237" s="403">
        <v>2272.5270250650001</v>
      </c>
      <c r="I237" s="114">
        <v>18675.407146619058</v>
      </c>
      <c r="J237" s="113">
        <v>1766</v>
      </c>
      <c r="K237" s="403">
        <v>717.04671711900005</v>
      </c>
      <c r="L237" s="403">
        <v>691.36273170499999</v>
      </c>
      <c r="M237" s="113">
        <v>289</v>
      </c>
      <c r="N237" s="403">
        <v>625.41747632399995</v>
      </c>
      <c r="O237" s="403">
        <v>8672.7785977189997</v>
      </c>
      <c r="P237" s="114">
        <v>2499.0804138685921</v>
      </c>
      <c r="Q237" s="113">
        <v>1246</v>
      </c>
      <c r="R237" s="114">
        <v>656.75960800099995</v>
      </c>
      <c r="S237" s="114">
        <v>3508.5398686489998</v>
      </c>
    </row>
    <row r="238" spans="1:19" ht="15.75" customHeight="1">
      <c r="A238" s="714"/>
      <c r="B238" s="456"/>
      <c r="C238" s="563" t="s">
        <v>25</v>
      </c>
      <c r="D238" s="564"/>
      <c r="E238" s="115">
        <v>836</v>
      </c>
      <c r="F238" s="404">
        <v>531.16350109399991</v>
      </c>
      <c r="G238" s="115">
        <v>836</v>
      </c>
      <c r="H238" s="404">
        <v>531.16350109399991</v>
      </c>
      <c r="I238" s="116">
        <v>5738.5801575659998</v>
      </c>
      <c r="J238" s="115">
        <v>331</v>
      </c>
      <c r="K238" s="404">
        <v>195.96418560000001</v>
      </c>
      <c r="L238" s="404">
        <v>181.68726554900002</v>
      </c>
      <c r="M238" s="115">
        <v>135</v>
      </c>
      <c r="N238" s="404">
        <v>126.789668451</v>
      </c>
      <c r="O238" s="404">
        <v>1836.9888465430001</v>
      </c>
      <c r="P238" s="116">
        <v>538.4408182666499</v>
      </c>
      <c r="Q238" s="115">
        <v>341</v>
      </c>
      <c r="R238" s="116">
        <v>78.571269568000005</v>
      </c>
      <c r="S238" s="116">
        <v>636.50437270299994</v>
      </c>
    </row>
    <row r="239" spans="1:19" ht="16.5" customHeight="1" thickBot="1">
      <c r="A239" s="714"/>
      <c r="B239" s="457"/>
      <c r="C239" s="458" t="s">
        <v>26</v>
      </c>
      <c r="D239" s="459"/>
      <c r="E239" s="117">
        <v>434</v>
      </c>
      <c r="F239" s="405">
        <v>146.81954909799998</v>
      </c>
      <c r="G239" s="117">
        <v>434</v>
      </c>
      <c r="H239" s="405">
        <v>146.81954909799998</v>
      </c>
      <c r="I239" s="118">
        <v>1408.382580796999</v>
      </c>
      <c r="J239" s="117">
        <v>368</v>
      </c>
      <c r="K239" s="405">
        <v>65.514702399000001</v>
      </c>
      <c r="L239" s="405">
        <v>37.527575362</v>
      </c>
      <c r="M239" s="117">
        <v>179</v>
      </c>
      <c r="N239" s="405">
        <v>36.442416037000001</v>
      </c>
      <c r="O239" s="405">
        <v>199.86320252600012</v>
      </c>
      <c r="P239" s="118">
        <v>106.13355874608752</v>
      </c>
      <c r="Q239" s="117">
        <v>146</v>
      </c>
      <c r="R239" s="118">
        <v>34.194126420999993</v>
      </c>
      <c r="S239" s="118">
        <v>147.175670002</v>
      </c>
    </row>
    <row r="240" spans="1:19" ht="15.75" customHeight="1">
      <c r="A240" s="714"/>
      <c r="B240" s="682" t="s">
        <v>30</v>
      </c>
      <c r="C240" s="509" t="s">
        <v>24</v>
      </c>
      <c r="D240" s="510"/>
      <c r="E240" s="113">
        <v>536</v>
      </c>
      <c r="F240" s="403">
        <v>128.517858472</v>
      </c>
      <c r="G240" s="113">
        <v>536</v>
      </c>
      <c r="H240" s="403">
        <v>128.517858472</v>
      </c>
      <c r="I240" s="114">
        <v>1163.5538038200002</v>
      </c>
      <c r="J240" s="113">
        <v>257</v>
      </c>
      <c r="K240" s="403">
        <v>76.632229279000001</v>
      </c>
      <c r="L240" s="403">
        <v>60.848872020999998</v>
      </c>
      <c r="M240" s="113">
        <v>112</v>
      </c>
      <c r="N240" s="403">
        <v>28.973162319</v>
      </c>
      <c r="O240" s="403">
        <v>470.45178853600004</v>
      </c>
      <c r="P240" s="114">
        <v>200.54068594395144</v>
      </c>
      <c r="Q240" s="113">
        <v>191</v>
      </c>
      <c r="R240" s="114">
        <v>48.137788039</v>
      </c>
      <c r="S240" s="114">
        <v>188.57888810400001</v>
      </c>
    </row>
    <row r="241" spans="1:19" ht="15.75" customHeight="1">
      <c r="A241" s="714"/>
      <c r="B241" s="683"/>
      <c r="C241" s="563" t="s">
        <v>25</v>
      </c>
      <c r="D241" s="564"/>
      <c r="E241" s="115">
        <v>204</v>
      </c>
      <c r="F241" s="404">
        <v>76.004851825000017</v>
      </c>
      <c r="G241" s="115">
        <v>204</v>
      </c>
      <c r="H241" s="404">
        <v>76.004851825000017</v>
      </c>
      <c r="I241" s="116">
        <v>368.21764663199997</v>
      </c>
      <c r="J241" s="115">
        <v>43</v>
      </c>
      <c r="K241" s="404">
        <v>4.1679418000000004</v>
      </c>
      <c r="L241" s="404">
        <v>4.8479876980000007</v>
      </c>
      <c r="M241" s="115">
        <v>19</v>
      </c>
      <c r="N241" s="404">
        <v>1.6488999999999998</v>
      </c>
      <c r="O241" s="404">
        <v>38.995432399999999</v>
      </c>
      <c r="P241" s="116">
        <v>35.596621896470126</v>
      </c>
      <c r="Q241" s="115">
        <v>49</v>
      </c>
      <c r="R241" s="116">
        <v>41.264101817000004</v>
      </c>
      <c r="S241" s="116">
        <v>35.154417397000003</v>
      </c>
    </row>
    <row r="242" spans="1:19" ht="16.5" customHeight="1" thickBot="1">
      <c r="A242" s="714"/>
      <c r="B242" s="684"/>
      <c r="C242" s="458" t="s">
        <v>26</v>
      </c>
      <c r="D242" s="459"/>
      <c r="E242" s="117">
        <v>1146</v>
      </c>
      <c r="F242" s="405">
        <v>107.82648927000001</v>
      </c>
      <c r="G242" s="117">
        <v>1146</v>
      </c>
      <c r="H242" s="405">
        <v>107.82648927000001</v>
      </c>
      <c r="I242" s="118">
        <v>605.94464584399998</v>
      </c>
      <c r="J242" s="117">
        <v>311</v>
      </c>
      <c r="K242" s="405">
        <v>49.597970294999996</v>
      </c>
      <c r="L242" s="405">
        <v>37.136073337000006</v>
      </c>
      <c r="M242" s="117">
        <v>297</v>
      </c>
      <c r="N242" s="405">
        <v>43.036479</v>
      </c>
      <c r="O242" s="405">
        <v>155.01034581100001</v>
      </c>
      <c r="P242" s="118">
        <v>129.30831903622999</v>
      </c>
      <c r="Q242" s="117">
        <v>143</v>
      </c>
      <c r="R242" s="118">
        <v>19.206684463999999</v>
      </c>
      <c r="S242" s="118">
        <v>62.115760897000001</v>
      </c>
    </row>
    <row r="243" spans="1:19" ht="16.5" customHeight="1" thickBot="1">
      <c r="A243" s="714"/>
      <c r="B243" s="554"/>
      <c r="C243" s="552" t="s">
        <v>42</v>
      </c>
      <c r="D243" s="119" t="s">
        <v>31</v>
      </c>
      <c r="E243" s="113">
        <v>0</v>
      </c>
      <c r="F243" s="403">
        <v>0</v>
      </c>
      <c r="G243" s="113">
        <v>0</v>
      </c>
      <c r="H243" s="403">
        <v>0</v>
      </c>
      <c r="I243" s="114">
        <v>0.46</v>
      </c>
      <c r="J243" s="113">
        <v>0</v>
      </c>
      <c r="K243" s="403">
        <v>0</v>
      </c>
      <c r="L243" s="403">
        <v>0.46</v>
      </c>
      <c r="M243" s="113">
        <v>0</v>
      </c>
      <c r="N243" s="403">
        <v>0</v>
      </c>
      <c r="O243" s="403">
        <v>0.31</v>
      </c>
      <c r="P243" s="114">
        <v>7.2919700000000004E-2</v>
      </c>
      <c r="Q243" s="113">
        <v>0</v>
      </c>
      <c r="R243" s="114">
        <v>0</v>
      </c>
      <c r="S243" s="114">
        <v>0.4</v>
      </c>
    </row>
    <row r="244" spans="1:19" ht="16.5" customHeight="1" thickBot="1">
      <c r="A244" s="714"/>
      <c r="B244" s="555"/>
      <c r="C244" s="553"/>
      <c r="D244" s="120" t="s">
        <v>30</v>
      </c>
      <c r="E244" s="117">
        <v>0</v>
      </c>
      <c r="F244" s="405">
        <v>0</v>
      </c>
      <c r="G244" s="117">
        <v>0</v>
      </c>
      <c r="H244" s="405">
        <v>0</v>
      </c>
      <c r="I244" s="118">
        <v>0.04</v>
      </c>
      <c r="J244" s="113">
        <v>0</v>
      </c>
      <c r="K244" s="403">
        <v>0</v>
      </c>
      <c r="L244" s="403">
        <v>0.04</v>
      </c>
      <c r="M244" s="117">
        <v>0</v>
      </c>
      <c r="N244" s="405">
        <v>0</v>
      </c>
      <c r="O244" s="405">
        <v>0.01</v>
      </c>
      <c r="P244" s="118">
        <v>2.1962700000000002E-2</v>
      </c>
      <c r="Q244" s="117">
        <v>0</v>
      </c>
      <c r="R244" s="118">
        <v>0</v>
      </c>
      <c r="S244" s="118">
        <v>0.04</v>
      </c>
    </row>
    <row r="245" spans="1:19" ht="15.75" customHeight="1">
      <c r="A245" s="714"/>
      <c r="B245" s="555"/>
      <c r="C245" s="552" t="s">
        <v>2</v>
      </c>
      <c r="D245" s="121" t="s">
        <v>31</v>
      </c>
      <c r="E245" s="113">
        <v>2835</v>
      </c>
      <c r="F245" s="403">
        <v>59.781601877000007</v>
      </c>
      <c r="G245" s="113">
        <v>2835</v>
      </c>
      <c r="H245" s="403">
        <v>59.781601877000007</v>
      </c>
      <c r="I245" s="114">
        <v>333.90050673000002</v>
      </c>
      <c r="J245" s="113">
        <v>79</v>
      </c>
      <c r="K245" s="403">
        <v>5.3580860770000003</v>
      </c>
      <c r="L245" s="403">
        <v>6.8972346010000001</v>
      </c>
      <c r="M245" s="113">
        <v>382</v>
      </c>
      <c r="N245" s="403">
        <v>44.844594600000001</v>
      </c>
      <c r="O245" s="403">
        <v>249.31987332400001</v>
      </c>
      <c r="P245" s="114">
        <v>70.022007672065953</v>
      </c>
      <c r="Q245" s="113">
        <v>246</v>
      </c>
      <c r="R245" s="114">
        <v>16.891299376999999</v>
      </c>
      <c r="S245" s="114">
        <v>78.908290206999993</v>
      </c>
    </row>
    <row r="246" spans="1:19" ht="16.5" customHeight="1" thickBot="1">
      <c r="A246" s="714"/>
      <c r="B246" s="555"/>
      <c r="C246" s="742"/>
      <c r="D246" s="120" t="s">
        <v>30</v>
      </c>
      <c r="E246" s="117">
        <v>117</v>
      </c>
      <c r="F246" s="405">
        <v>1.390768</v>
      </c>
      <c r="G246" s="117">
        <v>117</v>
      </c>
      <c r="H246" s="405">
        <v>1.390768</v>
      </c>
      <c r="I246" s="118">
        <v>9.6828945879999999</v>
      </c>
      <c r="J246" s="117">
        <v>4</v>
      </c>
      <c r="K246" s="405">
        <v>0.14700000000000002</v>
      </c>
      <c r="L246" s="405">
        <v>0.5177504260000001</v>
      </c>
      <c r="M246" s="117">
        <v>16</v>
      </c>
      <c r="N246" s="405">
        <v>0.66283999999999998</v>
      </c>
      <c r="O246" s="405">
        <v>5.6226512290000006</v>
      </c>
      <c r="P246" s="118">
        <v>1.8437952995990501</v>
      </c>
      <c r="Q246" s="117">
        <v>10</v>
      </c>
      <c r="R246" s="118">
        <v>0.3357</v>
      </c>
      <c r="S246" s="118">
        <v>2.8730681549999999</v>
      </c>
    </row>
    <row r="247" spans="1:19" ht="15.75" customHeight="1">
      <c r="A247" s="714"/>
      <c r="B247" s="555"/>
      <c r="C247" s="605" t="s">
        <v>3</v>
      </c>
      <c r="D247" s="122" t="s">
        <v>31</v>
      </c>
      <c r="E247" s="113">
        <v>28207</v>
      </c>
      <c r="F247" s="403">
        <v>643.1348331019999</v>
      </c>
      <c r="G247" s="113">
        <v>28207</v>
      </c>
      <c r="H247" s="403">
        <v>643.1348331019999</v>
      </c>
      <c r="I247" s="114">
        <v>6352.0777119549994</v>
      </c>
      <c r="J247" s="113">
        <v>1869</v>
      </c>
      <c r="K247" s="403">
        <v>128.03182348600001</v>
      </c>
      <c r="L247" s="403">
        <v>145.70203980799999</v>
      </c>
      <c r="M247" s="113">
        <v>4733</v>
      </c>
      <c r="N247" s="403">
        <v>436.53135395499999</v>
      </c>
      <c r="O247" s="403">
        <v>4585.0042317570005</v>
      </c>
      <c r="P247" s="114">
        <v>897.322061989747</v>
      </c>
      <c r="Q247" s="113">
        <v>1987</v>
      </c>
      <c r="R247" s="114">
        <v>122.65913793899998</v>
      </c>
      <c r="S247" s="114">
        <v>1514.6279308909998</v>
      </c>
    </row>
    <row r="248" spans="1:19" ht="16.5" customHeight="1" thickBot="1">
      <c r="A248" s="714"/>
      <c r="B248" s="555"/>
      <c r="C248" s="553"/>
      <c r="D248" s="123" t="s">
        <v>30</v>
      </c>
      <c r="E248" s="117">
        <v>690</v>
      </c>
      <c r="F248" s="405">
        <v>13.149456800999999</v>
      </c>
      <c r="G248" s="117">
        <v>690</v>
      </c>
      <c r="H248" s="405">
        <v>13.149456800999999</v>
      </c>
      <c r="I248" s="118">
        <v>95.271428603000004</v>
      </c>
      <c r="J248" s="117">
        <v>66</v>
      </c>
      <c r="K248" s="405">
        <v>2.3489054999999999</v>
      </c>
      <c r="L248" s="405">
        <v>3.5385918629999997</v>
      </c>
      <c r="M248" s="117">
        <v>136</v>
      </c>
      <c r="N248" s="405">
        <v>10.050238800999999</v>
      </c>
      <c r="O248" s="405">
        <v>55.803373923999999</v>
      </c>
      <c r="P248" s="118">
        <v>25.708944869355776</v>
      </c>
      <c r="Q248" s="117">
        <v>58</v>
      </c>
      <c r="R248" s="118">
        <v>2.0925881009999996</v>
      </c>
      <c r="S248" s="118">
        <v>18.030685800000001</v>
      </c>
    </row>
    <row r="249" spans="1:19" ht="15.75" customHeight="1">
      <c r="A249" s="714"/>
      <c r="B249" s="555"/>
      <c r="C249" s="552" t="s">
        <v>28</v>
      </c>
      <c r="D249" s="124" t="s">
        <v>31</v>
      </c>
      <c r="E249" s="113">
        <v>30808</v>
      </c>
      <c r="F249" s="403">
        <v>4111.3198944640008</v>
      </c>
      <c r="G249" s="113">
        <v>30808</v>
      </c>
      <c r="H249" s="403">
        <v>4111.3198944640008</v>
      </c>
      <c r="I249" s="114">
        <v>22835.876229004018</v>
      </c>
      <c r="J249" s="113">
        <v>13103</v>
      </c>
      <c r="K249" s="403">
        <v>1511.6877464999998</v>
      </c>
      <c r="L249" s="403">
        <v>1118.5097194359996</v>
      </c>
      <c r="M249" s="113">
        <v>9530</v>
      </c>
      <c r="N249" s="403">
        <v>1804.8400052930001</v>
      </c>
      <c r="O249" s="403">
        <v>10580.599511347998</v>
      </c>
      <c r="P249" s="114">
        <v>5534.3833632495507</v>
      </c>
      <c r="Q249" s="113">
        <v>3917</v>
      </c>
      <c r="R249" s="114">
        <v>536.56695337500003</v>
      </c>
      <c r="S249" s="114">
        <v>2198.9545106400001</v>
      </c>
    </row>
    <row r="250" spans="1:19" ht="16.5" customHeight="1" thickBot="1">
      <c r="A250" s="714"/>
      <c r="B250" s="555"/>
      <c r="C250" s="553"/>
      <c r="D250" s="125" t="s">
        <v>30</v>
      </c>
      <c r="E250" s="117">
        <v>823</v>
      </c>
      <c r="F250" s="405">
        <v>139.15343409200003</v>
      </c>
      <c r="G250" s="117">
        <v>823</v>
      </c>
      <c r="H250" s="405">
        <v>139.15343409200003</v>
      </c>
      <c r="I250" s="118">
        <v>894.36425352700007</v>
      </c>
      <c r="J250" s="117">
        <v>347</v>
      </c>
      <c r="K250" s="405">
        <v>59.063356016</v>
      </c>
      <c r="L250" s="405">
        <v>51.98016131100001</v>
      </c>
      <c r="M250" s="117">
        <v>265</v>
      </c>
      <c r="N250" s="405">
        <v>35.984783117999996</v>
      </c>
      <c r="O250" s="405">
        <v>215.036742898</v>
      </c>
      <c r="P250" s="118">
        <v>165.86853124076401</v>
      </c>
      <c r="Q250" s="117">
        <v>144</v>
      </c>
      <c r="R250" s="118">
        <v>24.147166168999998</v>
      </c>
      <c r="S250" s="118">
        <v>89.725084621999997</v>
      </c>
    </row>
    <row r="251" spans="1:19" ht="15.75" customHeight="1">
      <c r="A251" s="714"/>
      <c r="B251" s="555"/>
      <c r="C251" s="552" t="s">
        <v>29</v>
      </c>
      <c r="D251" s="126" t="s">
        <v>31</v>
      </c>
      <c r="E251" s="127">
        <v>3306</v>
      </c>
      <c r="F251" s="406">
        <v>2791.8545345829998</v>
      </c>
      <c r="G251" s="127">
        <v>3306</v>
      </c>
      <c r="H251" s="406">
        <v>2791.8545345829998</v>
      </c>
      <c r="I251" s="356">
        <v>24684.012365404054</v>
      </c>
      <c r="J251" s="113">
        <v>2271</v>
      </c>
      <c r="K251" s="403">
        <v>909.68672526</v>
      </c>
      <c r="L251" s="403">
        <v>863.82114316000002</v>
      </c>
      <c r="M251" s="113">
        <v>592</v>
      </c>
      <c r="N251" s="403">
        <v>761.68888141199989</v>
      </c>
      <c r="O251" s="403">
        <v>10321.645848092001</v>
      </c>
      <c r="P251" s="114">
        <v>2971.6523981143969</v>
      </c>
      <c r="Q251" s="113">
        <v>1562</v>
      </c>
      <c r="R251" s="114">
        <v>687.49188393999998</v>
      </c>
      <c r="S251" s="114">
        <v>4117.0396835330002</v>
      </c>
    </row>
    <row r="252" spans="1:19" ht="16.5" customHeight="1" thickBot="1">
      <c r="A252" s="714"/>
      <c r="B252" s="555"/>
      <c r="C252" s="553"/>
      <c r="D252" s="128" t="s">
        <v>30</v>
      </c>
      <c r="E252" s="127">
        <v>256</v>
      </c>
      <c r="F252" s="406">
        <v>158.65554067400004</v>
      </c>
      <c r="G252" s="127">
        <v>256</v>
      </c>
      <c r="H252" s="406">
        <v>158.65554067400004</v>
      </c>
      <c r="I252" s="356">
        <v>1138.3575195779999</v>
      </c>
      <c r="J252" s="129">
        <v>194</v>
      </c>
      <c r="K252" s="433">
        <v>68.838879857999999</v>
      </c>
      <c r="L252" s="433">
        <v>46.756429455999992</v>
      </c>
      <c r="M252" s="129">
        <v>11</v>
      </c>
      <c r="N252" s="433">
        <v>26.960679399999997</v>
      </c>
      <c r="O252" s="433">
        <v>387.98479869599998</v>
      </c>
      <c r="P252" s="130">
        <v>172.00239276693273</v>
      </c>
      <c r="Q252" s="129">
        <v>171</v>
      </c>
      <c r="R252" s="130">
        <v>82.033120049999994</v>
      </c>
      <c r="S252" s="130">
        <v>175.18022782099999</v>
      </c>
    </row>
    <row r="253" spans="1:19" ht="15.75" customHeight="1">
      <c r="A253" s="714"/>
      <c r="B253" s="555"/>
      <c r="C253" s="552" t="s">
        <v>43</v>
      </c>
      <c r="D253" s="124" t="s">
        <v>31</v>
      </c>
      <c r="E253" s="113">
        <v>65156</v>
      </c>
      <c r="F253" s="403">
        <v>7606.0908640260004</v>
      </c>
      <c r="G253" s="113">
        <v>65156</v>
      </c>
      <c r="H253" s="403">
        <v>7606.0908640260004</v>
      </c>
      <c r="I253" s="114">
        <v>54206.326813093066</v>
      </c>
      <c r="J253" s="113">
        <v>17322</v>
      </c>
      <c r="K253" s="403">
        <v>2554.7643813229997</v>
      </c>
      <c r="L253" s="403">
        <v>2135.3901370049998</v>
      </c>
      <c r="M253" s="113">
        <v>15237</v>
      </c>
      <c r="N253" s="403">
        <v>3047.9048352599998</v>
      </c>
      <c r="O253" s="403">
        <v>25736.879464521</v>
      </c>
      <c r="P253" s="114">
        <v>9473.4527507257608</v>
      </c>
      <c r="Q253" s="113">
        <v>7712</v>
      </c>
      <c r="R253" s="114">
        <v>1363.6092746310001</v>
      </c>
      <c r="S253" s="114">
        <v>7909.9304152710001</v>
      </c>
    </row>
    <row r="254" spans="1:19" ht="16.5" customHeight="1" thickBot="1">
      <c r="A254" s="714"/>
      <c r="B254" s="555"/>
      <c r="C254" s="553"/>
      <c r="D254" s="125" t="s">
        <v>30</v>
      </c>
      <c r="E254" s="131">
        <v>1886</v>
      </c>
      <c r="F254" s="407">
        <v>312.34919956700003</v>
      </c>
      <c r="G254" s="131">
        <v>1886</v>
      </c>
      <c r="H254" s="407">
        <v>312.34919956700003</v>
      </c>
      <c r="I254" s="357">
        <v>2137.7160962960002</v>
      </c>
      <c r="J254" s="131">
        <v>611</v>
      </c>
      <c r="K254" s="407">
        <v>130.39814137400001</v>
      </c>
      <c r="L254" s="407">
        <v>102.832933056</v>
      </c>
      <c r="M254" s="131">
        <v>428</v>
      </c>
      <c r="N254" s="407">
        <v>73.658541318999994</v>
      </c>
      <c r="O254" s="407">
        <v>664.45756674699999</v>
      </c>
      <c r="P254" s="357">
        <v>365.44562687665154</v>
      </c>
      <c r="Q254" s="131">
        <v>383</v>
      </c>
      <c r="R254" s="357">
        <v>108.60857431999999</v>
      </c>
      <c r="S254" s="357">
        <v>285.84906639799999</v>
      </c>
    </row>
    <row r="255" spans="1:19" ht="16.5" customHeight="1" thickBot="1">
      <c r="A255" s="714"/>
      <c r="B255" s="555"/>
      <c r="C255" s="603" t="s">
        <v>33</v>
      </c>
      <c r="D255" s="604"/>
      <c r="E255" s="204">
        <v>67042</v>
      </c>
      <c r="F255" s="408">
        <v>7918.4400635930006</v>
      </c>
      <c r="G255" s="205">
        <v>67042</v>
      </c>
      <c r="H255" s="408">
        <v>7918.4400635930006</v>
      </c>
      <c r="I255" s="358">
        <v>56344.042909389063</v>
      </c>
      <c r="J255" s="205">
        <v>17933</v>
      </c>
      <c r="K255" s="408">
        <v>2685.1625226969995</v>
      </c>
      <c r="L255" s="408">
        <v>2238.2230700609998</v>
      </c>
      <c r="M255" s="205">
        <v>15665</v>
      </c>
      <c r="N255" s="408">
        <v>3121.5633765789999</v>
      </c>
      <c r="O255" s="408">
        <v>26401.337031268002</v>
      </c>
      <c r="P255" s="358">
        <v>9838.8983776024124</v>
      </c>
      <c r="Q255" s="205">
        <v>8095</v>
      </c>
      <c r="R255" s="358">
        <v>1472.217848951</v>
      </c>
      <c r="S255" s="437">
        <v>8195.7794816690002</v>
      </c>
    </row>
    <row r="256" spans="1:19" ht="15.75" customHeight="1">
      <c r="A256" s="714"/>
      <c r="B256" s="555"/>
      <c r="C256" s="462" t="s">
        <v>34</v>
      </c>
      <c r="D256" s="463"/>
      <c r="E256" s="127">
        <v>0</v>
      </c>
      <c r="F256" s="406">
        <v>0</v>
      </c>
      <c r="G256" s="127">
        <v>0</v>
      </c>
      <c r="H256" s="406">
        <v>0</v>
      </c>
      <c r="I256" s="356">
        <v>0.5</v>
      </c>
      <c r="J256" s="127">
        <v>0</v>
      </c>
      <c r="K256" s="406">
        <v>0</v>
      </c>
      <c r="L256" s="406">
        <v>0.5</v>
      </c>
      <c r="M256" s="127">
        <v>0</v>
      </c>
      <c r="N256" s="406">
        <v>0</v>
      </c>
      <c r="O256" s="406">
        <v>0.32</v>
      </c>
      <c r="P256" s="356">
        <v>9.4882400000000006E-2</v>
      </c>
      <c r="Q256" s="127">
        <v>0</v>
      </c>
      <c r="R256" s="356">
        <v>0</v>
      </c>
      <c r="S256" s="356">
        <v>0.44</v>
      </c>
    </row>
    <row r="257" spans="1:19" ht="16.5" customHeight="1" thickBot="1">
      <c r="A257" s="714"/>
      <c r="B257" s="555"/>
      <c r="C257" s="466" t="s">
        <v>35</v>
      </c>
      <c r="D257" s="467"/>
      <c r="E257" s="127">
        <v>0</v>
      </c>
      <c r="F257" s="406">
        <v>0</v>
      </c>
      <c r="G257" s="127">
        <v>0</v>
      </c>
      <c r="H257" s="406">
        <v>0</v>
      </c>
      <c r="I257" s="356">
        <v>8.8740525915771826E-6</v>
      </c>
      <c r="J257" s="127">
        <v>0</v>
      </c>
      <c r="K257" s="406">
        <v>0</v>
      </c>
      <c r="L257" s="406">
        <v>2.2339149599882069E-4</v>
      </c>
      <c r="M257" s="127">
        <v>0</v>
      </c>
      <c r="N257" s="406">
        <v>0</v>
      </c>
      <c r="O257" s="406">
        <v>1.2120598272012251E-5</v>
      </c>
      <c r="P257" s="356">
        <v>9.6435999599298006E-6</v>
      </c>
      <c r="Q257" s="127">
        <v>0</v>
      </c>
      <c r="R257" s="356">
        <v>0</v>
      </c>
      <c r="S257" s="356">
        <v>5.3686168714534247E-5</v>
      </c>
    </row>
    <row r="258" spans="1:19" ht="15.75" customHeight="1">
      <c r="A258" s="714"/>
      <c r="B258" s="555"/>
      <c r="C258" s="462" t="s">
        <v>36</v>
      </c>
      <c r="D258" s="463"/>
      <c r="E258" s="127">
        <v>2952</v>
      </c>
      <c r="F258" s="406">
        <v>61.172369877000008</v>
      </c>
      <c r="G258" s="127">
        <v>2952</v>
      </c>
      <c r="H258" s="406">
        <v>61.172369877000008</v>
      </c>
      <c r="I258" s="356">
        <v>343.58340131800003</v>
      </c>
      <c r="J258" s="127">
        <v>83</v>
      </c>
      <c r="K258" s="406">
        <v>5.5050860770000005</v>
      </c>
      <c r="L258" s="406">
        <v>7.4149850270000002</v>
      </c>
      <c r="M258" s="127">
        <v>398</v>
      </c>
      <c r="N258" s="406">
        <v>45.507434600000003</v>
      </c>
      <c r="O258" s="406">
        <v>254.94252455300003</v>
      </c>
      <c r="P258" s="356">
        <v>71.865802971665005</v>
      </c>
      <c r="Q258" s="127">
        <v>256</v>
      </c>
      <c r="R258" s="356">
        <v>17.226999376999999</v>
      </c>
      <c r="S258" s="356">
        <v>81.781358361999992</v>
      </c>
    </row>
    <row r="259" spans="1:19" ht="16.5" customHeight="1" thickBot="1">
      <c r="A259" s="714"/>
      <c r="B259" s="555"/>
      <c r="C259" s="466" t="s">
        <v>37</v>
      </c>
      <c r="D259" s="467"/>
      <c r="E259" s="127">
        <v>4.4032099281047704E-2</v>
      </c>
      <c r="F259" s="406">
        <v>7.7253056644647992E-3</v>
      </c>
      <c r="G259" s="127">
        <v>4.4032099281047704E-2</v>
      </c>
      <c r="H259" s="406">
        <v>7.7253056644647992E-3</v>
      </c>
      <c r="I259" s="356">
        <v>6.0979543457778023E-3</v>
      </c>
      <c r="J259" s="127">
        <v>4.6283388167066303E-3</v>
      </c>
      <c r="K259" s="406">
        <v>2.050187290514783E-3</v>
      </c>
      <c r="L259" s="406">
        <v>3.3128891959807718E-3</v>
      </c>
      <c r="M259" s="127">
        <v>2.5406958187041175E-2</v>
      </c>
      <c r="N259" s="406">
        <v>1.4578411235037217E-2</v>
      </c>
      <c r="O259" s="406">
        <v>9.6564247579985409E-3</v>
      </c>
      <c r="P259" s="356">
        <v>7.3042529980045989E-3</v>
      </c>
      <c r="Q259" s="127">
        <v>3.1624459542927731E-2</v>
      </c>
      <c r="R259" s="356">
        <v>1.1701392826662684E-2</v>
      </c>
      <c r="S259" s="356">
        <v>9.9784722789229945E-3</v>
      </c>
    </row>
    <row r="260" spans="1:19" ht="15.75" customHeight="1">
      <c r="A260" s="714"/>
      <c r="B260" s="555"/>
      <c r="C260" s="462" t="s">
        <v>38</v>
      </c>
      <c r="D260" s="463"/>
      <c r="E260" s="127">
        <v>28897</v>
      </c>
      <c r="F260" s="406">
        <v>656.28428990299994</v>
      </c>
      <c r="G260" s="127">
        <v>28897</v>
      </c>
      <c r="H260" s="406">
        <v>656.28428990299994</v>
      </c>
      <c r="I260" s="356">
        <v>6447.3491405579989</v>
      </c>
      <c r="J260" s="127">
        <v>1935</v>
      </c>
      <c r="K260" s="406">
        <v>130.38072898600001</v>
      </c>
      <c r="L260" s="406">
        <v>149.24063167099999</v>
      </c>
      <c r="M260" s="127">
        <v>4869</v>
      </c>
      <c r="N260" s="406">
        <v>446.58159275599996</v>
      </c>
      <c r="O260" s="406">
        <v>4640.8076056810005</v>
      </c>
      <c r="P260" s="356">
        <v>923.03100685910272</v>
      </c>
      <c r="Q260" s="127">
        <v>2045</v>
      </c>
      <c r="R260" s="356">
        <v>124.75172603999998</v>
      </c>
      <c r="S260" s="356">
        <v>1532.6586166909997</v>
      </c>
    </row>
    <row r="261" spans="1:19" ht="16.5" customHeight="1" thickBot="1">
      <c r="A261" s="714"/>
      <c r="B261" s="555"/>
      <c r="C261" s="466" t="s">
        <v>39</v>
      </c>
      <c r="D261" s="467"/>
      <c r="E261" s="127">
        <v>0.43102831061125862</v>
      </c>
      <c r="F261" s="406">
        <v>8.2880502299995967E-2</v>
      </c>
      <c r="G261" s="127">
        <v>0.43102831061125862</v>
      </c>
      <c r="H261" s="406">
        <v>8.2880502299995967E-2</v>
      </c>
      <c r="I261" s="356">
        <v>0.11442823069914326</v>
      </c>
      <c r="J261" s="127">
        <v>0.10790163385936541</v>
      </c>
      <c r="K261" s="406">
        <v>4.8555991633252991E-2</v>
      </c>
      <c r="L261" s="406">
        <v>6.6678175945587337E-2</v>
      </c>
      <c r="M261" s="127">
        <v>0.3108203000319183</v>
      </c>
      <c r="N261" s="406">
        <v>0.14306343933513854</v>
      </c>
      <c r="O261" s="406">
        <v>0.17577926451924514</v>
      </c>
      <c r="P261" s="356">
        <v>9.3814466969220911E-2</v>
      </c>
      <c r="Q261" s="127">
        <v>0.25262507720815319</v>
      </c>
      <c r="R261" s="356">
        <v>8.4737273175222935E-2</v>
      </c>
      <c r="S261" s="356">
        <v>0.18700583881240382</v>
      </c>
    </row>
    <row r="262" spans="1:19" ht="15.75" customHeight="1">
      <c r="A262" s="714"/>
      <c r="B262" s="555"/>
      <c r="C262" s="548" t="s">
        <v>4</v>
      </c>
      <c r="D262" s="510"/>
      <c r="E262" s="127">
        <v>31631</v>
      </c>
      <c r="F262" s="406">
        <v>4250.4733285560005</v>
      </c>
      <c r="G262" s="127">
        <v>31631</v>
      </c>
      <c r="H262" s="406">
        <v>4250.4733285560005</v>
      </c>
      <c r="I262" s="356">
        <v>23730.240482531019</v>
      </c>
      <c r="J262" s="127">
        <v>13450</v>
      </c>
      <c r="K262" s="406">
        <v>1570.7511025159997</v>
      </c>
      <c r="L262" s="406">
        <v>1170.4898807469997</v>
      </c>
      <c r="M262" s="127">
        <v>9795</v>
      </c>
      <c r="N262" s="406">
        <v>1840.8247884110001</v>
      </c>
      <c r="O262" s="406">
        <v>10795.636254245999</v>
      </c>
      <c r="P262" s="356">
        <v>5700.251894490315</v>
      </c>
      <c r="Q262" s="127">
        <v>4061</v>
      </c>
      <c r="R262" s="356">
        <v>560.71411954400003</v>
      </c>
      <c r="S262" s="356">
        <v>2288.679595262</v>
      </c>
    </row>
    <row r="263" spans="1:19" ht="16.5" customHeight="1" thickBot="1">
      <c r="A263" s="715"/>
      <c r="B263" s="556"/>
      <c r="C263" s="466" t="s">
        <v>40</v>
      </c>
      <c r="D263" s="467"/>
      <c r="E263" s="127">
        <v>0.47180871692371945</v>
      </c>
      <c r="F263" s="406">
        <v>0.53678165073176598</v>
      </c>
      <c r="G263" s="127">
        <v>0.47180871692371945</v>
      </c>
      <c r="H263" s="406">
        <v>0.53678165073176598</v>
      </c>
      <c r="I263" s="356">
        <v>0.42116680410550833</v>
      </c>
      <c r="J263" s="127">
        <v>0.7500139407795684</v>
      </c>
      <c r="K263" s="406">
        <v>0.5849743131891787</v>
      </c>
      <c r="L263" s="406">
        <v>0.52295497102310695</v>
      </c>
      <c r="M263" s="127">
        <v>0.62527928503032237</v>
      </c>
      <c r="N263" s="406">
        <v>0.58971245056969068</v>
      </c>
      <c r="O263" s="406">
        <v>0.40890490665152146</v>
      </c>
      <c r="P263" s="356">
        <v>0.57935875295414707</v>
      </c>
      <c r="Q263" s="127">
        <v>0.50166769610870909</v>
      </c>
      <c r="R263" s="356">
        <v>0.38086355218660467</v>
      </c>
      <c r="S263" s="356">
        <v>0.27925099746533566</v>
      </c>
    </row>
    <row r="264" spans="1:19" ht="16.5" customHeight="1" thickBot="1"/>
    <row r="265" spans="1:19" ht="15.75" customHeight="1">
      <c r="A265" s="721" t="s">
        <v>48</v>
      </c>
      <c r="B265" s="557" t="s">
        <v>23</v>
      </c>
      <c r="C265" s="496" t="s">
        <v>24</v>
      </c>
      <c r="D265" s="497"/>
      <c r="E265" s="132">
        <v>34886</v>
      </c>
      <c r="F265" s="409">
        <v>10622.542639126412</v>
      </c>
      <c r="G265" s="132">
        <v>34886</v>
      </c>
      <c r="H265" s="409">
        <v>10622.542639126412</v>
      </c>
      <c r="I265" s="133">
        <v>45161.867660962293</v>
      </c>
      <c r="J265" s="132">
        <v>10332</v>
      </c>
      <c r="K265" s="409">
        <v>1184.9024644158712</v>
      </c>
      <c r="L265" s="409">
        <v>3805.5810053630616</v>
      </c>
      <c r="M265" s="132">
        <v>14695</v>
      </c>
      <c r="N265" s="409">
        <v>1127.107211688779</v>
      </c>
      <c r="O265" s="409">
        <v>5135.2969423871991</v>
      </c>
      <c r="P265" s="133">
        <v>11138.475556895335</v>
      </c>
      <c r="Q265" s="132">
        <v>10899</v>
      </c>
      <c r="R265" s="133">
        <v>3301.7855524390548</v>
      </c>
      <c r="S265" s="133">
        <v>6545.2339266030122</v>
      </c>
    </row>
    <row r="266" spans="1:19" ht="15.75" customHeight="1">
      <c r="A266" s="722"/>
      <c r="B266" s="558"/>
      <c r="C266" s="464" t="s">
        <v>25</v>
      </c>
      <c r="D266" s="465"/>
      <c r="E266" s="134">
        <v>58324</v>
      </c>
      <c r="F266" s="410">
        <v>10536.988201032726</v>
      </c>
      <c r="G266" s="134">
        <v>58324</v>
      </c>
      <c r="H266" s="410">
        <v>10536.988201032726</v>
      </c>
      <c r="I266" s="135">
        <v>37968.667242813113</v>
      </c>
      <c r="J266" s="134">
        <v>5686</v>
      </c>
      <c r="K266" s="410">
        <v>1355.3825019124554</v>
      </c>
      <c r="L266" s="410">
        <v>2895.0016995440328</v>
      </c>
      <c r="M266" s="134">
        <v>11956</v>
      </c>
      <c r="N266" s="410">
        <v>1456.5898650359122</v>
      </c>
      <c r="O266" s="410">
        <v>5007.4452054678095</v>
      </c>
      <c r="P266" s="135">
        <v>14019.741493174899</v>
      </c>
      <c r="Q266" s="134">
        <v>31095</v>
      </c>
      <c r="R266" s="135">
        <v>2616.2634786807798</v>
      </c>
      <c r="S266" s="135">
        <v>5455.61825169441</v>
      </c>
    </row>
    <row r="267" spans="1:19" ht="16.5" customHeight="1" thickBot="1">
      <c r="A267" s="722"/>
      <c r="B267" s="559"/>
      <c r="C267" s="565" t="s">
        <v>26</v>
      </c>
      <c r="D267" s="566"/>
      <c r="E267" s="136">
        <v>66900</v>
      </c>
      <c r="F267" s="411">
        <v>13728.012261759859</v>
      </c>
      <c r="G267" s="136">
        <v>66900</v>
      </c>
      <c r="H267" s="411">
        <v>13728.012261759859</v>
      </c>
      <c r="I267" s="137">
        <v>75245.786392422422</v>
      </c>
      <c r="J267" s="136">
        <v>17219</v>
      </c>
      <c r="K267" s="411">
        <v>2727.5051507281955</v>
      </c>
      <c r="L267" s="411">
        <v>6112.2738410451566</v>
      </c>
      <c r="M267" s="136">
        <v>19959</v>
      </c>
      <c r="N267" s="411">
        <v>2648.7523126795968</v>
      </c>
      <c r="O267" s="411">
        <v>12336.71993351329</v>
      </c>
      <c r="P267" s="137">
        <v>21607.785788294419</v>
      </c>
      <c r="Q267" s="136">
        <v>20177</v>
      </c>
      <c r="R267" s="137">
        <v>3834.5097437679328</v>
      </c>
      <c r="S267" s="137">
        <v>13420.731508336192</v>
      </c>
    </row>
    <row r="268" spans="1:19" ht="15.75" customHeight="1">
      <c r="A268" s="722"/>
      <c r="B268" s="567" t="s">
        <v>27</v>
      </c>
      <c r="C268" s="741" t="s">
        <v>24</v>
      </c>
      <c r="D268" s="497"/>
      <c r="E268" s="132">
        <v>5733</v>
      </c>
      <c r="F268" s="409">
        <v>58.571181817999978</v>
      </c>
      <c r="G268" s="132">
        <v>5733</v>
      </c>
      <c r="H268" s="409">
        <v>58.571181817999978</v>
      </c>
      <c r="I268" s="133">
        <v>140.3738714685945</v>
      </c>
      <c r="J268" s="132">
        <v>62</v>
      </c>
      <c r="K268" s="409">
        <v>0.65400000000000003</v>
      </c>
      <c r="L268" s="409">
        <v>1.5693840946611002</v>
      </c>
      <c r="M268" s="132">
        <v>5624</v>
      </c>
      <c r="N268" s="409">
        <v>56.222982229999985</v>
      </c>
      <c r="O268" s="409">
        <v>97.490320799099621</v>
      </c>
      <c r="P268" s="133">
        <v>180.45234976599951</v>
      </c>
      <c r="Q268" s="132">
        <v>662</v>
      </c>
      <c r="R268" s="133">
        <v>6.8841818179999859</v>
      </c>
      <c r="S268" s="133">
        <v>1.7132791379999999</v>
      </c>
    </row>
    <row r="269" spans="1:19" ht="15.75" customHeight="1">
      <c r="A269" s="722"/>
      <c r="B269" s="568"/>
      <c r="C269" s="748" t="s">
        <v>25</v>
      </c>
      <c r="D269" s="465"/>
      <c r="E269" s="134">
        <v>23347</v>
      </c>
      <c r="F269" s="410">
        <v>294.47759912699996</v>
      </c>
      <c r="G269" s="134">
        <v>23347</v>
      </c>
      <c r="H269" s="410">
        <v>294.47759912699996</v>
      </c>
      <c r="I269" s="135">
        <v>655.66305966489642</v>
      </c>
      <c r="J269" s="134">
        <v>48</v>
      </c>
      <c r="K269" s="410">
        <v>16.516600729</v>
      </c>
      <c r="L269" s="410">
        <v>80.666999670000024</v>
      </c>
      <c r="M269" s="134">
        <v>3118</v>
      </c>
      <c r="N269" s="410">
        <v>26.549933572000054</v>
      </c>
      <c r="O269" s="410">
        <v>66.63756197384204</v>
      </c>
      <c r="P269" s="135">
        <v>168.65083013896117</v>
      </c>
      <c r="Q269" s="134">
        <v>23294</v>
      </c>
      <c r="R269" s="135">
        <v>238.36870502199997</v>
      </c>
      <c r="S269" s="135">
        <v>194.97524391099998</v>
      </c>
    </row>
    <row r="270" spans="1:19" ht="16.5" customHeight="1" thickBot="1">
      <c r="A270" s="722"/>
      <c r="B270" s="569"/>
      <c r="C270" s="724" t="s">
        <v>26</v>
      </c>
      <c r="D270" s="566"/>
      <c r="E270" s="136">
        <v>2642</v>
      </c>
      <c r="F270" s="411">
        <v>58.328252715999909</v>
      </c>
      <c r="G270" s="136">
        <v>2642</v>
      </c>
      <c r="H270" s="411">
        <v>58.328252715999909</v>
      </c>
      <c r="I270" s="137">
        <v>96.529294888714418</v>
      </c>
      <c r="J270" s="136">
        <v>125</v>
      </c>
      <c r="K270" s="411">
        <v>2.8454415820000003</v>
      </c>
      <c r="L270" s="411">
        <v>3.2491527309888002</v>
      </c>
      <c r="M270" s="136">
        <v>2222</v>
      </c>
      <c r="N270" s="411">
        <v>26.641115564999936</v>
      </c>
      <c r="O270" s="411">
        <v>28.662017557708175</v>
      </c>
      <c r="P270" s="137">
        <v>116.69813169194788</v>
      </c>
      <c r="Q270" s="136">
        <v>2487</v>
      </c>
      <c r="R270" s="137">
        <v>31.655073659999907</v>
      </c>
      <c r="S270" s="137">
        <v>3.8981309739999994</v>
      </c>
    </row>
    <row r="271" spans="1:19" ht="16.5" customHeight="1" thickBot="1">
      <c r="A271" s="722"/>
      <c r="B271" s="557" t="s">
        <v>2</v>
      </c>
      <c r="C271" s="496" t="s">
        <v>24</v>
      </c>
      <c r="D271" s="497"/>
      <c r="E271" s="132">
        <v>6226</v>
      </c>
      <c r="F271" s="409">
        <v>235.18198814755391</v>
      </c>
      <c r="G271" s="132">
        <v>6226</v>
      </c>
      <c r="H271" s="409">
        <v>235.18198814755391</v>
      </c>
      <c r="I271" s="133">
        <v>1044.7923608081114</v>
      </c>
      <c r="J271" s="132">
        <v>4799</v>
      </c>
      <c r="K271" s="409">
        <v>85.505944405999983</v>
      </c>
      <c r="L271" s="409">
        <v>593.09838300299998</v>
      </c>
      <c r="M271" s="132">
        <v>5008</v>
      </c>
      <c r="N271" s="409">
        <v>109.95857625599999</v>
      </c>
      <c r="O271" s="409">
        <v>667.14205195800002</v>
      </c>
      <c r="P271" s="133">
        <v>230.15513163551708</v>
      </c>
      <c r="Q271" s="132">
        <v>5866</v>
      </c>
      <c r="R271" s="133">
        <v>201.31006909755391</v>
      </c>
      <c r="S271" s="133">
        <v>746.608912304</v>
      </c>
    </row>
    <row r="272" spans="1:19" ht="15.75" hidden="1" customHeight="1">
      <c r="A272" s="722"/>
      <c r="B272" s="558"/>
      <c r="C272" s="464" t="s">
        <v>25</v>
      </c>
      <c r="D272" s="465"/>
      <c r="E272" s="179"/>
      <c r="F272" s="374"/>
      <c r="G272" s="179"/>
      <c r="H272" s="419"/>
      <c r="I272" s="180"/>
      <c r="J272" s="179"/>
      <c r="K272" s="374"/>
      <c r="L272" s="374"/>
      <c r="M272" s="179"/>
      <c r="N272" s="374"/>
      <c r="O272" s="374"/>
      <c r="P272" s="180"/>
      <c r="Q272" s="179"/>
      <c r="R272" s="180"/>
      <c r="S272" s="180"/>
    </row>
    <row r="273" spans="1:19" ht="16.5" hidden="1" customHeight="1" thickBot="1">
      <c r="A273" s="722"/>
      <c r="B273" s="559"/>
      <c r="C273" s="565" t="s">
        <v>26</v>
      </c>
      <c r="D273" s="566"/>
      <c r="E273" s="183"/>
      <c r="F273" s="375"/>
      <c r="G273" s="183"/>
      <c r="H273" s="420"/>
      <c r="I273" s="184"/>
      <c r="J273" s="183"/>
      <c r="K273" s="375"/>
      <c r="L273" s="375"/>
      <c r="M273" s="183"/>
      <c r="N273" s="375"/>
      <c r="O273" s="375"/>
      <c r="P273" s="184"/>
      <c r="Q273" s="183"/>
      <c r="R273" s="184"/>
      <c r="S273" s="184"/>
    </row>
    <row r="274" spans="1:19" ht="15.75" customHeight="1">
      <c r="A274" s="722"/>
      <c r="B274" s="557" t="s">
        <v>3</v>
      </c>
      <c r="C274" s="496" t="s">
        <v>24</v>
      </c>
      <c r="D274" s="497"/>
      <c r="E274" s="132">
        <v>5821</v>
      </c>
      <c r="F274" s="409">
        <v>760.09147106351611</v>
      </c>
      <c r="G274" s="132">
        <v>5821</v>
      </c>
      <c r="H274" s="409">
        <v>760.09147106351611</v>
      </c>
      <c r="I274" s="133">
        <v>3121.0093172835004</v>
      </c>
      <c r="J274" s="132">
        <v>3113</v>
      </c>
      <c r="K274" s="409">
        <v>210.87554983900003</v>
      </c>
      <c r="L274" s="409">
        <v>389.30746987660001</v>
      </c>
      <c r="M274" s="132">
        <v>2461</v>
      </c>
      <c r="N274" s="409">
        <v>159.75208092700001</v>
      </c>
      <c r="O274" s="409">
        <v>812.51542627439949</v>
      </c>
      <c r="P274" s="133">
        <v>1973.680233283276</v>
      </c>
      <c r="Q274" s="132">
        <v>1359</v>
      </c>
      <c r="R274" s="133">
        <v>193.9856147262</v>
      </c>
      <c r="S274" s="133">
        <v>684.98166195291572</v>
      </c>
    </row>
    <row r="275" spans="1:19" ht="15.75" customHeight="1">
      <c r="A275" s="722"/>
      <c r="B275" s="558"/>
      <c r="C275" s="464" t="s">
        <v>25</v>
      </c>
      <c r="D275" s="465"/>
      <c r="E275" s="134">
        <v>5758</v>
      </c>
      <c r="F275" s="410">
        <v>1549.4460888713347</v>
      </c>
      <c r="G275" s="134">
        <v>5758</v>
      </c>
      <c r="H275" s="410">
        <v>1549.4460888713347</v>
      </c>
      <c r="I275" s="135">
        <v>5091.9631263916199</v>
      </c>
      <c r="J275" s="134">
        <v>2635</v>
      </c>
      <c r="K275" s="410">
        <v>184.72403904213471</v>
      </c>
      <c r="L275" s="410">
        <v>313.24363940600227</v>
      </c>
      <c r="M275" s="134">
        <v>3501</v>
      </c>
      <c r="N275" s="410">
        <v>261.09279816413471</v>
      </c>
      <c r="O275" s="410">
        <v>846.16538589096729</v>
      </c>
      <c r="P275" s="135">
        <v>2491.7361255112037</v>
      </c>
      <c r="Q275" s="134">
        <v>582</v>
      </c>
      <c r="R275" s="135">
        <v>275.17804366833468</v>
      </c>
      <c r="S275" s="135">
        <v>1366.0643311045665</v>
      </c>
    </row>
    <row r="276" spans="1:19" ht="16.5" customHeight="1" thickBot="1">
      <c r="A276" s="722"/>
      <c r="B276" s="559"/>
      <c r="C276" s="565" t="s">
        <v>26</v>
      </c>
      <c r="D276" s="566"/>
      <c r="E276" s="136">
        <v>20338</v>
      </c>
      <c r="F276" s="411">
        <v>1941.2439696997317</v>
      </c>
      <c r="G276" s="136">
        <v>20338</v>
      </c>
      <c r="H276" s="411">
        <v>1941.2439696997317</v>
      </c>
      <c r="I276" s="137">
        <v>8880.6161896973863</v>
      </c>
      <c r="J276" s="136">
        <v>8156</v>
      </c>
      <c r="K276" s="411">
        <v>621.34344419973138</v>
      </c>
      <c r="L276" s="411">
        <v>906.7124514537885</v>
      </c>
      <c r="M276" s="136">
        <v>8157</v>
      </c>
      <c r="N276" s="411">
        <v>774.13470818100006</v>
      </c>
      <c r="O276" s="411">
        <v>2331.4737583578499</v>
      </c>
      <c r="P276" s="137">
        <v>4048.4698986924441</v>
      </c>
      <c r="Q276" s="136">
        <v>4115</v>
      </c>
      <c r="R276" s="137">
        <v>336.81073645873141</v>
      </c>
      <c r="S276" s="137">
        <v>1249.9683066149028</v>
      </c>
    </row>
    <row r="277" spans="1:19" ht="15.75" customHeight="1">
      <c r="A277" s="722"/>
      <c r="B277" s="557" t="s">
        <v>28</v>
      </c>
      <c r="C277" s="496" t="s">
        <v>24</v>
      </c>
      <c r="D277" s="497"/>
      <c r="E277" s="132">
        <v>11287</v>
      </c>
      <c r="F277" s="409">
        <v>3363.7256511993983</v>
      </c>
      <c r="G277" s="132">
        <v>11287</v>
      </c>
      <c r="H277" s="409">
        <v>3363.7256511993983</v>
      </c>
      <c r="I277" s="133">
        <v>16770.795628216616</v>
      </c>
      <c r="J277" s="132">
        <v>1548</v>
      </c>
      <c r="K277" s="409">
        <v>433.54931671644624</v>
      </c>
      <c r="L277" s="409">
        <v>1507.838933364</v>
      </c>
      <c r="M277" s="132">
        <v>1363</v>
      </c>
      <c r="N277" s="409">
        <v>450.63425845900002</v>
      </c>
      <c r="O277" s="409">
        <v>2386.6863588444999</v>
      </c>
      <c r="P277" s="133">
        <v>4844.8234540501999</v>
      </c>
      <c r="Q277" s="132">
        <v>1878</v>
      </c>
      <c r="R277" s="133">
        <v>792.16385162825941</v>
      </c>
      <c r="S277" s="133">
        <v>2043.6485519047251</v>
      </c>
    </row>
    <row r="278" spans="1:19" ht="15.75" customHeight="1">
      <c r="A278" s="722"/>
      <c r="B278" s="558"/>
      <c r="C278" s="464" t="s">
        <v>25</v>
      </c>
      <c r="D278" s="465"/>
      <c r="E278" s="134">
        <v>26620</v>
      </c>
      <c r="F278" s="410">
        <v>6789.640547332544</v>
      </c>
      <c r="G278" s="134">
        <v>26620</v>
      </c>
      <c r="H278" s="410">
        <v>6789.640547332544</v>
      </c>
      <c r="I278" s="135">
        <v>18537.910017972441</v>
      </c>
      <c r="J278" s="134">
        <v>2687</v>
      </c>
      <c r="K278" s="410">
        <v>816.38523341877385</v>
      </c>
      <c r="L278" s="410">
        <v>1642.3573814472309</v>
      </c>
      <c r="M278" s="134">
        <v>4982</v>
      </c>
      <c r="N278" s="410">
        <v>1067.3006711557775</v>
      </c>
      <c r="O278" s="410">
        <v>3360.3828269839996</v>
      </c>
      <c r="P278" s="135">
        <v>9033.2104721913202</v>
      </c>
      <c r="Q278" s="134">
        <v>6302</v>
      </c>
      <c r="R278" s="135">
        <v>1611.9735235952473</v>
      </c>
      <c r="S278" s="135">
        <v>2905.6630307456935</v>
      </c>
    </row>
    <row r="279" spans="1:19" ht="16.5" customHeight="1" thickBot="1">
      <c r="A279" s="722"/>
      <c r="B279" s="559"/>
      <c r="C279" s="565" t="s">
        <v>26</v>
      </c>
      <c r="D279" s="566"/>
      <c r="E279" s="136">
        <v>41873</v>
      </c>
      <c r="F279" s="411">
        <v>10052.363746105271</v>
      </c>
      <c r="G279" s="136">
        <v>41873</v>
      </c>
      <c r="H279" s="411">
        <v>10052.363746105271</v>
      </c>
      <c r="I279" s="137">
        <v>57701.612613761041</v>
      </c>
      <c r="J279" s="136">
        <v>8502</v>
      </c>
      <c r="K279" s="411">
        <v>1867.8763713496082</v>
      </c>
      <c r="L279" s="411">
        <v>4557.1879133526909</v>
      </c>
      <c r="M279" s="136">
        <v>9324</v>
      </c>
      <c r="N279" s="411">
        <v>1741.0668943575968</v>
      </c>
      <c r="O279" s="411">
        <v>9222.2904120447929</v>
      </c>
      <c r="P279" s="137">
        <v>15883.282594183667</v>
      </c>
      <c r="Q279" s="136">
        <v>12981</v>
      </c>
      <c r="R279" s="137">
        <v>2985.016353112554</v>
      </c>
      <c r="S279" s="137">
        <v>10281.117966575839</v>
      </c>
    </row>
    <row r="280" spans="1:19" ht="15.75" customHeight="1">
      <c r="A280" s="722"/>
      <c r="B280" s="557" t="s">
        <v>29</v>
      </c>
      <c r="C280" s="496" t="s">
        <v>24</v>
      </c>
      <c r="D280" s="497"/>
      <c r="E280" s="132">
        <v>5819</v>
      </c>
      <c r="F280" s="409">
        <v>6204.9723468979428</v>
      </c>
      <c r="G280" s="132">
        <v>5819</v>
      </c>
      <c r="H280" s="409">
        <v>6204.9723468979428</v>
      </c>
      <c r="I280" s="133">
        <v>24084.896483185468</v>
      </c>
      <c r="J280" s="132">
        <v>810</v>
      </c>
      <c r="K280" s="409">
        <v>454.31765345442506</v>
      </c>
      <c r="L280" s="409">
        <v>1313.7668350248005</v>
      </c>
      <c r="M280" s="132">
        <v>239</v>
      </c>
      <c r="N280" s="409">
        <v>350.5393138167791</v>
      </c>
      <c r="O280" s="409">
        <v>1171.4627845111997</v>
      </c>
      <c r="P280" s="133">
        <v>3909.3643881603421</v>
      </c>
      <c r="Q280" s="132">
        <v>1134</v>
      </c>
      <c r="R280" s="133">
        <v>2107.4418351690415</v>
      </c>
      <c r="S280" s="133">
        <v>3068.2815213033714</v>
      </c>
    </row>
    <row r="281" spans="1:19" ht="15.75" customHeight="1">
      <c r="A281" s="722"/>
      <c r="B281" s="558"/>
      <c r="C281" s="464" t="s">
        <v>25</v>
      </c>
      <c r="D281" s="465"/>
      <c r="E281" s="134">
        <v>2599</v>
      </c>
      <c r="F281" s="410">
        <v>1903.4239657018456</v>
      </c>
      <c r="G281" s="134">
        <v>2599</v>
      </c>
      <c r="H281" s="410">
        <v>1903.4239657018456</v>
      </c>
      <c r="I281" s="135">
        <v>13683.131038784151</v>
      </c>
      <c r="J281" s="134">
        <v>316</v>
      </c>
      <c r="K281" s="410">
        <v>337.75662872254674</v>
      </c>
      <c r="L281" s="410">
        <v>858.73367902079985</v>
      </c>
      <c r="M281" s="134">
        <v>355</v>
      </c>
      <c r="N281" s="410">
        <v>101.646462144</v>
      </c>
      <c r="O281" s="410">
        <v>734.259430619</v>
      </c>
      <c r="P281" s="135">
        <v>2326.1440653334139</v>
      </c>
      <c r="Q281" s="134">
        <v>917</v>
      </c>
      <c r="R281" s="135">
        <v>490.74320639519772</v>
      </c>
      <c r="S281" s="135">
        <v>988.91564593315002</v>
      </c>
    </row>
    <row r="282" spans="1:19" ht="16.5" customHeight="1" thickBot="1">
      <c r="A282" s="722"/>
      <c r="B282" s="559"/>
      <c r="C282" s="565" t="s">
        <v>26</v>
      </c>
      <c r="D282" s="566"/>
      <c r="E282" s="136">
        <v>2047</v>
      </c>
      <c r="F282" s="411">
        <v>1676.0762932388559</v>
      </c>
      <c r="G282" s="136">
        <v>2047</v>
      </c>
      <c r="H282" s="411">
        <v>1676.0762932388559</v>
      </c>
      <c r="I282" s="137">
        <v>8567.0282940752804</v>
      </c>
      <c r="J282" s="136">
        <v>436</v>
      </c>
      <c r="K282" s="411">
        <v>235.43989359685617</v>
      </c>
      <c r="L282" s="411">
        <v>645.12432350768836</v>
      </c>
      <c r="M282" s="136">
        <v>256</v>
      </c>
      <c r="N282" s="411">
        <v>106.909594576</v>
      </c>
      <c r="O282" s="411">
        <v>754.29374555293828</v>
      </c>
      <c r="P282" s="137">
        <v>1559.3351637263602</v>
      </c>
      <c r="Q282" s="136">
        <v>594</v>
      </c>
      <c r="R282" s="137">
        <v>481.02758053664712</v>
      </c>
      <c r="S282" s="137">
        <v>1885.74710417145</v>
      </c>
    </row>
    <row r="283" spans="1:19" ht="15.75" customHeight="1">
      <c r="A283" s="722"/>
      <c r="B283" s="661" t="s">
        <v>30</v>
      </c>
      <c r="C283" s="496" t="s">
        <v>24</v>
      </c>
      <c r="D283" s="497"/>
      <c r="E283" s="132">
        <v>14291</v>
      </c>
      <c r="F283" s="409">
        <v>1081.9011736528435</v>
      </c>
      <c r="G283" s="132">
        <v>14291</v>
      </c>
      <c r="H283" s="409">
        <v>1081.9011736528435</v>
      </c>
      <c r="I283" s="133">
        <v>3966.5995983292059</v>
      </c>
      <c r="J283" s="132">
        <v>6050</v>
      </c>
      <c r="K283" s="409">
        <v>210.23952241084342</v>
      </c>
      <c r="L283" s="409">
        <v>871.13091750145747</v>
      </c>
      <c r="M283" s="132">
        <v>11194</v>
      </c>
      <c r="N283" s="409">
        <v>212.91588756184342</v>
      </c>
      <c r="O283" s="409">
        <v>951.88255016251458</v>
      </c>
      <c r="P283" s="133">
        <v>1136.8654389522017</v>
      </c>
      <c r="Q283" s="132">
        <v>6564</v>
      </c>
      <c r="R283" s="133">
        <v>483.43343735000008</v>
      </c>
      <c r="S283" s="133">
        <v>1187.9879965821397</v>
      </c>
    </row>
    <row r="284" spans="1:19" ht="15.75" customHeight="1">
      <c r="A284" s="722"/>
      <c r="B284" s="662"/>
      <c r="C284" s="464" t="s">
        <v>25</v>
      </c>
      <c r="D284" s="465"/>
      <c r="E284" s="134">
        <v>22630</v>
      </c>
      <c r="F284" s="410">
        <v>925.72005512495434</v>
      </c>
      <c r="G284" s="134">
        <v>22630</v>
      </c>
      <c r="H284" s="410">
        <v>925.72005512495434</v>
      </c>
      <c r="I284" s="135">
        <v>3550.4590412842917</v>
      </c>
      <c r="J284" s="134">
        <v>1143</v>
      </c>
      <c r="K284" s="410">
        <v>121.398219415152</v>
      </c>
      <c r="L284" s="410">
        <v>320.21717504470979</v>
      </c>
      <c r="M284" s="134">
        <v>4112</v>
      </c>
      <c r="N284" s="410">
        <v>140.49762489415204</v>
      </c>
      <c r="O284" s="410">
        <v>694.81818173011266</v>
      </c>
      <c r="P284" s="135">
        <v>1256.4607806019371</v>
      </c>
      <c r="Q284" s="134">
        <v>20581</v>
      </c>
      <c r="R284" s="135">
        <v>401.67326340980236</v>
      </c>
      <c r="S284" s="135">
        <v>912.38881514760703</v>
      </c>
    </row>
    <row r="285" spans="1:19" ht="16.5" customHeight="1" thickBot="1">
      <c r="A285" s="722"/>
      <c r="B285" s="663"/>
      <c r="C285" s="565" t="s">
        <v>26</v>
      </c>
      <c r="D285" s="566"/>
      <c r="E285" s="136">
        <v>7336</v>
      </c>
      <c r="F285" s="411">
        <v>776.43744190128268</v>
      </c>
      <c r="G285" s="136">
        <v>7336</v>
      </c>
      <c r="H285" s="411">
        <v>776.43744190128268</v>
      </c>
      <c r="I285" s="137">
        <v>3328.7230198524908</v>
      </c>
      <c r="J285" s="136">
        <v>2332</v>
      </c>
      <c r="K285" s="411">
        <v>244.93645068328286</v>
      </c>
      <c r="L285" s="411">
        <v>420.04548525355398</v>
      </c>
      <c r="M285" s="136">
        <v>4071</v>
      </c>
      <c r="N285" s="411">
        <v>147.77239083288541</v>
      </c>
      <c r="O285" s="411">
        <v>441.59787294656701</v>
      </c>
      <c r="P285" s="137">
        <v>1162.0162105178526</v>
      </c>
      <c r="Q285" s="136">
        <v>4146</v>
      </c>
      <c r="R285" s="137">
        <v>298.73074417839729</v>
      </c>
      <c r="S285" s="137">
        <v>968.74370488789975</v>
      </c>
    </row>
    <row r="286" spans="1:19" ht="16.5" customHeight="1" thickBot="1">
      <c r="A286" s="722"/>
      <c r="B286" s="749"/>
      <c r="C286" s="601" t="s">
        <v>42</v>
      </c>
      <c r="D286" s="138" t="s">
        <v>31</v>
      </c>
      <c r="E286" s="132">
        <v>3965</v>
      </c>
      <c r="F286" s="409">
        <v>135.54086762575758</v>
      </c>
      <c r="G286" s="132">
        <v>3965</v>
      </c>
      <c r="H286" s="409">
        <v>135.54086762575758</v>
      </c>
      <c r="I286" s="133">
        <v>203.28944660278057</v>
      </c>
      <c r="J286" s="132">
        <v>106</v>
      </c>
      <c r="K286" s="409">
        <v>18.633042310999997</v>
      </c>
      <c r="L286" s="409">
        <v>17.249515878802072</v>
      </c>
      <c r="M286" s="132">
        <v>435</v>
      </c>
      <c r="N286" s="409">
        <v>4.6260817709999991</v>
      </c>
      <c r="O286" s="409">
        <v>12.286570713329093</v>
      </c>
      <c r="P286" s="133">
        <v>191.41555587841097</v>
      </c>
      <c r="Q286" s="132">
        <v>3775</v>
      </c>
      <c r="R286" s="133">
        <v>54.347530401757602</v>
      </c>
      <c r="S286" s="133">
        <v>163.29128982217247</v>
      </c>
    </row>
    <row r="287" spans="1:19" ht="16.5" customHeight="1" thickBot="1">
      <c r="A287" s="722"/>
      <c r="B287" s="750"/>
      <c r="C287" s="602"/>
      <c r="D287" s="139" t="s">
        <v>30</v>
      </c>
      <c r="E287" s="132">
        <v>27757</v>
      </c>
      <c r="F287" s="409">
        <v>275.83616603524223</v>
      </c>
      <c r="G287" s="132">
        <v>27757</v>
      </c>
      <c r="H287" s="409">
        <v>275.83616603524223</v>
      </c>
      <c r="I287" s="133">
        <v>689.27677941942477</v>
      </c>
      <c r="J287" s="136">
        <v>129</v>
      </c>
      <c r="K287" s="411">
        <v>1.383</v>
      </c>
      <c r="L287" s="411">
        <v>68.236020616847838</v>
      </c>
      <c r="M287" s="136">
        <v>10529</v>
      </c>
      <c r="N287" s="411">
        <v>104.78794959599998</v>
      </c>
      <c r="O287" s="411">
        <v>180.50332961732073</v>
      </c>
      <c r="P287" s="137">
        <v>274.38575571849765</v>
      </c>
      <c r="Q287" s="136">
        <v>22668</v>
      </c>
      <c r="R287" s="137">
        <v>222.56043009824228</v>
      </c>
      <c r="S287" s="137">
        <v>37.2953642008275</v>
      </c>
    </row>
    <row r="288" spans="1:19" ht="16.5" customHeight="1" thickBot="1">
      <c r="A288" s="722"/>
      <c r="B288" s="750"/>
      <c r="C288" s="601" t="s">
        <v>2</v>
      </c>
      <c r="D288" s="140" t="s">
        <v>31</v>
      </c>
      <c r="E288" s="132">
        <v>840</v>
      </c>
      <c r="F288" s="409">
        <v>59.504195586553905</v>
      </c>
      <c r="G288" s="132">
        <v>840</v>
      </c>
      <c r="H288" s="409">
        <v>59.504195586553905</v>
      </c>
      <c r="I288" s="133">
        <v>276.85361185644484</v>
      </c>
      <c r="J288" s="132">
        <v>414</v>
      </c>
      <c r="K288" s="409">
        <v>15.113745055000001</v>
      </c>
      <c r="L288" s="409">
        <v>56.995988653999994</v>
      </c>
      <c r="M288" s="132">
        <v>458</v>
      </c>
      <c r="N288" s="409">
        <v>19.938576255999997</v>
      </c>
      <c r="O288" s="409">
        <v>97.444544344999983</v>
      </c>
      <c r="P288" s="133">
        <v>170.85297135351701</v>
      </c>
      <c r="Q288" s="132">
        <v>569</v>
      </c>
      <c r="R288" s="133">
        <v>28.559475887553898</v>
      </c>
      <c r="S288" s="133">
        <v>95.246930628999976</v>
      </c>
    </row>
    <row r="289" spans="1:19" ht="16.5" customHeight="1" thickBot="1">
      <c r="A289" s="722"/>
      <c r="B289" s="750"/>
      <c r="C289" s="660"/>
      <c r="D289" s="139" t="s">
        <v>30</v>
      </c>
      <c r="E289" s="132">
        <v>5386</v>
      </c>
      <c r="F289" s="409">
        <v>175.67779256100002</v>
      </c>
      <c r="G289" s="132">
        <v>5386</v>
      </c>
      <c r="H289" s="409">
        <v>175.67779256100002</v>
      </c>
      <c r="I289" s="133">
        <v>767.93874895166664</v>
      </c>
      <c r="J289" s="136">
        <v>4385</v>
      </c>
      <c r="K289" s="411">
        <v>70.392199350999988</v>
      </c>
      <c r="L289" s="411">
        <v>536.10239434899995</v>
      </c>
      <c r="M289" s="136">
        <v>4550</v>
      </c>
      <c r="N289" s="411">
        <v>90.02</v>
      </c>
      <c r="O289" s="411">
        <v>569.69750761300008</v>
      </c>
      <c r="P289" s="137">
        <v>59.302160282000088</v>
      </c>
      <c r="Q289" s="136">
        <v>5297</v>
      </c>
      <c r="R289" s="137">
        <v>172.75059321000001</v>
      </c>
      <c r="S289" s="137">
        <v>651.36198167500004</v>
      </c>
    </row>
    <row r="290" spans="1:19" ht="16.5" customHeight="1" thickBot="1">
      <c r="A290" s="722"/>
      <c r="B290" s="750"/>
      <c r="C290" s="729" t="s">
        <v>3</v>
      </c>
      <c r="D290" s="141" t="s">
        <v>31</v>
      </c>
      <c r="E290" s="132">
        <v>26256</v>
      </c>
      <c r="F290" s="409">
        <v>3631.5955752598638</v>
      </c>
      <c r="G290" s="132">
        <v>26256</v>
      </c>
      <c r="H290" s="409">
        <v>3631.5955752598638</v>
      </c>
      <c r="I290" s="133">
        <v>15002.049410215139</v>
      </c>
      <c r="J290" s="132">
        <v>9954</v>
      </c>
      <c r="K290" s="409">
        <v>819.52518943158759</v>
      </c>
      <c r="L290" s="409">
        <v>1380.010051696047</v>
      </c>
      <c r="M290" s="132">
        <v>10872</v>
      </c>
      <c r="N290" s="409">
        <v>1065.7917153985877</v>
      </c>
      <c r="O290" s="409">
        <v>3499.3379217014726</v>
      </c>
      <c r="P290" s="133">
        <v>7574.2237440523168</v>
      </c>
      <c r="Q290" s="132">
        <v>4957</v>
      </c>
      <c r="R290" s="133">
        <v>672.32099952709473</v>
      </c>
      <c r="S290" s="133">
        <v>2877.3791131893936</v>
      </c>
    </row>
    <row r="291" spans="1:19" ht="16.5" customHeight="1" thickBot="1">
      <c r="A291" s="722"/>
      <c r="B291" s="750"/>
      <c r="C291" s="602"/>
      <c r="D291" s="142" t="s">
        <v>30</v>
      </c>
      <c r="E291" s="132">
        <v>5661</v>
      </c>
      <c r="F291" s="409">
        <v>619.18595437471845</v>
      </c>
      <c r="G291" s="132">
        <v>5661</v>
      </c>
      <c r="H291" s="409">
        <v>619.18595437471845</v>
      </c>
      <c r="I291" s="133">
        <v>2091.5392231573683</v>
      </c>
      <c r="J291" s="136">
        <v>3950</v>
      </c>
      <c r="K291" s="411">
        <v>197.41784364927852</v>
      </c>
      <c r="L291" s="411">
        <v>229.25350904034394</v>
      </c>
      <c r="M291" s="136">
        <v>3247</v>
      </c>
      <c r="N291" s="411">
        <v>129.1878718735471</v>
      </c>
      <c r="O291" s="411">
        <v>490.81664882174391</v>
      </c>
      <c r="P291" s="137">
        <v>939.66251343460749</v>
      </c>
      <c r="Q291" s="136">
        <v>1099</v>
      </c>
      <c r="R291" s="137">
        <v>133.65339532617139</v>
      </c>
      <c r="S291" s="137">
        <v>423.63518648299134</v>
      </c>
    </row>
    <row r="292" spans="1:19" ht="16.5" customHeight="1" thickBot="1">
      <c r="A292" s="722"/>
      <c r="B292" s="750"/>
      <c r="C292" s="601" t="s">
        <v>28</v>
      </c>
      <c r="D292" s="143" t="s">
        <v>31</v>
      </c>
      <c r="E292" s="132">
        <v>74829</v>
      </c>
      <c r="F292" s="409">
        <v>19071.229974519843</v>
      </c>
      <c r="G292" s="132">
        <v>74829</v>
      </c>
      <c r="H292" s="409">
        <v>19071.229974519843</v>
      </c>
      <c r="I292" s="133">
        <v>88058.615693617219</v>
      </c>
      <c r="J292" s="132">
        <v>11786</v>
      </c>
      <c r="K292" s="409">
        <v>2880.2595854168285</v>
      </c>
      <c r="L292" s="409">
        <v>7179.322366982331</v>
      </c>
      <c r="M292" s="132">
        <v>14700</v>
      </c>
      <c r="N292" s="409">
        <v>3096.2732287370409</v>
      </c>
      <c r="O292" s="409">
        <v>14193.493440139102</v>
      </c>
      <c r="P292" s="133">
        <v>27899.976350159151</v>
      </c>
      <c r="Q292" s="132">
        <v>19066</v>
      </c>
      <c r="R292" s="133">
        <v>5007.1712490062746</v>
      </c>
      <c r="S292" s="133">
        <v>13628.505347449431</v>
      </c>
    </row>
    <row r="293" spans="1:19" ht="16.5" customHeight="1" thickBot="1">
      <c r="A293" s="722"/>
      <c r="B293" s="750"/>
      <c r="C293" s="602"/>
      <c r="D293" s="144" t="s">
        <v>30</v>
      </c>
      <c r="E293" s="132">
        <v>4951</v>
      </c>
      <c r="F293" s="409">
        <v>1134.4999701173699</v>
      </c>
      <c r="G293" s="132">
        <v>4951</v>
      </c>
      <c r="H293" s="409">
        <v>1134.4999701173699</v>
      </c>
      <c r="I293" s="133">
        <v>4951.7025663328786</v>
      </c>
      <c r="J293" s="136">
        <v>951</v>
      </c>
      <c r="K293" s="411">
        <v>237.55133606799978</v>
      </c>
      <c r="L293" s="411">
        <v>528.06186118159087</v>
      </c>
      <c r="M293" s="136">
        <v>969</v>
      </c>
      <c r="N293" s="411">
        <v>162.72859523533381</v>
      </c>
      <c r="O293" s="411">
        <v>775.86615773419089</v>
      </c>
      <c r="P293" s="137">
        <v>1861.3401702660362</v>
      </c>
      <c r="Q293" s="136">
        <v>2095</v>
      </c>
      <c r="R293" s="137">
        <v>381.98247932978597</v>
      </c>
      <c r="S293" s="137">
        <v>1601.9242017768274</v>
      </c>
    </row>
    <row r="294" spans="1:19" ht="16.5" customHeight="1" thickBot="1">
      <c r="A294" s="722"/>
      <c r="B294" s="750"/>
      <c r="C294" s="601" t="s">
        <v>29</v>
      </c>
      <c r="D294" s="145" t="s">
        <v>31</v>
      </c>
      <c r="E294" s="132">
        <v>9963</v>
      </c>
      <c r="F294" s="409">
        <v>9205.6138182478935</v>
      </c>
      <c r="G294" s="132">
        <v>9963</v>
      </c>
      <c r="H294" s="409">
        <v>9205.6138182478935</v>
      </c>
      <c r="I294" s="133">
        <v>43989.731474440254</v>
      </c>
      <c r="J294" s="132">
        <v>1452</v>
      </c>
      <c r="K294" s="409">
        <v>957.68436233282796</v>
      </c>
      <c r="L294" s="409">
        <v>2567.8850449413499</v>
      </c>
      <c r="M294" s="132">
        <v>768</v>
      </c>
      <c r="N294" s="409">
        <v>544.63388395277912</v>
      </c>
      <c r="O294" s="409">
        <v>2588.6009996301996</v>
      </c>
      <c r="P294" s="133">
        <v>7374.1917868492656</v>
      </c>
      <c r="Q294" s="132">
        <v>2513</v>
      </c>
      <c r="R294" s="133">
        <v>2806.3220751268859</v>
      </c>
      <c r="S294" s="133">
        <v>5588.0404889259717</v>
      </c>
    </row>
    <row r="295" spans="1:19" ht="16.5" customHeight="1" thickBot="1">
      <c r="A295" s="722"/>
      <c r="B295" s="750"/>
      <c r="C295" s="602"/>
      <c r="D295" s="146" t="s">
        <v>30</v>
      </c>
      <c r="E295" s="132">
        <v>502</v>
      </c>
      <c r="F295" s="409">
        <v>578.8587875907499</v>
      </c>
      <c r="G295" s="132">
        <v>502</v>
      </c>
      <c r="H295" s="409">
        <v>578.8587875907499</v>
      </c>
      <c r="I295" s="133">
        <v>2345.3243416046498</v>
      </c>
      <c r="J295" s="136">
        <v>110</v>
      </c>
      <c r="K295" s="411">
        <v>69.829813440999999</v>
      </c>
      <c r="L295" s="411">
        <v>249.73979261193855</v>
      </c>
      <c r="M295" s="136">
        <v>82</v>
      </c>
      <c r="N295" s="411">
        <v>14.461486583999999</v>
      </c>
      <c r="O295" s="411">
        <v>71.414961052938509</v>
      </c>
      <c r="P295" s="137">
        <v>420.65183037085006</v>
      </c>
      <c r="Q295" s="136">
        <v>132</v>
      </c>
      <c r="R295" s="137">
        <v>272.89054697400002</v>
      </c>
      <c r="S295" s="137">
        <v>354.903782482</v>
      </c>
    </row>
    <row r="296" spans="1:19" ht="16.5" customHeight="1" thickBot="1">
      <c r="A296" s="722"/>
      <c r="B296" s="750"/>
      <c r="C296" s="601" t="s">
        <v>43</v>
      </c>
      <c r="D296" s="148" t="s">
        <v>31</v>
      </c>
      <c r="E296" s="132">
        <v>115853</v>
      </c>
      <c r="F296" s="409">
        <v>32103.484431239911</v>
      </c>
      <c r="G296" s="132">
        <v>115853</v>
      </c>
      <c r="H296" s="409">
        <v>32103.484431239911</v>
      </c>
      <c r="I296" s="133">
        <v>147530.53963673185</v>
      </c>
      <c r="J296" s="132">
        <v>23712</v>
      </c>
      <c r="K296" s="409">
        <v>4691.215924547244</v>
      </c>
      <c r="L296" s="409">
        <v>11201.462968152529</v>
      </c>
      <c r="M296" s="132">
        <v>27233</v>
      </c>
      <c r="N296" s="409">
        <v>4731.2634861154074</v>
      </c>
      <c r="O296" s="409">
        <v>20391.163476529102</v>
      </c>
      <c r="P296" s="133">
        <v>43210.660408292664</v>
      </c>
      <c r="Q296" s="132">
        <v>30880</v>
      </c>
      <c r="R296" s="133">
        <v>8568.721329949567</v>
      </c>
      <c r="S296" s="133">
        <v>22352.463170015966</v>
      </c>
    </row>
    <row r="297" spans="1:19" ht="16.5" customHeight="1" thickBot="1">
      <c r="A297" s="722"/>
      <c r="B297" s="750"/>
      <c r="C297" s="602"/>
      <c r="D297" s="149" t="s">
        <v>30</v>
      </c>
      <c r="E297" s="132">
        <v>44257</v>
      </c>
      <c r="F297" s="409">
        <v>2784.05867067908</v>
      </c>
      <c r="G297" s="132">
        <v>44257</v>
      </c>
      <c r="H297" s="409">
        <v>2784.05867067908</v>
      </c>
      <c r="I297" s="133">
        <v>10845.781659465989</v>
      </c>
      <c r="J297" s="132">
        <v>9525</v>
      </c>
      <c r="K297" s="409">
        <v>576.5741925092783</v>
      </c>
      <c r="L297" s="409">
        <v>1611.393577799721</v>
      </c>
      <c r="M297" s="132">
        <v>19377</v>
      </c>
      <c r="N297" s="409">
        <v>501.18590328888092</v>
      </c>
      <c r="O297" s="409">
        <v>2088.298604839194</v>
      </c>
      <c r="P297" s="133">
        <v>3555.3424300719917</v>
      </c>
      <c r="Q297" s="132">
        <v>31291</v>
      </c>
      <c r="R297" s="133">
        <v>1183.8374449381997</v>
      </c>
      <c r="S297" s="133">
        <v>3069.120516617646</v>
      </c>
    </row>
    <row r="298" spans="1:19" ht="16.5" customHeight="1" thickBot="1">
      <c r="A298" s="722"/>
      <c r="B298" s="750"/>
      <c r="C298" s="603" t="s">
        <v>33</v>
      </c>
      <c r="D298" s="604"/>
      <c r="E298" s="204">
        <v>160110</v>
      </c>
      <c r="F298" s="412">
        <v>34887.543101918993</v>
      </c>
      <c r="G298" s="204">
        <v>160110</v>
      </c>
      <c r="H298" s="412">
        <v>34887.543101918993</v>
      </c>
      <c r="I298" s="359">
        <v>158376.32129619783</v>
      </c>
      <c r="J298" s="204">
        <v>33237</v>
      </c>
      <c r="K298" s="412">
        <v>5267.7901170565219</v>
      </c>
      <c r="L298" s="412">
        <v>12812.856545952251</v>
      </c>
      <c r="M298" s="204">
        <v>46610</v>
      </c>
      <c r="N298" s="412">
        <v>5232.449389404288</v>
      </c>
      <c r="O298" s="412">
        <v>22479.462081368296</v>
      </c>
      <c r="P298" s="359">
        <v>46766.002838364657</v>
      </c>
      <c r="Q298" s="204">
        <v>62171</v>
      </c>
      <c r="R298" s="359">
        <v>9752.558774887766</v>
      </c>
      <c r="S298" s="359">
        <v>25421.58368663361</v>
      </c>
    </row>
    <row r="299" spans="1:19" ht="15.75" customHeight="1">
      <c r="A299" s="722"/>
      <c r="B299" s="750"/>
      <c r="C299" s="476" t="s">
        <v>34</v>
      </c>
      <c r="D299" s="477"/>
      <c r="E299" s="150">
        <v>31722</v>
      </c>
      <c r="F299" s="367">
        <v>411.37703366099981</v>
      </c>
      <c r="G299" s="150">
        <v>31722</v>
      </c>
      <c r="H299" s="367">
        <v>411.37703366099981</v>
      </c>
      <c r="I299" s="150">
        <v>892.56622602220534</v>
      </c>
      <c r="J299" s="151">
        <v>235</v>
      </c>
      <c r="K299" s="367">
        <v>20.016042310999996</v>
      </c>
      <c r="L299" s="367">
        <v>85.48553649564991</v>
      </c>
      <c r="M299" s="150">
        <v>10964</v>
      </c>
      <c r="N299" s="367">
        <v>109.41403136699998</v>
      </c>
      <c r="O299" s="367">
        <v>192.78990033064983</v>
      </c>
      <c r="P299" s="150">
        <v>465.80131159690859</v>
      </c>
      <c r="Q299" s="151">
        <v>26443</v>
      </c>
      <c r="R299" s="150">
        <v>276.90796049999989</v>
      </c>
      <c r="S299" s="150">
        <v>200.58665402299997</v>
      </c>
    </row>
    <row r="300" spans="1:19" ht="16.5" customHeight="1" thickBot="1">
      <c r="A300" s="722"/>
      <c r="B300" s="750"/>
      <c r="C300" s="460" t="s">
        <v>35</v>
      </c>
      <c r="D300" s="461"/>
      <c r="E300" s="147">
        <v>0.19812628817687838</v>
      </c>
      <c r="F300" s="413">
        <v>1.1791516314554462E-2</v>
      </c>
      <c r="G300" s="147">
        <v>0.19812628817687838</v>
      </c>
      <c r="H300" s="413">
        <v>1.1791516314554462E-2</v>
      </c>
      <c r="I300" s="147">
        <v>5.635730257636899E-3</v>
      </c>
      <c r="J300" s="319">
        <v>7.0704335529680777E-3</v>
      </c>
      <c r="K300" s="413">
        <v>3.7997038352363859E-3</v>
      </c>
      <c r="L300" s="413">
        <v>6.6718562085716871E-3</v>
      </c>
      <c r="M300" s="147">
        <v>0.23522849173996996</v>
      </c>
      <c r="N300" s="413">
        <v>2.0910671699675382E-2</v>
      </c>
      <c r="O300" s="413">
        <v>8.5762684014774673E-3</v>
      </c>
      <c r="P300" s="147">
        <v>9.9602549571499149E-3</v>
      </c>
      <c r="Q300" s="319">
        <v>0.42532692091167906</v>
      </c>
      <c r="R300" s="147">
        <v>2.8393364950849691E-2</v>
      </c>
      <c r="S300" s="147">
        <v>7.8904074779757426E-3</v>
      </c>
    </row>
    <row r="301" spans="1:19" ht="15.75" customHeight="1">
      <c r="A301" s="722"/>
      <c r="B301" s="750"/>
      <c r="C301" s="476" t="s">
        <v>36</v>
      </c>
      <c r="D301" s="477"/>
      <c r="E301" s="147">
        <v>6226</v>
      </c>
      <c r="F301" s="413">
        <v>235.18198814755391</v>
      </c>
      <c r="G301" s="147">
        <v>6226</v>
      </c>
      <c r="H301" s="413">
        <v>235.18198814755391</v>
      </c>
      <c r="I301" s="147">
        <v>1044.7923608081114</v>
      </c>
      <c r="J301" s="319">
        <v>4799</v>
      </c>
      <c r="K301" s="413">
        <v>85.505944405999983</v>
      </c>
      <c r="L301" s="413">
        <v>593.09838300299998</v>
      </c>
      <c r="M301" s="147">
        <v>5008</v>
      </c>
      <c r="N301" s="413">
        <v>109.95857625599999</v>
      </c>
      <c r="O301" s="413">
        <v>667.14205195800002</v>
      </c>
      <c r="P301" s="147">
        <v>230.15513163551708</v>
      </c>
      <c r="Q301" s="319">
        <v>5866</v>
      </c>
      <c r="R301" s="147">
        <v>201.31006909755391</v>
      </c>
      <c r="S301" s="147">
        <v>746.608912304</v>
      </c>
    </row>
    <row r="302" spans="1:19" ht="16.5" customHeight="1" thickBot="1">
      <c r="A302" s="722"/>
      <c r="B302" s="750"/>
      <c r="C302" s="460" t="s">
        <v>37</v>
      </c>
      <c r="D302" s="461"/>
      <c r="E302" s="147">
        <v>3.8885766035850353E-2</v>
      </c>
      <c r="F302" s="413">
        <v>6.7411450402369462E-3</v>
      </c>
      <c r="G302" s="147">
        <v>3.8885766035850353E-2</v>
      </c>
      <c r="H302" s="413">
        <v>6.7411450402369462E-3</v>
      </c>
      <c r="I302" s="147">
        <v>6.5968975176164419E-3</v>
      </c>
      <c r="J302" s="319">
        <v>0.1443872792369949</v>
      </c>
      <c r="K302" s="413">
        <v>1.6231843430728417E-2</v>
      </c>
      <c r="L302" s="413">
        <v>4.6289317364625264E-2</v>
      </c>
      <c r="M302" s="147">
        <v>0.10744475434456126</v>
      </c>
      <c r="N302" s="413">
        <v>2.1014742441401564E-2</v>
      </c>
      <c r="O302" s="413">
        <v>2.9677847696851646E-2</v>
      </c>
      <c r="P302" s="147">
        <v>4.9214197850304302E-3</v>
      </c>
      <c r="Q302" s="319">
        <v>9.4352672467870866E-2</v>
      </c>
      <c r="R302" s="147">
        <v>2.0641769380146148E-2</v>
      </c>
      <c r="S302" s="147">
        <v>2.9369095234478202E-2</v>
      </c>
    </row>
    <row r="303" spans="1:19" ht="15.75" customHeight="1">
      <c r="A303" s="722"/>
      <c r="B303" s="750"/>
      <c r="C303" s="476" t="s">
        <v>38</v>
      </c>
      <c r="D303" s="477"/>
      <c r="E303" s="147">
        <v>31917</v>
      </c>
      <c r="F303" s="413">
        <v>4250.7815296345825</v>
      </c>
      <c r="G303" s="147">
        <v>31917</v>
      </c>
      <c r="H303" s="413">
        <v>4250.7815296345825</v>
      </c>
      <c r="I303" s="147">
        <v>17093.588633372507</v>
      </c>
      <c r="J303" s="319">
        <v>13904</v>
      </c>
      <c r="K303" s="413">
        <v>1016.9430330808661</v>
      </c>
      <c r="L303" s="413">
        <v>1609.2635607363909</v>
      </c>
      <c r="M303" s="147">
        <v>14119</v>
      </c>
      <c r="N303" s="413">
        <v>1194.9795872721347</v>
      </c>
      <c r="O303" s="413">
        <v>3990.1545705232165</v>
      </c>
      <c r="P303" s="147">
        <v>8513.8862574869236</v>
      </c>
      <c r="Q303" s="319">
        <v>6056</v>
      </c>
      <c r="R303" s="147">
        <v>805.97439485326618</v>
      </c>
      <c r="S303" s="147">
        <v>3301.0142996723848</v>
      </c>
    </row>
    <row r="304" spans="1:19" ht="16.5" customHeight="1" thickBot="1">
      <c r="A304" s="722"/>
      <c r="B304" s="750"/>
      <c r="C304" s="460" t="s">
        <v>39</v>
      </c>
      <c r="D304" s="461"/>
      <c r="E304" s="147">
        <v>0.19934420086190743</v>
      </c>
      <c r="F304" s="413">
        <v>0.12184238704389498</v>
      </c>
      <c r="G304" s="147">
        <v>0.19934420086190743</v>
      </c>
      <c r="H304" s="413">
        <v>0.12184238704389498</v>
      </c>
      <c r="I304" s="147">
        <v>0.10793020379229427</v>
      </c>
      <c r="J304" s="319">
        <v>0.41832897072539638</v>
      </c>
      <c r="K304" s="413">
        <v>0.19304926932986891</v>
      </c>
      <c r="L304" s="413">
        <v>0.12559756327286584</v>
      </c>
      <c r="M304" s="147">
        <v>0.30291782879210472</v>
      </c>
      <c r="N304" s="413">
        <v>0.22837862315342577</v>
      </c>
      <c r="O304" s="413">
        <v>0.17750222652482353</v>
      </c>
      <c r="P304" s="147">
        <v>0.18205289613724537</v>
      </c>
      <c r="Q304" s="319">
        <v>9.7408759711119328E-2</v>
      </c>
      <c r="R304" s="147">
        <v>8.2642351967014055E-2</v>
      </c>
      <c r="S304" s="147">
        <v>0.12985085195176183</v>
      </c>
    </row>
    <row r="305" spans="1:19" ht="15.75" customHeight="1">
      <c r="A305" s="722"/>
      <c r="B305" s="750"/>
      <c r="C305" s="741" t="s">
        <v>4</v>
      </c>
      <c r="D305" s="497"/>
      <c r="E305" s="147">
        <v>79780</v>
      </c>
      <c r="F305" s="413">
        <v>20205.729944637213</v>
      </c>
      <c r="G305" s="147">
        <v>79780</v>
      </c>
      <c r="H305" s="413">
        <v>20205.729944637213</v>
      </c>
      <c r="I305" s="147">
        <v>93010.318259950101</v>
      </c>
      <c r="J305" s="319">
        <v>12737</v>
      </c>
      <c r="K305" s="413">
        <v>3117.8109214848282</v>
      </c>
      <c r="L305" s="413">
        <v>7707.3842281639218</v>
      </c>
      <c r="M305" s="147">
        <v>15669</v>
      </c>
      <c r="N305" s="413">
        <v>3259.0018239723745</v>
      </c>
      <c r="O305" s="413">
        <v>14969.359597873292</v>
      </c>
      <c r="P305" s="147">
        <v>29761.316520425189</v>
      </c>
      <c r="Q305" s="319">
        <v>21161</v>
      </c>
      <c r="R305" s="147">
        <v>5389.1537283360603</v>
      </c>
      <c r="S305" s="147">
        <v>15230.429549226257</v>
      </c>
    </row>
    <row r="306" spans="1:19" ht="16.5" customHeight="1" thickBot="1">
      <c r="A306" s="723"/>
      <c r="B306" s="751"/>
      <c r="C306" s="460" t="s">
        <v>40</v>
      </c>
      <c r="D306" s="461"/>
      <c r="E306" s="147">
        <v>0.49828243082880519</v>
      </c>
      <c r="F306" s="413">
        <v>0.57916746632484406</v>
      </c>
      <c r="G306" s="147">
        <v>0.49828243082880519</v>
      </c>
      <c r="H306" s="413">
        <v>0.57916746632484406</v>
      </c>
      <c r="I306" s="147">
        <v>0.58727414236374875</v>
      </c>
      <c r="J306" s="319">
        <v>0.38321749857086984</v>
      </c>
      <c r="K306" s="413">
        <v>0.59186316314875587</v>
      </c>
      <c r="L306" s="413">
        <v>0.60153520025156182</v>
      </c>
      <c r="M306" s="147">
        <v>0.3361724951727097</v>
      </c>
      <c r="N306" s="413">
        <v>0.62284440449091671</v>
      </c>
      <c r="O306" s="413">
        <v>0.66591271373350081</v>
      </c>
      <c r="P306" s="147">
        <v>0.63638786114109347</v>
      </c>
      <c r="Q306" s="319">
        <v>0.34036769554937191</v>
      </c>
      <c r="R306" s="147">
        <v>0.55258869520610288</v>
      </c>
      <c r="S306" s="147">
        <v>0.59911411251826341</v>
      </c>
    </row>
    <row r="307" spans="1:19" ht="16.5" customHeight="1" thickBot="1"/>
    <row r="308" spans="1:19" ht="15.75" customHeight="1">
      <c r="A308" s="665" t="s">
        <v>49</v>
      </c>
      <c r="B308" s="653" t="s">
        <v>23</v>
      </c>
      <c r="C308" s="453" t="s">
        <v>24</v>
      </c>
      <c r="D308" s="454"/>
      <c r="E308" s="152">
        <v>9873</v>
      </c>
      <c r="F308" s="414">
        <v>626.64595512400001</v>
      </c>
      <c r="G308" s="152">
        <v>9873</v>
      </c>
      <c r="H308" s="414">
        <v>626.64595512400001</v>
      </c>
      <c r="I308" s="153">
        <v>4984.4636535757227</v>
      </c>
      <c r="J308" s="152">
        <v>520</v>
      </c>
      <c r="K308" s="414">
        <v>40.759358516000006</v>
      </c>
      <c r="L308" s="414">
        <v>346.79106175699997</v>
      </c>
      <c r="M308" s="152">
        <v>8022</v>
      </c>
      <c r="N308" s="414">
        <v>220.47000000000003</v>
      </c>
      <c r="O308" s="414">
        <v>1231.2860260422103</v>
      </c>
      <c r="P308" s="153">
        <v>565.76417054532351</v>
      </c>
      <c r="Q308" s="152">
        <v>3231</v>
      </c>
      <c r="R308" s="153">
        <v>212.48802107699998</v>
      </c>
      <c r="S308" s="153">
        <v>1351.174899159166</v>
      </c>
    </row>
    <row r="309" spans="1:19" ht="15.75" customHeight="1">
      <c r="A309" s="666"/>
      <c r="B309" s="654"/>
      <c r="C309" s="478" t="s">
        <v>25</v>
      </c>
      <c r="D309" s="479"/>
      <c r="E309" s="154">
        <v>1336</v>
      </c>
      <c r="F309" s="415">
        <v>413.41515760699997</v>
      </c>
      <c r="G309" s="154">
        <v>1336</v>
      </c>
      <c r="H309" s="415">
        <v>413.41515760699997</v>
      </c>
      <c r="I309" s="155">
        <v>2154.8607538408864</v>
      </c>
      <c r="J309" s="154">
        <v>89</v>
      </c>
      <c r="K309" s="415">
        <v>25.448308779999998</v>
      </c>
      <c r="L309" s="415">
        <v>88.19058283599999</v>
      </c>
      <c r="M309" s="154">
        <v>639</v>
      </c>
      <c r="N309" s="415">
        <v>41.816018571000001</v>
      </c>
      <c r="O309" s="415">
        <v>272.84312409047754</v>
      </c>
      <c r="P309" s="155">
        <v>296.80900238800001</v>
      </c>
      <c r="Q309" s="154">
        <v>769</v>
      </c>
      <c r="R309" s="155">
        <v>151.59081418000005</v>
      </c>
      <c r="S309" s="155">
        <v>625.34217001500008</v>
      </c>
    </row>
    <row r="310" spans="1:19" ht="16.5" customHeight="1" thickBot="1">
      <c r="A310" s="666"/>
      <c r="B310" s="655"/>
      <c r="C310" s="468" t="s">
        <v>26</v>
      </c>
      <c r="D310" s="469"/>
      <c r="E310" s="156">
        <v>6364</v>
      </c>
      <c r="F310" s="416">
        <v>1015.9597641759999</v>
      </c>
      <c r="G310" s="156">
        <v>6364</v>
      </c>
      <c r="H310" s="416">
        <v>1015.9597641759999</v>
      </c>
      <c r="I310" s="157">
        <v>5699.1881410784872</v>
      </c>
      <c r="J310" s="156">
        <v>708</v>
      </c>
      <c r="K310" s="416">
        <v>111.3471201</v>
      </c>
      <c r="L310" s="416">
        <v>268.64923991399996</v>
      </c>
      <c r="M310" s="156">
        <v>4131</v>
      </c>
      <c r="N310" s="416">
        <v>273.82197630000002</v>
      </c>
      <c r="O310" s="416">
        <v>1264.8628937231601</v>
      </c>
      <c r="P310" s="157">
        <v>972.37770106043968</v>
      </c>
      <c r="Q310" s="156">
        <v>4968</v>
      </c>
      <c r="R310" s="157">
        <v>405.41110557200005</v>
      </c>
      <c r="S310" s="157">
        <v>1620.488401619999</v>
      </c>
    </row>
    <row r="311" spans="1:19" ht="15.75" customHeight="1">
      <c r="A311" s="666"/>
      <c r="B311" s="480" t="s">
        <v>27</v>
      </c>
      <c r="C311" s="600" t="s">
        <v>24</v>
      </c>
      <c r="D311" s="454"/>
      <c r="E311" s="152">
        <v>2636</v>
      </c>
      <c r="F311" s="414">
        <v>37.875999999999998</v>
      </c>
      <c r="G311" s="152">
        <v>2636</v>
      </c>
      <c r="H311" s="414">
        <v>37.875999999999998</v>
      </c>
      <c r="I311" s="153">
        <v>87.003497757999995</v>
      </c>
      <c r="J311" s="152">
        <v>212</v>
      </c>
      <c r="K311" s="414">
        <v>1.9049999999999998</v>
      </c>
      <c r="L311" s="414">
        <v>10.059999999999999</v>
      </c>
      <c r="M311" s="152">
        <v>2635</v>
      </c>
      <c r="N311" s="414">
        <v>37.761000000000003</v>
      </c>
      <c r="O311" s="414">
        <v>83.409868887000002</v>
      </c>
      <c r="P311" s="153">
        <v>20.798118999999996</v>
      </c>
      <c r="Q311" s="152">
        <v>2636</v>
      </c>
      <c r="R311" s="153">
        <v>37.881</v>
      </c>
      <c r="S311" s="153">
        <v>81.884665315999996</v>
      </c>
    </row>
    <row r="312" spans="1:19" ht="15.75" customHeight="1">
      <c r="A312" s="666"/>
      <c r="B312" s="481"/>
      <c r="C312" s="752" t="s">
        <v>25</v>
      </c>
      <c r="D312" s="479"/>
      <c r="E312" s="154">
        <v>524</v>
      </c>
      <c r="F312" s="415">
        <v>5.5583999999999998</v>
      </c>
      <c r="G312" s="154">
        <v>524</v>
      </c>
      <c r="H312" s="415">
        <v>5.5583999999999998</v>
      </c>
      <c r="I312" s="155">
        <v>18.120667134999998</v>
      </c>
      <c r="J312" s="154">
        <v>0</v>
      </c>
      <c r="K312" s="415">
        <v>0</v>
      </c>
      <c r="L312" s="415">
        <v>2.25</v>
      </c>
      <c r="M312" s="154">
        <v>524</v>
      </c>
      <c r="N312" s="415">
        <v>5.5583999999999998</v>
      </c>
      <c r="O312" s="415">
        <v>15.109234755999999</v>
      </c>
      <c r="P312" s="155">
        <v>4.3209619000000004</v>
      </c>
      <c r="Q312" s="154">
        <v>524</v>
      </c>
      <c r="R312" s="155">
        <v>5.5583999999999998</v>
      </c>
      <c r="S312" s="155">
        <v>14.6678</v>
      </c>
    </row>
    <row r="313" spans="1:19" ht="16.5" customHeight="1" thickBot="1">
      <c r="A313" s="666"/>
      <c r="B313" s="482"/>
      <c r="C313" s="610" t="s">
        <v>26</v>
      </c>
      <c r="D313" s="469"/>
      <c r="E313" s="156">
        <v>3301</v>
      </c>
      <c r="F313" s="416">
        <v>38.983359200000002</v>
      </c>
      <c r="G313" s="156">
        <v>3301</v>
      </c>
      <c r="H313" s="416">
        <v>38.983359200000002</v>
      </c>
      <c r="I313" s="157">
        <v>78.138800142999997</v>
      </c>
      <c r="J313" s="156">
        <v>122</v>
      </c>
      <c r="K313" s="416">
        <v>1.0774179000000002</v>
      </c>
      <c r="L313" s="416">
        <v>7.8990961989999997</v>
      </c>
      <c r="M313" s="156">
        <v>3161</v>
      </c>
      <c r="N313" s="416">
        <v>38.799700000000001</v>
      </c>
      <c r="O313" s="416">
        <v>76.858526035000011</v>
      </c>
      <c r="P313" s="157">
        <v>19.5368739</v>
      </c>
      <c r="Q313" s="156">
        <v>3301</v>
      </c>
      <c r="R313" s="157">
        <v>38.983359200000002</v>
      </c>
      <c r="S313" s="157">
        <v>77.179708820000002</v>
      </c>
    </row>
    <row r="314" spans="1:19" ht="16.5" customHeight="1" thickBot="1">
      <c r="A314" s="666"/>
      <c r="B314" s="653" t="s">
        <v>2</v>
      </c>
      <c r="C314" s="453" t="s">
        <v>24</v>
      </c>
      <c r="D314" s="454"/>
      <c r="E314" s="152">
        <v>4911</v>
      </c>
      <c r="F314" s="414">
        <v>37.330000000000005</v>
      </c>
      <c r="G314" s="152">
        <v>4911</v>
      </c>
      <c r="H314" s="414">
        <v>37.330000000000005</v>
      </c>
      <c r="I314" s="153">
        <v>158.48431079297248</v>
      </c>
      <c r="J314" s="152">
        <v>2</v>
      </c>
      <c r="K314" s="414">
        <v>0.25</v>
      </c>
      <c r="L314" s="414">
        <v>0.8242190840000001</v>
      </c>
      <c r="M314" s="152">
        <v>4905</v>
      </c>
      <c r="N314" s="414">
        <v>36.4</v>
      </c>
      <c r="O314" s="414">
        <v>141.66514521900001</v>
      </c>
      <c r="P314" s="153">
        <v>6.1736737310000001</v>
      </c>
      <c r="Q314" s="152">
        <v>13</v>
      </c>
      <c r="R314" s="153">
        <v>2.2000000000000002</v>
      </c>
      <c r="S314" s="153">
        <v>27.038681497999999</v>
      </c>
    </row>
    <row r="315" spans="1:19" ht="15.75" hidden="1" customHeight="1">
      <c r="A315" s="666"/>
      <c r="B315" s="654"/>
      <c r="C315" s="478" t="s">
        <v>25</v>
      </c>
      <c r="D315" s="479"/>
      <c r="E315" s="179"/>
      <c r="F315" s="374"/>
      <c r="G315" s="179"/>
      <c r="H315" s="419"/>
      <c r="I315" s="180"/>
      <c r="J315" s="179"/>
      <c r="K315" s="374"/>
      <c r="L315" s="374"/>
      <c r="M315" s="179"/>
      <c r="N315" s="374"/>
      <c r="O315" s="374"/>
      <c r="P315" s="180"/>
      <c r="Q315" s="179"/>
      <c r="R315" s="180"/>
      <c r="S315" s="180"/>
    </row>
    <row r="316" spans="1:19" ht="16.5" hidden="1" customHeight="1" thickBot="1">
      <c r="A316" s="666"/>
      <c r="B316" s="655"/>
      <c r="C316" s="468" t="s">
        <v>26</v>
      </c>
      <c r="D316" s="469"/>
      <c r="E316" s="183"/>
      <c r="F316" s="375"/>
      <c r="G316" s="183"/>
      <c r="H316" s="420"/>
      <c r="I316" s="184"/>
      <c r="J316" s="183"/>
      <c r="K316" s="375"/>
      <c r="L316" s="375"/>
      <c r="M316" s="183"/>
      <c r="N316" s="375"/>
      <c r="O316" s="375"/>
      <c r="P316" s="184"/>
      <c r="Q316" s="183"/>
      <c r="R316" s="184"/>
      <c r="S316" s="184"/>
    </row>
    <row r="317" spans="1:19" ht="15.75" customHeight="1">
      <c r="A317" s="666"/>
      <c r="B317" s="653" t="s">
        <v>3</v>
      </c>
      <c r="C317" s="453" t="s">
        <v>24</v>
      </c>
      <c r="D317" s="454"/>
      <c r="E317" s="152">
        <v>1817</v>
      </c>
      <c r="F317" s="414">
        <v>94.727036779999992</v>
      </c>
      <c r="G317" s="152">
        <v>1817</v>
      </c>
      <c r="H317" s="414">
        <v>94.727036779999992</v>
      </c>
      <c r="I317" s="153">
        <v>638.82551673483761</v>
      </c>
      <c r="J317" s="152">
        <v>285</v>
      </c>
      <c r="K317" s="414">
        <v>18.535</v>
      </c>
      <c r="L317" s="414">
        <v>50.940526174999995</v>
      </c>
      <c r="M317" s="152">
        <v>337</v>
      </c>
      <c r="N317" s="414">
        <v>36.989000000000004</v>
      </c>
      <c r="O317" s="414">
        <v>215.64991044699997</v>
      </c>
      <c r="P317" s="153">
        <v>87.621251389323589</v>
      </c>
      <c r="Q317" s="152">
        <v>437</v>
      </c>
      <c r="R317" s="153">
        <v>52.944083400000004</v>
      </c>
      <c r="S317" s="153">
        <v>378.416055836</v>
      </c>
    </row>
    <row r="318" spans="1:19" ht="15.75" customHeight="1">
      <c r="A318" s="666"/>
      <c r="B318" s="654"/>
      <c r="C318" s="478" t="s">
        <v>25</v>
      </c>
      <c r="D318" s="479"/>
      <c r="E318" s="154">
        <v>446</v>
      </c>
      <c r="F318" s="415">
        <v>16.628766871000007</v>
      </c>
      <c r="G318" s="154">
        <v>446</v>
      </c>
      <c r="H318" s="415">
        <v>16.628766871000007</v>
      </c>
      <c r="I318" s="155">
        <v>109.11553711400001</v>
      </c>
      <c r="J318" s="154">
        <v>43</v>
      </c>
      <c r="K318" s="415">
        <v>1.8191052999999999</v>
      </c>
      <c r="L318" s="415">
        <v>6.7170282610000003</v>
      </c>
      <c r="M318" s="154">
        <v>61</v>
      </c>
      <c r="N318" s="415">
        <v>4.0294050710000002</v>
      </c>
      <c r="O318" s="415">
        <v>25.537196512999998</v>
      </c>
      <c r="P318" s="155">
        <v>9.4388911009999976</v>
      </c>
      <c r="Q318" s="154">
        <v>77</v>
      </c>
      <c r="R318" s="155">
        <v>12.112166870999999</v>
      </c>
      <c r="S318" s="155">
        <v>75.972610172999993</v>
      </c>
    </row>
    <row r="319" spans="1:19" ht="16.5" customHeight="1" thickBot="1">
      <c r="A319" s="666"/>
      <c r="B319" s="655"/>
      <c r="C319" s="468" t="s">
        <v>26</v>
      </c>
      <c r="D319" s="469"/>
      <c r="E319" s="156">
        <v>827</v>
      </c>
      <c r="F319" s="416">
        <v>56.891959899999996</v>
      </c>
      <c r="G319" s="156">
        <v>827</v>
      </c>
      <c r="H319" s="416">
        <v>56.891959899999996</v>
      </c>
      <c r="I319" s="157">
        <v>668.74540602380023</v>
      </c>
      <c r="J319" s="156">
        <v>254</v>
      </c>
      <c r="K319" s="416">
        <v>17.32452</v>
      </c>
      <c r="L319" s="416">
        <v>48.815451297999992</v>
      </c>
      <c r="M319" s="156">
        <v>283</v>
      </c>
      <c r="N319" s="416">
        <v>20.525000000000002</v>
      </c>
      <c r="O319" s="416">
        <v>211.66312398500003</v>
      </c>
      <c r="P319" s="157">
        <v>82.348306606439763</v>
      </c>
      <c r="Q319" s="156">
        <v>500</v>
      </c>
      <c r="R319" s="157">
        <v>44.096479799999997</v>
      </c>
      <c r="S319" s="157">
        <v>436.52700095900002</v>
      </c>
    </row>
    <row r="320" spans="1:19" ht="15.75" customHeight="1">
      <c r="A320" s="666"/>
      <c r="B320" s="653" t="s">
        <v>28</v>
      </c>
      <c r="C320" s="453" t="s">
        <v>24</v>
      </c>
      <c r="D320" s="454"/>
      <c r="E320" s="152">
        <v>439</v>
      </c>
      <c r="F320" s="414">
        <v>331.79388772999999</v>
      </c>
      <c r="G320" s="152">
        <v>439</v>
      </c>
      <c r="H320" s="414">
        <v>331.79388772999999</v>
      </c>
      <c r="I320" s="153">
        <v>2229.0057829287466</v>
      </c>
      <c r="J320" s="152">
        <v>20</v>
      </c>
      <c r="K320" s="414">
        <v>11.774708515999999</v>
      </c>
      <c r="L320" s="414">
        <v>119.65336615199999</v>
      </c>
      <c r="M320" s="152">
        <v>126</v>
      </c>
      <c r="N320" s="414">
        <v>83.02000000000001</v>
      </c>
      <c r="O320" s="414">
        <v>535.73687663704459</v>
      </c>
      <c r="P320" s="153">
        <v>341.30579641999992</v>
      </c>
      <c r="Q320" s="152">
        <v>114</v>
      </c>
      <c r="R320" s="153">
        <v>64.182127062999996</v>
      </c>
      <c r="S320" s="153">
        <v>275.86032636200002</v>
      </c>
    </row>
    <row r="321" spans="1:19" ht="15.75" customHeight="1">
      <c r="A321" s="666"/>
      <c r="B321" s="654"/>
      <c r="C321" s="478" t="s">
        <v>25</v>
      </c>
      <c r="D321" s="479"/>
      <c r="E321" s="154">
        <v>274</v>
      </c>
      <c r="F321" s="415">
        <v>260.04449922499992</v>
      </c>
      <c r="G321" s="154">
        <v>274</v>
      </c>
      <c r="H321" s="415">
        <v>260.04449922499992</v>
      </c>
      <c r="I321" s="155">
        <v>967.96342583211458</v>
      </c>
      <c r="J321" s="154">
        <v>43</v>
      </c>
      <c r="K321" s="415">
        <v>14.02920348</v>
      </c>
      <c r="L321" s="415">
        <v>37.708129397999997</v>
      </c>
      <c r="M321" s="154">
        <v>45</v>
      </c>
      <c r="N321" s="415">
        <v>21.148213499999997</v>
      </c>
      <c r="O321" s="415">
        <v>163.30707274946261</v>
      </c>
      <c r="P321" s="155">
        <v>138.489175722</v>
      </c>
      <c r="Q321" s="154">
        <v>141</v>
      </c>
      <c r="R321" s="155">
        <v>102.17973665900004</v>
      </c>
      <c r="S321" s="155">
        <v>295.66783548500007</v>
      </c>
    </row>
    <row r="322" spans="1:19" ht="16.5" customHeight="1" thickBot="1">
      <c r="A322" s="666"/>
      <c r="B322" s="655"/>
      <c r="C322" s="468" t="s">
        <v>26</v>
      </c>
      <c r="D322" s="469"/>
      <c r="E322" s="156">
        <v>2006</v>
      </c>
      <c r="F322" s="416">
        <v>736.48441692299991</v>
      </c>
      <c r="G322" s="156">
        <v>2006</v>
      </c>
      <c r="H322" s="416">
        <v>736.48441692299991</v>
      </c>
      <c r="I322" s="157">
        <v>4127.4278398061833</v>
      </c>
      <c r="J322" s="156">
        <v>326</v>
      </c>
      <c r="K322" s="416">
        <v>89.145182199999994</v>
      </c>
      <c r="L322" s="416">
        <v>189.14899480699995</v>
      </c>
      <c r="M322" s="156">
        <v>632</v>
      </c>
      <c r="N322" s="416">
        <v>183.7272763</v>
      </c>
      <c r="O322" s="416">
        <v>864.21427613444268</v>
      </c>
      <c r="P322" s="157">
        <v>711.90036785399991</v>
      </c>
      <c r="Q322" s="156">
        <v>1110</v>
      </c>
      <c r="R322" s="157">
        <v>273.45405133100007</v>
      </c>
      <c r="S322" s="157">
        <v>1014.3601741619989</v>
      </c>
    </row>
    <row r="323" spans="1:19" ht="15.75" customHeight="1">
      <c r="A323" s="666"/>
      <c r="B323" s="653" t="s">
        <v>29</v>
      </c>
      <c r="C323" s="453" t="s">
        <v>24</v>
      </c>
      <c r="D323" s="454"/>
      <c r="E323" s="152">
        <v>70</v>
      </c>
      <c r="F323" s="414">
        <v>124.91903061399999</v>
      </c>
      <c r="G323" s="152">
        <v>70</v>
      </c>
      <c r="H323" s="414">
        <v>124.91903061399999</v>
      </c>
      <c r="I323" s="153">
        <v>1871.1445453611659</v>
      </c>
      <c r="J323" s="152">
        <v>1</v>
      </c>
      <c r="K323" s="414">
        <v>8.2946500000000007</v>
      </c>
      <c r="L323" s="414">
        <v>165.31295034600001</v>
      </c>
      <c r="M323" s="152">
        <v>19</v>
      </c>
      <c r="N323" s="414">
        <v>26.3</v>
      </c>
      <c r="O323" s="414">
        <v>254.82422485216591</v>
      </c>
      <c r="P323" s="153">
        <v>109.865330005</v>
      </c>
      <c r="Q323" s="152">
        <v>31</v>
      </c>
      <c r="R323" s="153">
        <v>55.280810613999989</v>
      </c>
      <c r="S323" s="153">
        <v>587.97517014716595</v>
      </c>
    </row>
    <row r="324" spans="1:19" ht="15.75" customHeight="1">
      <c r="A324" s="666"/>
      <c r="B324" s="654"/>
      <c r="C324" s="478" t="s">
        <v>25</v>
      </c>
      <c r="D324" s="479"/>
      <c r="E324" s="154">
        <v>92</v>
      </c>
      <c r="F324" s="415">
        <v>131.18349151100006</v>
      </c>
      <c r="G324" s="154">
        <v>92</v>
      </c>
      <c r="H324" s="415">
        <v>131.18349151100006</v>
      </c>
      <c r="I324" s="155">
        <v>1059.661123759772</v>
      </c>
      <c r="J324" s="154">
        <v>3</v>
      </c>
      <c r="K324" s="415">
        <v>9.6</v>
      </c>
      <c r="L324" s="415">
        <v>41.515425176999997</v>
      </c>
      <c r="M324" s="154">
        <v>9</v>
      </c>
      <c r="N324" s="415">
        <v>11.080000000000002</v>
      </c>
      <c r="O324" s="415">
        <v>68.889620072014949</v>
      </c>
      <c r="P324" s="155">
        <v>144.559973665</v>
      </c>
      <c r="Q324" s="154">
        <v>27</v>
      </c>
      <c r="R324" s="155">
        <v>31.740510650000004</v>
      </c>
      <c r="S324" s="155">
        <v>239.03392435700005</v>
      </c>
    </row>
    <row r="325" spans="1:19" ht="16.5" customHeight="1" thickBot="1">
      <c r="A325" s="666"/>
      <c r="B325" s="655"/>
      <c r="C325" s="468" t="s">
        <v>26</v>
      </c>
      <c r="D325" s="469"/>
      <c r="E325" s="156">
        <v>230</v>
      </c>
      <c r="F325" s="416">
        <v>183.60002815300001</v>
      </c>
      <c r="G325" s="156">
        <v>230</v>
      </c>
      <c r="H325" s="416">
        <v>183.60002815300001</v>
      </c>
      <c r="I325" s="157">
        <v>824.87609510550351</v>
      </c>
      <c r="J325" s="156">
        <v>6</v>
      </c>
      <c r="K325" s="416">
        <v>3.8</v>
      </c>
      <c r="L325" s="416">
        <v>22.785697610000007</v>
      </c>
      <c r="M325" s="156">
        <v>55</v>
      </c>
      <c r="N325" s="416">
        <v>30.77</v>
      </c>
      <c r="O325" s="416">
        <v>112.12696756871739</v>
      </c>
      <c r="P325" s="157">
        <v>158.59215269999999</v>
      </c>
      <c r="Q325" s="156">
        <v>57</v>
      </c>
      <c r="R325" s="157">
        <v>48.877215240999995</v>
      </c>
      <c r="S325" s="157">
        <v>92.421517678999976</v>
      </c>
    </row>
    <row r="326" spans="1:19" ht="15.75" customHeight="1">
      <c r="A326" s="666"/>
      <c r="B326" s="657" t="s">
        <v>30</v>
      </c>
      <c r="C326" s="453" t="s">
        <v>24</v>
      </c>
      <c r="D326" s="454"/>
      <c r="E326" s="152">
        <v>8523</v>
      </c>
      <c r="F326" s="414">
        <v>141.31365226100002</v>
      </c>
      <c r="G326" s="152">
        <v>8523</v>
      </c>
      <c r="H326" s="414">
        <v>141.31365226100002</v>
      </c>
      <c r="I326" s="153">
        <v>770.85999674445964</v>
      </c>
      <c r="J326" s="152">
        <v>315</v>
      </c>
      <c r="K326" s="414">
        <v>11.504999999999999</v>
      </c>
      <c r="L326" s="414">
        <v>40.007602200000001</v>
      </c>
      <c r="M326" s="152">
        <v>7185</v>
      </c>
      <c r="N326" s="414">
        <v>82.552999999999997</v>
      </c>
      <c r="O326" s="414">
        <v>334.49254400945955</v>
      </c>
      <c r="P326" s="153">
        <v>76.675075130487144</v>
      </c>
      <c r="Q326" s="152">
        <v>2307</v>
      </c>
      <c r="R326" s="153">
        <v>63.336799799999994</v>
      </c>
      <c r="S326" s="153">
        <v>354.04700538500003</v>
      </c>
    </row>
    <row r="327" spans="1:19" ht="15.75" customHeight="1">
      <c r="A327" s="666"/>
      <c r="B327" s="658"/>
      <c r="C327" s="478" t="s">
        <v>25</v>
      </c>
      <c r="D327" s="479"/>
      <c r="E327" s="154">
        <v>863</v>
      </c>
      <c r="F327" s="415">
        <v>42.071578090999992</v>
      </c>
      <c r="G327" s="154">
        <v>863</v>
      </c>
      <c r="H327" s="415">
        <v>42.071578090999992</v>
      </c>
      <c r="I327" s="155">
        <v>214.93111537357538</v>
      </c>
      <c r="J327" s="154">
        <v>13</v>
      </c>
      <c r="K327" s="415">
        <v>0.84000000000000008</v>
      </c>
      <c r="L327" s="415">
        <v>37.757049418999998</v>
      </c>
      <c r="M327" s="154">
        <v>475</v>
      </c>
      <c r="N327" s="415">
        <v>6.2145000000000001</v>
      </c>
      <c r="O327" s="415">
        <v>53.843624744372164</v>
      </c>
      <c r="P327" s="155">
        <v>33.739302119000001</v>
      </c>
      <c r="Q327" s="154">
        <v>493</v>
      </c>
      <c r="R327" s="155">
        <v>23.436678929999999</v>
      </c>
      <c r="S327" s="155">
        <v>69.882887593999996</v>
      </c>
    </row>
    <row r="328" spans="1:19" ht="16.5" customHeight="1" thickBot="1">
      <c r="A328" s="666"/>
      <c r="B328" s="659"/>
      <c r="C328" s="468" t="s">
        <v>26</v>
      </c>
      <c r="D328" s="469"/>
      <c r="E328" s="156">
        <v>2856</v>
      </c>
      <c r="F328" s="416">
        <v>175.68268660000004</v>
      </c>
      <c r="G328" s="156">
        <v>2856</v>
      </c>
      <c r="H328" s="416">
        <v>175.68268660000004</v>
      </c>
      <c r="I328" s="157">
        <v>834.28169074425955</v>
      </c>
      <c r="J328" s="156">
        <v>191</v>
      </c>
      <c r="K328" s="416">
        <v>31.389999999999993</v>
      </c>
      <c r="L328" s="416">
        <v>78.796041989000031</v>
      </c>
      <c r="M328" s="156">
        <v>2362</v>
      </c>
      <c r="N328" s="416">
        <v>61.274760899999997</v>
      </c>
      <c r="O328" s="416">
        <v>217.20619584558767</v>
      </c>
      <c r="P328" s="157">
        <v>141.89944993743975</v>
      </c>
      <c r="Q328" s="156">
        <v>2375</v>
      </c>
      <c r="R328" s="157">
        <v>56.308378500000003</v>
      </c>
      <c r="S328" s="157">
        <v>261.84653399600006</v>
      </c>
    </row>
    <row r="329" spans="1:19" ht="16.5" customHeight="1" thickBot="1">
      <c r="A329" s="666"/>
      <c r="B329" s="447"/>
      <c r="C329" s="606" t="s">
        <v>42</v>
      </c>
      <c r="D329" s="158" t="s">
        <v>31</v>
      </c>
      <c r="E329" s="152">
        <v>1582</v>
      </c>
      <c r="F329" s="414">
        <v>27.457259199999999</v>
      </c>
      <c r="G329" s="152">
        <v>1582</v>
      </c>
      <c r="H329" s="414">
        <v>27.457259199999999</v>
      </c>
      <c r="I329" s="153">
        <v>40.095265482999999</v>
      </c>
      <c r="J329" s="152">
        <v>28</v>
      </c>
      <c r="K329" s="414">
        <v>5.2417900000000003E-2</v>
      </c>
      <c r="L329" s="414">
        <v>0.96909619899999999</v>
      </c>
      <c r="M329" s="152">
        <v>1442</v>
      </c>
      <c r="N329" s="414">
        <v>27.278599999999997</v>
      </c>
      <c r="O329" s="414">
        <v>32.623507758000002</v>
      </c>
      <c r="P329" s="153">
        <v>10.136468300000001</v>
      </c>
      <c r="Q329" s="152">
        <v>1582</v>
      </c>
      <c r="R329" s="153">
        <v>27.462259199999998</v>
      </c>
      <c r="S329" s="153">
        <v>31.112272086999997</v>
      </c>
    </row>
    <row r="330" spans="1:19" ht="16.5" customHeight="1" thickBot="1">
      <c r="A330" s="666"/>
      <c r="B330" s="448"/>
      <c r="C330" s="607"/>
      <c r="D330" s="159" t="s">
        <v>30</v>
      </c>
      <c r="E330" s="152">
        <v>4879</v>
      </c>
      <c r="F330" s="414">
        <v>54.960499999999996</v>
      </c>
      <c r="G330" s="152">
        <v>4879</v>
      </c>
      <c r="H330" s="414">
        <v>54.960499999999996</v>
      </c>
      <c r="I330" s="153">
        <v>143.16769955299998</v>
      </c>
      <c r="J330" s="156">
        <v>306</v>
      </c>
      <c r="K330" s="416">
        <v>2.9299999999999997</v>
      </c>
      <c r="L330" s="416">
        <v>19.239999999999998</v>
      </c>
      <c r="M330" s="156">
        <v>4878</v>
      </c>
      <c r="N330" s="416">
        <v>54.840500000000006</v>
      </c>
      <c r="O330" s="416">
        <v>142.75412192000002</v>
      </c>
      <c r="P330" s="157">
        <v>34.519486499999999</v>
      </c>
      <c r="Q330" s="156">
        <v>4879</v>
      </c>
      <c r="R330" s="157">
        <v>54.960499999999996</v>
      </c>
      <c r="S330" s="157">
        <v>142.61990204900002</v>
      </c>
    </row>
    <row r="331" spans="1:19" ht="16.5" customHeight="1" thickBot="1">
      <c r="A331" s="666"/>
      <c r="B331" s="448"/>
      <c r="C331" s="606" t="s">
        <v>2</v>
      </c>
      <c r="D331" s="160" t="s">
        <v>31</v>
      </c>
      <c r="E331" s="152">
        <v>13</v>
      </c>
      <c r="F331" s="414">
        <v>2.2000000000000002</v>
      </c>
      <c r="G331" s="152">
        <v>13</v>
      </c>
      <c r="H331" s="414">
        <v>2.2000000000000002</v>
      </c>
      <c r="I331" s="153">
        <v>22.669470144972443</v>
      </c>
      <c r="J331" s="152">
        <v>2</v>
      </c>
      <c r="K331" s="414">
        <v>0.25</v>
      </c>
      <c r="L331" s="414">
        <v>0.58068568500000006</v>
      </c>
      <c r="M331" s="152">
        <v>8</v>
      </c>
      <c r="N331" s="414">
        <v>1.4</v>
      </c>
      <c r="O331" s="414">
        <v>7.1968379009999977</v>
      </c>
      <c r="P331" s="153">
        <v>5.6399551309999998</v>
      </c>
      <c r="Q331" s="152">
        <v>13</v>
      </c>
      <c r="R331" s="153">
        <v>2.2000000000000002</v>
      </c>
      <c r="S331" s="153">
        <v>12.861399650999997</v>
      </c>
    </row>
    <row r="332" spans="1:19" ht="16.5" customHeight="1" thickBot="1">
      <c r="A332" s="666"/>
      <c r="B332" s="448"/>
      <c r="C332" s="747"/>
      <c r="D332" s="159" t="s">
        <v>30</v>
      </c>
      <c r="E332" s="152">
        <v>4898</v>
      </c>
      <c r="F332" s="414">
        <v>35.130000000000003</v>
      </c>
      <c r="G332" s="152">
        <v>4898</v>
      </c>
      <c r="H332" s="414">
        <v>35.130000000000003</v>
      </c>
      <c r="I332" s="153">
        <v>135.81484064800003</v>
      </c>
      <c r="J332" s="156">
        <v>0</v>
      </c>
      <c r="K332" s="416">
        <v>0</v>
      </c>
      <c r="L332" s="416">
        <v>0.24353339899999998</v>
      </c>
      <c r="M332" s="156">
        <v>4897</v>
      </c>
      <c r="N332" s="416">
        <v>35</v>
      </c>
      <c r="O332" s="416">
        <v>134.468307318</v>
      </c>
      <c r="P332" s="157">
        <v>0.53371859999999993</v>
      </c>
      <c r="Q332" s="156">
        <v>0</v>
      </c>
      <c r="R332" s="157">
        <v>0</v>
      </c>
      <c r="S332" s="157">
        <v>14.177281847000001</v>
      </c>
    </row>
    <row r="333" spans="1:19" ht="16.5" customHeight="1" thickBot="1">
      <c r="A333" s="666"/>
      <c r="B333" s="448"/>
      <c r="C333" s="656" t="s">
        <v>3</v>
      </c>
      <c r="D333" s="161" t="s">
        <v>31</v>
      </c>
      <c r="E333" s="152">
        <v>1030</v>
      </c>
      <c r="F333" s="414">
        <v>133.13275495099998</v>
      </c>
      <c r="G333" s="152">
        <v>1030</v>
      </c>
      <c r="H333" s="414">
        <v>133.13275495099998</v>
      </c>
      <c r="I333" s="153">
        <v>1031.7300065086379</v>
      </c>
      <c r="J333" s="152">
        <v>452</v>
      </c>
      <c r="K333" s="414">
        <v>29.363625299999999</v>
      </c>
      <c r="L333" s="414">
        <v>74.483737512999994</v>
      </c>
      <c r="M333" s="152">
        <v>549</v>
      </c>
      <c r="N333" s="414">
        <v>49.848405071000002</v>
      </c>
      <c r="O333" s="414">
        <v>365.23351337099996</v>
      </c>
      <c r="P333" s="153">
        <v>157.47501087583643</v>
      </c>
      <c r="Q333" s="152">
        <v>849</v>
      </c>
      <c r="R333" s="153">
        <v>84.013571571</v>
      </c>
      <c r="S333" s="153">
        <v>565.06579615099997</v>
      </c>
    </row>
    <row r="334" spans="1:19" ht="16.5" customHeight="1" thickBot="1">
      <c r="A334" s="666"/>
      <c r="B334" s="448"/>
      <c r="C334" s="607"/>
      <c r="D334" s="162" t="s">
        <v>30</v>
      </c>
      <c r="E334" s="152">
        <v>2060</v>
      </c>
      <c r="F334" s="414">
        <v>35.115008599999996</v>
      </c>
      <c r="G334" s="152">
        <v>2060</v>
      </c>
      <c r="H334" s="414">
        <v>35.115008599999996</v>
      </c>
      <c r="I334" s="153">
        <v>384.95645336400003</v>
      </c>
      <c r="J334" s="156">
        <v>130</v>
      </c>
      <c r="K334" s="416">
        <v>8.3150000000000013</v>
      </c>
      <c r="L334" s="416">
        <v>31.989268220999996</v>
      </c>
      <c r="M334" s="156">
        <v>132</v>
      </c>
      <c r="N334" s="416">
        <v>11.694999999999999</v>
      </c>
      <c r="O334" s="416">
        <v>87.616717573999992</v>
      </c>
      <c r="P334" s="157">
        <v>21.933438220926909</v>
      </c>
      <c r="Q334" s="156">
        <v>165</v>
      </c>
      <c r="R334" s="157">
        <v>25.139158499999997</v>
      </c>
      <c r="S334" s="157">
        <v>325.84987081700001</v>
      </c>
    </row>
    <row r="335" spans="1:19" ht="16.5" customHeight="1" thickBot="1">
      <c r="A335" s="666"/>
      <c r="B335" s="448"/>
      <c r="C335" s="606" t="s">
        <v>28</v>
      </c>
      <c r="D335" s="163" t="s">
        <v>31</v>
      </c>
      <c r="E335" s="152">
        <v>2353</v>
      </c>
      <c r="F335" s="414">
        <v>1129.9912604869999</v>
      </c>
      <c r="G335" s="152">
        <v>2353</v>
      </c>
      <c r="H335" s="414">
        <v>1129.9912604869999</v>
      </c>
      <c r="I335" s="153">
        <v>6425.5312862458986</v>
      </c>
      <c r="J335" s="152">
        <v>307</v>
      </c>
      <c r="K335" s="414">
        <v>82.959094195999995</v>
      </c>
      <c r="L335" s="414">
        <v>267.59805096699995</v>
      </c>
      <c r="M335" s="152">
        <v>695</v>
      </c>
      <c r="N335" s="414">
        <v>243.98872890000001</v>
      </c>
      <c r="O335" s="414">
        <v>1360.2579817764404</v>
      </c>
      <c r="P335" s="153">
        <v>1033.5292572439998</v>
      </c>
      <c r="Q335" s="152">
        <v>1245</v>
      </c>
      <c r="R335" s="153">
        <v>387.16528212300011</v>
      </c>
      <c r="S335" s="153">
        <v>1436.4586174789988</v>
      </c>
    </row>
    <row r="336" spans="1:19" ht="16.5" customHeight="1" thickBot="1">
      <c r="A336" s="666"/>
      <c r="B336" s="448"/>
      <c r="C336" s="607"/>
      <c r="D336" s="164" t="s">
        <v>30</v>
      </c>
      <c r="E336" s="152">
        <v>366</v>
      </c>
      <c r="F336" s="414">
        <v>198.33154339100003</v>
      </c>
      <c r="G336" s="152">
        <v>366</v>
      </c>
      <c r="H336" s="414">
        <v>198.33154339100003</v>
      </c>
      <c r="I336" s="153">
        <v>898.86576232114567</v>
      </c>
      <c r="J336" s="156">
        <v>82</v>
      </c>
      <c r="K336" s="416">
        <v>31.989999999999991</v>
      </c>
      <c r="L336" s="416">
        <v>78.912439390000031</v>
      </c>
      <c r="M336" s="156">
        <v>108</v>
      </c>
      <c r="N336" s="416">
        <v>43.906760899999995</v>
      </c>
      <c r="O336" s="416">
        <v>203.00024374450931</v>
      </c>
      <c r="P336" s="157">
        <v>158.16608275199999</v>
      </c>
      <c r="Q336" s="156">
        <v>120</v>
      </c>
      <c r="R336" s="157">
        <v>52.65063293</v>
      </c>
      <c r="S336" s="157">
        <v>149.42971853000006</v>
      </c>
    </row>
    <row r="337" spans="1:19" ht="15.75" customHeight="1">
      <c r="A337" s="666"/>
      <c r="B337" s="448"/>
      <c r="C337" s="606" t="s">
        <v>29</v>
      </c>
      <c r="D337" s="165" t="s">
        <v>31</v>
      </c>
      <c r="E337" s="166">
        <v>353</v>
      </c>
      <c r="F337" s="417">
        <v>404.17168531700003</v>
      </c>
      <c r="G337" s="166">
        <v>353</v>
      </c>
      <c r="H337" s="417">
        <v>404.17168531700003</v>
      </c>
      <c r="I337" s="360">
        <v>3498.4137172502924</v>
      </c>
      <c r="J337" s="152">
        <v>9</v>
      </c>
      <c r="K337" s="414">
        <v>21.194649999999999</v>
      </c>
      <c r="L337" s="414">
        <v>203.43862053500001</v>
      </c>
      <c r="M337" s="152">
        <v>76</v>
      </c>
      <c r="N337" s="414">
        <v>63.550000000000011</v>
      </c>
      <c r="O337" s="414">
        <v>398.13783844998818</v>
      </c>
      <c r="P337" s="153">
        <v>375.85635525600003</v>
      </c>
      <c r="Q337" s="152">
        <v>104</v>
      </c>
      <c r="R337" s="153">
        <v>125.56697070499999</v>
      </c>
      <c r="S337" s="153">
        <v>865.73095845116586</v>
      </c>
    </row>
    <row r="338" spans="1:19" ht="16.5" customHeight="1" thickBot="1">
      <c r="A338" s="666"/>
      <c r="B338" s="448"/>
      <c r="C338" s="607"/>
      <c r="D338" s="167" t="s">
        <v>30</v>
      </c>
      <c r="E338" s="166">
        <v>39</v>
      </c>
      <c r="F338" s="417">
        <v>35.530864961000006</v>
      </c>
      <c r="G338" s="166">
        <v>39</v>
      </c>
      <c r="H338" s="417">
        <v>35.530864961000006</v>
      </c>
      <c r="I338" s="360">
        <v>257.26804697614892</v>
      </c>
      <c r="J338" s="156">
        <v>1</v>
      </c>
      <c r="K338" s="416">
        <v>0.5</v>
      </c>
      <c r="L338" s="416">
        <v>26.175452598</v>
      </c>
      <c r="M338" s="156">
        <v>7</v>
      </c>
      <c r="N338" s="416">
        <v>4.5999999999999996</v>
      </c>
      <c r="O338" s="416">
        <v>37.702974042910093</v>
      </c>
      <c r="P338" s="157">
        <v>37.161101114000004</v>
      </c>
      <c r="Q338" s="156">
        <v>11</v>
      </c>
      <c r="R338" s="157">
        <v>10.3315658</v>
      </c>
      <c r="S338" s="157">
        <v>53.699653732000002</v>
      </c>
    </row>
    <row r="339" spans="1:19" ht="16.5" customHeight="1" thickBot="1">
      <c r="A339" s="666"/>
      <c r="B339" s="448"/>
      <c r="C339" s="606" t="s">
        <v>43</v>
      </c>
      <c r="D339" s="168" t="s">
        <v>31</v>
      </c>
      <c r="E339" s="152">
        <v>5331</v>
      </c>
      <c r="F339" s="414">
        <v>1696.9529599549999</v>
      </c>
      <c r="G339" s="152">
        <v>5331</v>
      </c>
      <c r="H339" s="414">
        <v>1696.9529599549999</v>
      </c>
      <c r="I339" s="153">
        <v>11018.439745632801</v>
      </c>
      <c r="J339" s="152">
        <v>798</v>
      </c>
      <c r="K339" s="414">
        <v>133.81978739599998</v>
      </c>
      <c r="L339" s="414">
        <v>547.07019089899995</v>
      </c>
      <c r="M339" s="152">
        <v>2770</v>
      </c>
      <c r="N339" s="414">
        <v>386.06573397100004</v>
      </c>
      <c r="O339" s="414">
        <v>2163.4496792564287</v>
      </c>
      <c r="P339" s="153">
        <v>1582.6370468068362</v>
      </c>
      <c r="Q339" s="152">
        <v>3793</v>
      </c>
      <c r="R339" s="153">
        <v>626.40808359900007</v>
      </c>
      <c r="S339" s="153">
        <v>2911.2290438191649</v>
      </c>
    </row>
    <row r="340" spans="1:19" ht="16.5" customHeight="1" thickBot="1">
      <c r="A340" s="666"/>
      <c r="B340" s="448"/>
      <c r="C340" s="607"/>
      <c r="D340" s="169" t="s">
        <v>30</v>
      </c>
      <c r="E340" s="152">
        <v>12242</v>
      </c>
      <c r="F340" s="414">
        <v>359.06791695200002</v>
      </c>
      <c r="G340" s="152">
        <v>12242</v>
      </c>
      <c r="H340" s="414">
        <v>359.06791695200002</v>
      </c>
      <c r="I340" s="153">
        <v>1820.0728028622948</v>
      </c>
      <c r="J340" s="152">
        <v>519</v>
      </c>
      <c r="K340" s="414">
        <v>43.734999999999992</v>
      </c>
      <c r="L340" s="414">
        <v>156.56069360800001</v>
      </c>
      <c r="M340" s="152">
        <v>10022</v>
      </c>
      <c r="N340" s="414">
        <v>150.0422609</v>
      </c>
      <c r="O340" s="414">
        <v>605.54236459941944</v>
      </c>
      <c r="P340" s="153">
        <v>252.31382718692691</v>
      </c>
      <c r="Q340" s="152">
        <v>5175</v>
      </c>
      <c r="R340" s="153">
        <v>143.08185723</v>
      </c>
      <c r="S340" s="153">
        <v>685.77642697500005</v>
      </c>
    </row>
    <row r="341" spans="1:19" ht="16.5" customHeight="1" thickBot="1">
      <c r="A341" s="666"/>
      <c r="B341" s="448"/>
      <c r="C341" s="603" t="s">
        <v>33</v>
      </c>
      <c r="D341" s="604"/>
      <c r="E341" s="204">
        <v>17573</v>
      </c>
      <c r="F341" s="412">
        <v>2056.020876907</v>
      </c>
      <c r="G341" s="204">
        <v>17573</v>
      </c>
      <c r="H341" s="412">
        <v>2056.020876907</v>
      </c>
      <c r="I341" s="359">
        <v>12838.512548495095</v>
      </c>
      <c r="J341" s="204">
        <v>1317</v>
      </c>
      <c r="K341" s="412">
        <v>177.55478739599997</v>
      </c>
      <c r="L341" s="412">
        <v>703.63088450700002</v>
      </c>
      <c r="M341" s="204">
        <v>12792</v>
      </c>
      <c r="N341" s="412">
        <v>536.10799487100007</v>
      </c>
      <c r="O341" s="412">
        <v>2768.9920438558484</v>
      </c>
      <c r="P341" s="359">
        <v>1834.9508739937633</v>
      </c>
      <c r="Q341" s="204">
        <v>8968</v>
      </c>
      <c r="R341" s="359">
        <v>769.48994082900003</v>
      </c>
      <c r="S341" s="359">
        <v>3597.0054707941649</v>
      </c>
    </row>
    <row r="342" spans="1:19" ht="16.5" customHeight="1" thickBot="1">
      <c r="A342" s="666"/>
      <c r="B342" s="448"/>
      <c r="C342" s="608" t="s">
        <v>34</v>
      </c>
      <c r="D342" s="609"/>
      <c r="E342" s="156">
        <v>6461</v>
      </c>
      <c r="F342" s="416">
        <v>82.417759199999992</v>
      </c>
      <c r="G342" s="156">
        <v>6461</v>
      </c>
      <c r="H342" s="416">
        <v>82.417759199999992</v>
      </c>
      <c r="I342" s="157">
        <v>183.26296503599997</v>
      </c>
      <c r="J342" s="156">
        <v>334</v>
      </c>
      <c r="K342" s="416">
        <v>2.9824178999999997</v>
      </c>
      <c r="L342" s="416">
        <v>20.209096198999998</v>
      </c>
      <c r="M342" s="156">
        <v>6320</v>
      </c>
      <c r="N342" s="416">
        <v>82.119100000000003</v>
      </c>
      <c r="O342" s="416">
        <v>175.37762967800001</v>
      </c>
      <c r="P342" s="157">
        <v>44.655954800000004</v>
      </c>
      <c r="Q342" s="156">
        <v>6461</v>
      </c>
      <c r="R342" s="157">
        <v>82.422759200000002</v>
      </c>
      <c r="S342" s="157">
        <v>173.73217413600003</v>
      </c>
    </row>
    <row r="343" spans="1:19" ht="16.5" customHeight="1" thickBot="1">
      <c r="A343" s="666"/>
      <c r="B343" s="448"/>
      <c r="C343" s="474" t="s">
        <v>35</v>
      </c>
      <c r="D343" s="475"/>
      <c r="E343" s="156">
        <v>0.36766630626529334</v>
      </c>
      <c r="F343" s="416">
        <v>4.0086051715577005E-2</v>
      </c>
      <c r="G343" s="156">
        <v>0.36766630626529334</v>
      </c>
      <c r="H343" s="416">
        <v>4.0086051715577005E-2</v>
      </c>
      <c r="I343" s="157">
        <v>1.4274470219486734E-2</v>
      </c>
      <c r="J343" s="156">
        <v>0.25360668185269553</v>
      </c>
      <c r="K343" s="416">
        <v>1.6797169728509326E-2</v>
      </c>
      <c r="L343" s="416">
        <v>2.8721161398649421E-2</v>
      </c>
      <c r="M343" s="156">
        <v>0.49405878674171355</v>
      </c>
      <c r="N343" s="416">
        <v>0.15317641368090351</v>
      </c>
      <c r="O343" s="416">
        <v>6.3336270708017256E-2</v>
      </c>
      <c r="P343" s="157">
        <v>2.4336321714600727E-2</v>
      </c>
      <c r="Q343" s="156">
        <v>0.72045049063336308</v>
      </c>
      <c r="R343" s="157">
        <v>0.10711349795060726</v>
      </c>
      <c r="S343" s="157">
        <v>4.8299113122461435E-2</v>
      </c>
    </row>
    <row r="344" spans="1:19" ht="16.5" customHeight="1" thickBot="1">
      <c r="A344" s="666"/>
      <c r="B344" s="448"/>
      <c r="C344" s="608" t="s">
        <v>36</v>
      </c>
      <c r="D344" s="609"/>
      <c r="E344" s="156">
        <v>4911</v>
      </c>
      <c r="F344" s="416">
        <v>37.330000000000005</v>
      </c>
      <c r="G344" s="156">
        <v>4911</v>
      </c>
      <c r="H344" s="416">
        <v>37.330000000000005</v>
      </c>
      <c r="I344" s="157">
        <v>158.48431079297248</v>
      </c>
      <c r="J344" s="156">
        <v>2</v>
      </c>
      <c r="K344" s="416">
        <v>0.25</v>
      </c>
      <c r="L344" s="416">
        <v>0.8242190840000001</v>
      </c>
      <c r="M344" s="156">
        <v>4905</v>
      </c>
      <c r="N344" s="416">
        <v>36.4</v>
      </c>
      <c r="O344" s="416">
        <v>141.66514521900001</v>
      </c>
      <c r="P344" s="157">
        <v>6.1736737310000001</v>
      </c>
      <c r="Q344" s="156">
        <v>13</v>
      </c>
      <c r="R344" s="157">
        <v>2.2000000000000002</v>
      </c>
      <c r="S344" s="157">
        <v>27.038681497999999</v>
      </c>
    </row>
    <row r="345" spans="1:19" ht="16.5" customHeight="1" thickBot="1">
      <c r="A345" s="666"/>
      <c r="B345" s="448"/>
      <c r="C345" s="474" t="s">
        <v>37</v>
      </c>
      <c r="D345" s="475"/>
      <c r="E345" s="156">
        <v>0.27946281226882147</v>
      </c>
      <c r="F345" s="416">
        <v>1.8156430423098547E-2</v>
      </c>
      <c r="G345" s="156">
        <v>0.27946281226882147</v>
      </c>
      <c r="H345" s="416">
        <v>1.8156430423098547E-2</v>
      </c>
      <c r="I345" s="157">
        <v>1.2344444903124677E-2</v>
      </c>
      <c r="J345" s="156">
        <v>1.5186028853454822E-3</v>
      </c>
      <c r="K345" s="416">
        <v>1.4080161040232932E-3</v>
      </c>
      <c r="L345" s="416">
        <v>1.1713799126050165E-3</v>
      </c>
      <c r="M345" s="156">
        <v>0.38344277673545968</v>
      </c>
      <c r="N345" s="416">
        <v>6.7896767718897147E-2</v>
      </c>
      <c r="O345" s="416">
        <v>5.1161268423772686E-2</v>
      </c>
      <c r="P345" s="157">
        <v>3.3644899264049636E-3</v>
      </c>
      <c r="Q345" s="156">
        <v>1.4495985727029437E-3</v>
      </c>
      <c r="R345" s="157">
        <v>2.8590367245475081E-3</v>
      </c>
      <c r="S345" s="157">
        <v>7.5169976019053043E-3</v>
      </c>
    </row>
    <row r="346" spans="1:19" ht="16.5" customHeight="1" thickBot="1">
      <c r="A346" s="666"/>
      <c r="B346" s="448"/>
      <c r="C346" s="608" t="s">
        <v>38</v>
      </c>
      <c r="D346" s="609"/>
      <c r="E346" s="156">
        <v>3090</v>
      </c>
      <c r="F346" s="416">
        <v>168.24776355099999</v>
      </c>
      <c r="G346" s="156">
        <v>3090</v>
      </c>
      <c r="H346" s="416">
        <v>168.24776355099999</v>
      </c>
      <c r="I346" s="157">
        <v>1416.6864598726379</v>
      </c>
      <c r="J346" s="156">
        <v>582</v>
      </c>
      <c r="K346" s="416">
        <v>37.6786253</v>
      </c>
      <c r="L346" s="416">
        <v>106.473005734</v>
      </c>
      <c r="M346" s="156">
        <v>681</v>
      </c>
      <c r="N346" s="416">
        <v>61.543405071000002</v>
      </c>
      <c r="O346" s="416">
        <v>452.85023094499996</v>
      </c>
      <c r="P346" s="157">
        <v>179.40844909676335</v>
      </c>
      <c r="Q346" s="156">
        <v>1014</v>
      </c>
      <c r="R346" s="157">
        <v>109.15273007099999</v>
      </c>
      <c r="S346" s="157">
        <v>890.91566696799998</v>
      </c>
    </row>
    <row r="347" spans="1:19" ht="16.5" customHeight="1" thickBot="1">
      <c r="A347" s="666"/>
      <c r="B347" s="448"/>
      <c r="C347" s="474" t="s">
        <v>39</v>
      </c>
      <c r="D347" s="475"/>
      <c r="E347" s="156">
        <v>0.17583793319296648</v>
      </c>
      <c r="F347" s="416">
        <v>8.1831738889784802E-2</v>
      </c>
      <c r="G347" s="156">
        <v>0.17583793319296648</v>
      </c>
      <c r="H347" s="416">
        <v>8.1831738889784802E-2</v>
      </c>
      <c r="I347" s="157">
        <v>0.1103466195574735</v>
      </c>
      <c r="J347" s="156">
        <v>0.44191343963553531</v>
      </c>
      <c r="K347" s="416">
        <v>0.21220844479943796</v>
      </c>
      <c r="L347" s="416">
        <v>0.15131940350884465</v>
      </c>
      <c r="M347" s="156">
        <v>5.3236397748592873E-2</v>
      </c>
      <c r="N347" s="416">
        <v>0.11479665600922211</v>
      </c>
      <c r="O347" s="416">
        <v>0.1635433485444045</v>
      </c>
      <c r="P347" s="157">
        <v>9.7772889530432811E-2</v>
      </c>
      <c r="Q347" s="156">
        <v>0.11306868867082961</v>
      </c>
      <c r="R347" s="157">
        <v>0.14185075629891369</v>
      </c>
      <c r="S347" s="157">
        <v>0.24768259992979635</v>
      </c>
    </row>
    <row r="348" spans="1:19" ht="16.5" customHeight="1" thickBot="1">
      <c r="A348" s="666"/>
      <c r="B348" s="448"/>
      <c r="C348" s="600" t="s">
        <v>4</v>
      </c>
      <c r="D348" s="454"/>
      <c r="E348" s="156">
        <v>2719</v>
      </c>
      <c r="F348" s="416">
        <v>1328.3228038779998</v>
      </c>
      <c r="G348" s="156">
        <v>2719</v>
      </c>
      <c r="H348" s="416">
        <v>1328.3228038779998</v>
      </c>
      <c r="I348" s="157">
        <v>7324.3970485670443</v>
      </c>
      <c r="J348" s="156">
        <v>389</v>
      </c>
      <c r="K348" s="416">
        <v>114.94909419599999</v>
      </c>
      <c r="L348" s="416">
        <v>346.51049035699998</v>
      </c>
      <c r="M348" s="156">
        <v>803</v>
      </c>
      <c r="N348" s="416">
        <v>287.89548980000001</v>
      </c>
      <c r="O348" s="416">
        <v>1563.2582255209497</v>
      </c>
      <c r="P348" s="157">
        <v>1191.6953399959998</v>
      </c>
      <c r="Q348" s="156">
        <v>1365</v>
      </c>
      <c r="R348" s="157">
        <v>439.81591505300014</v>
      </c>
      <c r="S348" s="157">
        <v>1585.888336008999</v>
      </c>
    </row>
    <row r="349" spans="1:19" ht="16.5" customHeight="1" thickBot="1">
      <c r="A349" s="667"/>
      <c r="B349" s="449"/>
      <c r="C349" s="474" t="s">
        <v>40</v>
      </c>
      <c r="D349" s="475"/>
      <c r="E349" s="156">
        <v>0.15472600011381096</v>
      </c>
      <c r="F349" s="416">
        <v>0.64606484243305851</v>
      </c>
      <c r="G349" s="156">
        <v>0.15472600011381096</v>
      </c>
      <c r="H349" s="416">
        <v>0.64606484243305851</v>
      </c>
      <c r="I349" s="157">
        <v>0.57050199708887583</v>
      </c>
      <c r="J349" s="156">
        <v>0.29536826119969628</v>
      </c>
      <c r="K349" s="416">
        <v>0.64740070308343378</v>
      </c>
      <c r="L349" s="416">
        <v>0.49246060397104802</v>
      </c>
      <c r="M349" s="156">
        <v>6.2773608505315825E-2</v>
      </c>
      <c r="N349" s="416">
        <v>0.53701025269969027</v>
      </c>
      <c r="O349" s="416">
        <v>0.56455858332626241</v>
      </c>
      <c r="P349" s="157">
        <v>0.64944264006495156</v>
      </c>
      <c r="Q349" s="156">
        <v>0.15220785013380911</v>
      </c>
      <c r="R349" s="157">
        <v>0.57156811508045202</v>
      </c>
      <c r="S349" s="157">
        <v>0.44089127717085697</v>
      </c>
    </row>
  </sheetData>
  <mergeCells count="377">
    <mergeCell ref="C341:D341"/>
    <mergeCell ref="B194:B196"/>
    <mergeCell ref="C335:C336"/>
    <mergeCell ref="C315:D315"/>
    <mergeCell ref="B323:B325"/>
    <mergeCell ref="C328:D328"/>
    <mergeCell ref="B16:B18"/>
    <mergeCell ref="C320:D320"/>
    <mergeCell ref="B185:B187"/>
    <mergeCell ref="C331:C332"/>
    <mergeCell ref="C325:D325"/>
    <mergeCell ref="C318:D318"/>
    <mergeCell ref="B50:B52"/>
    <mergeCell ref="C269:D269"/>
    <mergeCell ref="C231:D231"/>
    <mergeCell ref="B286:B306"/>
    <mergeCell ref="C322:D322"/>
    <mergeCell ref="C337:C338"/>
    <mergeCell ref="C305:D305"/>
    <mergeCell ref="C314:D314"/>
    <mergeCell ref="B228:B230"/>
    <mergeCell ref="C312:D312"/>
    <mergeCell ref="C299:D299"/>
    <mergeCell ref="C323:D323"/>
    <mergeCell ref="C347:D347"/>
    <mergeCell ref="C268:D268"/>
    <mergeCell ref="B151:B153"/>
    <mergeCell ref="C91:D91"/>
    <mergeCell ref="C245:C246"/>
    <mergeCell ref="C57:D57"/>
    <mergeCell ref="C155:D155"/>
    <mergeCell ref="C342:D342"/>
    <mergeCell ref="C220:D220"/>
    <mergeCell ref="B274:B276"/>
    <mergeCell ref="C116:C117"/>
    <mergeCell ref="C86:D86"/>
    <mergeCell ref="B314:B316"/>
    <mergeCell ref="C284:D284"/>
    <mergeCell ref="C151:D151"/>
    <mergeCell ref="C344:D344"/>
    <mergeCell ref="B65:B67"/>
    <mergeCell ref="C272:D272"/>
    <mergeCell ref="C73:C74"/>
    <mergeCell ref="C126:D126"/>
    <mergeCell ref="C188:D188"/>
    <mergeCell ref="C193:D193"/>
    <mergeCell ref="B114:B134"/>
    <mergeCell ref="C339:C340"/>
    <mergeCell ref="A3:S3"/>
    <mergeCell ref="C69:D69"/>
    <mergeCell ref="C225:D225"/>
    <mergeCell ref="C290:C291"/>
    <mergeCell ref="B200:B220"/>
    <mergeCell ref="E4:F4"/>
    <mergeCell ref="B154:B156"/>
    <mergeCell ref="C227:D227"/>
    <mergeCell ref="B25:B27"/>
    <mergeCell ref="C60:D60"/>
    <mergeCell ref="C12:D12"/>
    <mergeCell ref="C241:D241"/>
    <mergeCell ref="C70:D70"/>
    <mergeCell ref="B93:B95"/>
    <mergeCell ref="C228:D228"/>
    <mergeCell ref="C106:D106"/>
    <mergeCell ref="C71:C72"/>
    <mergeCell ref="C54:D54"/>
    <mergeCell ref="C157:C158"/>
    <mergeCell ref="C165:C166"/>
    <mergeCell ref="B182:B184"/>
    <mergeCell ref="I4:I5"/>
    <mergeCell ref="B145:B147"/>
    <mergeCell ref="C13:D13"/>
    <mergeCell ref="A4:A5"/>
    <mergeCell ref="C270:D270"/>
    <mergeCell ref="C99:D99"/>
    <mergeCell ref="B56:B58"/>
    <mergeCell ref="C163:C164"/>
    <mergeCell ref="C130:D130"/>
    <mergeCell ref="C79:C80"/>
    <mergeCell ref="B59:B61"/>
    <mergeCell ref="C257:D257"/>
    <mergeCell ref="B105:B107"/>
    <mergeCell ref="C153:D153"/>
    <mergeCell ref="C224:D224"/>
    <mergeCell ref="C199:D199"/>
    <mergeCell ref="C186:D186"/>
    <mergeCell ref="C217:D217"/>
    <mergeCell ref="C136:D136"/>
    <mergeCell ref="C236:D236"/>
    <mergeCell ref="C200:C201"/>
    <mergeCell ref="C145:D145"/>
    <mergeCell ref="C56:D56"/>
    <mergeCell ref="C105:D105"/>
    <mergeCell ref="C214:D214"/>
    <mergeCell ref="C43:D43"/>
    <mergeCell ref="C170:D170"/>
    <mergeCell ref="C277:D277"/>
    <mergeCell ref="C276:D276"/>
    <mergeCell ref="B53:B55"/>
    <mergeCell ref="C27:D27"/>
    <mergeCell ref="A1:R1"/>
    <mergeCell ref="C279:D279"/>
    <mergeCell ref="C108:D108"/>
    <mergeCell ref="J4:L4"/>
    <mergeCell ref="C20:D20"/>
    <mergeCell ref="C202:C203"/>
    <mergeCell ref="A136:A177"/>
    <mergeCell ref="C256:D256"/>
    <mergeCell ref="C85:D85"/>
    <mergeCell ref="C112:D112"/>
    <mergeCell ref="C183:D183"/>
    <mergeCell ref="C84:D84"/>
    <mergeCell ref="C133:D133"/>
    <mergeCell ref="A222:A263"/>
    <mergeCell ref="C216:D216"/>
    <mergeCell ref="C45:D45"/>
    <mergeCell ref="A50:A91"/>
    <mergeCell ref="A265:A306"/>
    <mergeCell ref="C296:C297"/>
    <mergeCell ref="A2:R2"/>
    <mergeCell ref="C167:C168"/>
    <mergeCell ref="B71:B91"/>
    <mergeCell ref="C212:D212"/>
    <mergeCell ref="C146:D146"/>
    <mergeCell ref="C41:D41"/>
    <mergeCell ref="B62:B64"/>
    <mergeCell ref="C104:D104"/>
    <mergeCell ref="C215:D215"/>
    <mergeCell ref="C7:D7"/>
    <mergeCell ref="C101:D101"/>
    <mergeCell ref="C124:C125"/>
    <mergeCell ref="C118:C119"/>
    <mergeCell ref="C196:D196"/>
    <mergeCell ref="C25:D25"/>
    <mergeCell ref="C51:D51"/>
    <mergeCell ref="C58:D58"/>
    <mergeCell ref="C175:D175"/>
    <mergeCell ref="C144:D144"/>
    <mergeCell ref="B142:B144"/>
    <mergeCell ref="C59:D59"/>
    <mergeCell ref="C46:D46"/>
    <mergeCell ref="C120:C121"/>
    <mergeCell ref="C139:D139"/>
    <mergeCell ref="C90:D90"/>
    <mergeCell ref="C319:D319"/>
    <mergeCell ref="C327:D327"/>
    <mergeCell ref="C349:D349"/>
    <mergeCell ref="C177:D177"/>
    <mergeCell ref="C226:D226"/>
    <mergeCell ref="C93:D93"/>
    <mergeCell ref="A135:R135"/>
    <mergeCell ref="B22:B24"/>
    <mergeCell ref="A308:A349"/>
    <mergeCell ref="B320:B322"/>
    <mergeCell ref="C222:D222"/>
    <mergeCell ref="B157:B177"/>
    <mergeCell ref="C240:D240"/>
    <mergeCell ref="C190:D190"/>
    <mergeCell ref="C317:D317"/>
    <mergeCell ref="B28:B48"/>
    <mergeCell ref="B225:B227"/>
    <mergeCell ref="C111:D111"/>
    <mergeCell ref="C304:D304"/>
    <mergeCell ref="C83:D83"/>
    <mergeCell ref="C223:D223"/>
    <mergeCell ref="A7:A48"/>
    <mergeCell ref="B240:B242"/>
    <mergeCell ref="B10:B12"/>
    <mergeCell ref="C298:D298"/>
    <mergeCell ref="B317:B319"/>
    <mergeCell ref="C154:D154"/>
    <mergeCell ref="C285:D285"/>
    <mergeCell ref="C156:D156"/>
    <mergeCell ref="C333:C334"/>
    <mergeCell ref="C16:D16"/>
    <mergeCell ref="C103:D103"/>
    <mergeCell ref="C230:D230"/>
    <mergeCell ref="C301:D301"/>
    <mergeCell ref="C180:D180"/>
    <mergeCell ref="B326:B328"/>
    <mergeCell ref="C288:C289"/>
    <mergeCell ref="C286:C287"/>
    <mergeCell ref="B283:B285"/>
    <mergeCell ref="B308:B310"/>
    <mergeCell ref="B265:B267"/>
    <mergeCell ref="C173:D173"/>
    <mergeCell ref="C311:D311"/>
    <mergeCell ref="C142:D142"/>
    <mergeCell ref="B108:B110"/>
    <mergeCell ref="B280:B282"/>
    <mergeCell ref="C138:D138"/>
    <mergeCell ref="B231:B233"/>
    <mergeCell ref="C280:D280"/>
    <mergeCell ref="C147:D147"/>
    <mergeCell ref="C282:D282"/>
    <mergeCell ref="C253:C254"/>
    <mergeCell ref="C129:D129"/>
    <mergeCell ref="C95:D95"/>
    <mergeCell ref="C77:C78"/>
    <mergeCell ref="C32:C33"/>
    <mergeCell ref="C96:D96"/>
    <mergeCell ref="C47:D47"/>
    <mergeCell ref="C109:D109"/>
    <mergeCell ref="C159:C160"/>
    <mergeCell ref="C278:D278"/>
    <mergeCell ref="C169:D169"/>
    <mergeCell ref="C42:D42"/>
    <mergeCell ref="C88:D88"/>
    <mergeCell ref="C197:D197"/>
    <mergeCell ref="C141:D141"/>
    <mergeCell ref="C143:D143"/>
    <mergeCell ref="C185:D185"/>
    <mergeCell ref="C137:D137"/>
    <mergeCell ref="C149:D149"/>
    <mergeCell ref="C67:D67"/>
    <mergeCell ref="C152:D152"/>
    <mergeCell ref="C150:D150"/>
    <mergeCell ref="C132:D132"/>
    <mergeCell ref="C140:D140"/>
    <mergeCell ref="C11:D11"/>
    <mergeCell ref="B96:B98"/>
    <mergeCell ref="A92:R92"/>
    <mergeCell ref="C113:D113"/>
    <mergeCell ref="A93:A134"/>
    <mergeCell ref="C17:D17"/>
    <mergeCell ref="C19:D19"/>
    <mergeCell ref="C14:D14"/>
    <mergeCell ref="A49:R49"/>
    <mergeCell ref="C34:C35"/>
    <mergeCell ref="C134:D134"/>
    <mergeCell ref="C50:D50"/>
    <mergeCell ref="C61:D61"/>
    <mergeCell ref="B139:B141"/>
    <mergeCell ref="B99:B101"/>
    <mergeCell ref="B111:B113"/>
    <mergeCell ref="B102:B104"/>
    <mergeCell ref="B148:B150"/>
    <mergeCell ref="C348:D348"/>
    <mergeCell ref="C345:D345"/>
    <mergeCell ref="C292:C293"/>
    <mergeCell ref="C308:D308"/>
    <mergeCell ref="C229:D229"/>
    <mergeCell ref="C294:C295"/>
    <mergeCell ref="C179:D179"/>
    <mergeCell ref="B277:B279"/>
    <mergeCell ref="C208:C209"/>
    <mergeCell ref="C255:D255"/>
    <mergeCell ref="C247:C248"/>
    <mergeCell ref="C198:D198"/>
    <mergeCell ref="C329:C330"/>
    <mergeCell ref="C346:D346"/>
    <mergeCell ref="B179:B181"/>
    <mergeCell ref="C283:D283"/>
    <mergeCell ref="C267:D267"/>
    <mergeCell ref="C275:D275"/>
    <mergeCell ref="C274:D274"/>
    <mergeCell ref="C182:D182"/>
    <mergeCell ref="C181:D181"/>
    <mergeCell ref="C210:C211"/>
    <mergeCell ref="C191:D191"/>
    <mergeCell ref="C313:D313"/>
    <mergeCell ref="C161:C162"/>
    <mergeCell ref="C206:C207"/>
    <mergeCell ref="C213:D213"/>
    <mergeCell ref="C75:C76"/>
    <mergeCell ref="B136:B138"/>
    <mergeCell ref="C218:D218"/>
    <mergeCell ref="B237:B239"/>
    <mergeCell ref="C122:C123"/>
    <mergeCell ref="Q4:S4"/>
    <mergeCell ref="C63:D63"/>
    <mergeCell ref="M4:O4"/>
    <mergeCell ref="C21:D21"/>
    <mergeCell ref="C23:D23"/>
    <mergeCell ref="C8:D8"/>
    <mergeCell ref="C219:D219"/>
    <mergeCell ref="C232:D232"/>
    <mergeCell ref="B222:B224"/>
    <mergeCell ref="B197:B199"/>
    <mergeCell ref="C9:D9"/>
    <mergeCell ref="B19:B21"/>
    <mergeCell ref="B7:B9"/>
    <mergeCell ref="P4:P5"/>
    <mergeCell ref="C26:D26"/>
    <mergeCell ref="B68:B70"/>
    <mergeCell ref="A178:R178"/>
    <mergeCell ref="C271:D271"/>
    <mergeCell ref="C262:D262"/>
    <mergeCell ref="C237:D237"/>
    <mergeCell ref="C184:D184"/>
    <mergeCell ref="C171:D171"/>
    <mergeCell ref="C174:D174"/>
    <mergeCell ref="C189:D189"/>
    <mergeCell ref="C243:C244"/>
    <mergeCell ref="C261:D261"/>
    <mergeCell ref="B243:B263"/>
    <mergeCell ref="B271:B273"/>
    <mergeCell ref="A179:A220"/>
    <mergeCell ref="C251:C252"/>
    <mergeCell ref="C235:D235"/>
    <mergeCell ref="C249:C250"/>
    <mergeCell ref="C273:D273"/>
    <mergeCell ref="B268:B270"/>
    <mergeCell ref="C238:D238"/>
    <mergeCell ref="B188:B190"/>
    <mergeCell ref="G4:H4"/>
    <mergeCell ref="C28:C29"/>
    <mergeCell ref="C114:C115"/>
    <mergeCell ref="C128:D128"/>
    <mergeCell ref="C48:D48"/>
    <mergeCell ref="C10:D10"/>
    <mergeCell ref="C55:D55"/>
    <mergeCell ref="C52:D52"/>
    <mergeCell ref="C66:D66"/>
    <mergeCell ref="C102:D102"/>
    <mergeCell ref="C53:D53"/>
    <mergeCell ref="C68:D68"/>
    <mergeCell ref="C22:D22"/>
    <mergeCell ref="C81:C82"/>
    <mergeCell ref="C40:D40"/>
    <mergeCell ref="C24:D24"/>
    <mergeCell ref="C110:D110"/>
    <mergeCell ref="C107:D107"/>
    <mergeCell ref="C127:D127"/>
    <mergeCell ref="C4:D5"/>
    <mergeCell ref="C30:C31"/>
    <mergeCell ref="C65:D65"/>
    <mergeCell ref="C44:D44"/>
    <mergeCell ref="C38:C39"/>
    <mergeCell ref="B4:B5"/>
    <mergeCell ref="B13:B15"/>
    <mergeCell ref="C36:C37"/>
    <mergeCell ref="C15:D15"/>
    <mergeCell ref="C302:D302"/>
    <mergeCell ref="C18:D18"/>
    <mergeCell ref="C309:D309"/>
    <mergeCell ref="C100:D100"/>
    <mergeCell ref="C265:D265"/>
    <mergeCell ref="C94:D94"/>
    <mergeCell ref="C62:D62"/>
    <mergeCell ref="C98:D98"/>
    <mergeCell ref="C89:D89"/>
    <mergeCell ref="C176:D176"/>
    <mergeCell ref="C263:D263"/>
    <mergeCell ref="C300:D300"/>
    <mergeCell ref="C97:D97"/>
    <mergeCell ref="C148:D148"/>
    <mergeCell ref="C234:D234"/>
    <mergeCell ref="C172:D172"/>
    <mergeCell ref="C187:D187"/>
    <mergeCell ref="C87:D87"/>
    <mergeCell ref="C64:D64"/>
    <mergeCell ref="C131:D131"/>
    <mergeCell ref="B329:B349"/>
    <mergeCell ref="B191:B193"/>
    <mergeCell ref="C326:D326"/>
    <mergeCell ref="B234:B236"/>
    <mergeCell ref="C239:D239"/>
    <mergeCell ref="C306:D306"/>
    <mergeCell ref="C258:D258"/>
    <mergeCell ref="C266:D266"/>
    <mergeCell ref="C260:D260"/>
    <mergeCell ref="C259:D259"/>
    <mergeCell ref="C310:D310"/>
    <mergeCell ref="C204:C205"/>
    <mergeCell ref="C195:D195"/>
    <mergeCell ref="C343:D343"/>
    <mergeCell ref="C281:D281"/>
    <mergeCell ref="C303:D303"/>
    <mergeCell ref="C324:D324"/>
    <mergeCell ref="B311:B313"/>
    <mergeCell ref="C321:D321"/>
    <mergeCell ref="C242:D242"/>
    <mergeCell ref="C192:D192"/>
    <mergeCell ref="C316:D316"/>
    <mergeCell ref="C194:D194"/>
    <mergeCell ref="C233:D233"/>
  </mergeCells>
  <printOptions horizontalCentered="1"/>
  <pageMargins left="0.18" right="0.17" top="0.23" bottom="0.23" header="0.3" footer="0.28000000000000003"/>
  <pageSetup paperSize="9" scale="35" fitToHeight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6" tint="-0.499984740745262"/>
  </sheetPr>
  <dimension ref="A1:BU126"/>
  <sheetViews>
    <sheetView zoomScale="80" zoomScaleNormal="80" workbookViewId="0">
      <pane xSplit="2" ySplit="5" topLeftCell="C102" activePane="bottomRight" state="frozen"/>
      <selection pane="topRight" activeCell="D1" sqref="D1"/>
      <selection pane="bottomLeft" activeCell="A8" sqref="A8"/>
      <selection pane="bottomRight" activeCell="I107" sqref="I107"/>
    </sheetView>
  </sheetViews>
  <sheetFormatPr defaultRowHeight="15"/>
  <cols>
    <col min="1" max="1" width="7.140625" style="218" customWidth="1"/>
    <col min="2" max="2" width="39.7109375" style="219" customWidth="1"/>
    <col min="3" max="3" width="14.28515625" style="218" customWidth="1"/>
    <col min="4" max="4" width="12.7109375" style="268" customWidth="1"/>
    <col min="5" max="5" width="12.7109375" style="220" customWidth="1"/>
    <col min="6" max="6" width="12.7109375" style="268" customWidth="1"/>
    <col min="7" max="7" width="12.7109375" style="220" customWidth="1"/>
    <col min="8" max="8" width="15.28515625" style="220" customWidth="1"/>
    <col min="9" max="9" width="15.7109375" style="220" customWidth="1"/>
    <col min="10" max="10" width="15" style="220" customWidth="1"/>
    <col min="11" max="11" width="13.85546875" style="220" customWidth="1"/>
    <col min="12" max="13" width="13.42578125" style="220" customWidth="1"/>
    <col min="14" max="14" width="12.7109375" style="268" customWidth="1"/>
    <col min="15" max="15" width="12.7109375" style="220" customWidth="1"/>
    <col min="16" max="16" width="15" style="220" customWidth="1"/>
    <col min="17" max="17" width="12.7109375" style="268" customWidth="1"/>
    <col min="18" max="18" width="12.7109375" style="220" customWidth="1"/>
    <col min="19" max="19" width="14.5703125" style="220" customWidth="1"/>
    <col min="20" max="20" width="12.7109375" style="268" customWidth="1"/>
    <col min="21" max="21" width="12.7109375" style="220" customWidth="1"/>
    <col min="22" max="22" width="15.140625" style="220" customWidth="1"/>
    <col min="23" max="23" width="12.7109375" style="220" customWidth="1"/>
    <col min="24" max="26" width="16" style="220" customWidth="1"/>
    <col min="27" max="30" width="12.7109375" style="220" customWidth="1"/>
    <col min="31" max="31" width="15.28515625" style="261" customWidth="1"/>
    <col min="32" max="32" width="10.5703125" style="220" customWidth="1"/>
    <col min="33" max="33" width="10.140625" style="220" customWidth="1"/>
    <col min="34" max="34" width="10" style="220" customWidth="1"/>
    <col min="35" max="35" width="11.42578125" style="220" customWidth="1"/>
    <col min="36" max="36" width="11.140625" style="252" customWidth="1"/>
    <col min="37" max="37" width="10.85546875" style="220" customWidth="1"/>
    <col min="38" max="38" width="11.140625" style="252" customWidth="1"/>
    <col min="39" max="39" width="15.28515625" style="220" customWidth="1"/>
    <col min="40" max="40" width="14.5703125" style="252" customWidth="1"/>
    <col min="41" max="41" width="14" style="220" customWidth="1"/>
    <col min="42" max="42" width="11.28515625" style="252" customWidth="1"/>
    <col min="43" max="43" width="13.28515625" style="220" customWidth="1"/>
    <col min="44" max="44" width="11.7109375" style="252" customWidth="1"/>
    <col min="45" max="45" width="10.5703125" style="220" customWidth="1"/>
    <col min="46" max="46" width="11.28515625" style="252" customWidth="1"/>
    <col min="47" max="47" width="10.42578125" style="220" customWidth="1"/>
    <col min="48" max="48" width="9.140625" style="220" customWidth="1"/>
    <col min="49" max="49" width="11.140625" style="220" customWidth="1"/>
    <col min="50" max="50" width="13.42578125" style="220" customWidth="1"/>
    <col min="51" max="51" width="11.140625" style="252" customWidth="1"/>
    <col min="52" max="52" width="12" style="220" customWidth="1"/>
    <col min="53" max="53" width="11.28515625" style="252" customWidth="1"/>
    <col min="54" max="54" width="15" style="220" customWidth="1"/>
    <col min="55" max="55" width="12.42578125" style="252" customWidth="1"/>
    <col min="56" max="56" width="13.85546875" style="220" customWidth="1"/>
    <col min="57" max="57" width="12.85546875" style="252" customWidth="1"/>
    <col min="58" max="58" width="13.140625" style="220" customWidth="1"/>
    <col min="59" max="59" width="11.7109375" style="252" customWidth="1"/>
    <col min="60" max="60" width="12" style="220" customWidth="1"/>
    <col min="61" max="61" width="12" style="261" customWidth="1"/>
    <col min="62" max="63" width="17.140625" style="220" customWidth="1"/>
    <col min="64" max="64" width="9.140625" style="206" customWidth="1"/>
    <col min="65" max="16384" width="9.140625" style="206"/>
  </cols>
  <sheetData>
    <row r="1" spans="1:69" ht="28.5" customHeight="1">
      <c r="A1" s="771" t="s">
        <v>5</v>
      </c>
      <c r="B1" s="772"/>
      <c r="C1" s="773"/>
      <c r="D1" s="774"/>
      <c r="E1" s="775"/>
      <c r="F1" s="774"/>
    </row>
    <row r="2" spans="1:69" ht="30" customHeight="1" thickBot="1">
      <c r="A2" s="776" t="s">
        <v>198</v>
      </c>
      <c r="B2" s="441"/>
      <c r="C2" s="441"/>
      <c r="D2" s="441"/>
      <c r="E2" s="441"/>
      <c r="F2" s="441"/>
      <c r="G2" s="441"/>
      <c r="J2" s="252" t="e">
        <f>H12/K12</f>
        <v>#REF!</v>
      </c>
    </row>
    <row r="3" spans="1:69" s="207" customFormat="1" ht="68.25" customHeight="1" thickBot="1">
      <c r="A3" s="759" t="s">
        <v>66</v>
      </c>
      <c r="B3" s="759" t="s">
        <v>67</v>
      </c>
      <c r="C3" s="757" t="s">
        <v>68</v>
      </c>
      <c r="D3" s="755" t="s">
        <v>50</v>
      </c>
      <c r="E3" s="443"/>
      <c r="F3" s="755" t="s">
        <v>12</v>
      </c>
      <c r="G3" s="443"/>
      <c r="H3" s="760" t="s">
        <v>13</v>
      </c>
      <c r="I3" s="760" t="s">
        <v>69</v>
      </c>
      <c r="J3" s="753" t="s">
        <v>70</v>
      </c>
      <c r="K3" s="753" t="s">
        <v>64</v>
      </c>
      <c r="L3" s="753" t="s">
        <v>65</v>
      </c>
      <c r="M3" s="322"/>
      <c r="N3" s="767" t="s">
        <v>51</v>
      </c>
      <c r="O3" s="438"/>
      <c r="P3" s="753" t="s">
        <v>52</v>
      </c>
      <c r="Q3" s="755" t="s">
        <v>53</v>
      </c>
      <c r="R3" s="443"/>
      <c r="S3" s="755" t="s">
        <v>54</v>
      </c>
      <c r="T3" s="754" t="s">
        <v>55</v>
      </c>
      <c r="U3" s="442"/>
      <c r="V3" s="753" t="s">
        <v>56</v>
      </c>
      <c r="W3" s="757" t="s">
        <v>57</v>
      </c>
      <c r="X3" s="757" t="s">
        <v>71</v>
      </c>
      <c r="Y3" s="757" t="s">
        <v>58</v>
      </c>
      <c r="Z3" s="753" t="s">
        <v>72</v>
      </c>
      <c r="AA3" s="757" t="s">
        <v>59</v>
      </c>
      <c r="AB3" s="439"/>
      <c r="AC3" s="439"/>
      <c r="AD3" s="440"/>
      <c r="AE3" s="768" t="s">
        <v>73</v>
      </c>
      <c r="AF3" s="770" t="s">
        <v>74</v>
      </c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442"/>
      <c r="AS3" s="442"/>
      <c r="AT3" s="443"/>
      <c r="AU3" s="769" t="s">
        <v>75</v>
      </c>
      <c r="AV3" s="442"/>
      <c r="AW3" s="442"/>
      <c r="AX3" s="442"/>
      <c r="AY3" s="442"/>
      <c r="AZ3" s="442"/>
      <c r="BA3" s="442"/>
      <c r="BB3" s="442"/>
      <c r="BC3" s="442"/>
      <c r="BD3" s="442"/>
      <c r="BE3" s="442"/>
      <c r="BF3" s="442"/>
      <c r="BG3" s="442"/>
      <c r="BH3" s="442"/>
      <c r="BI3" s="442"/>
      <c r="BJ3" s="753" t="s">
        <v>72</v>
      </c>
      <c r="BK3" s="755" t="s">
        <v>76</v>
      </c>
      <c r="BL3" s="283"/>
      <c r="BM3" s="273"/>
      <c r="BO3" s="273"/>
      <c r="BP3" s="273"/>
    </row>
    <row r="4" spans="1:69" s="208" customFormat="1" ht="58.5" customHeight="1" thickBot="1">
      <c r="A4" s="444"/>
      <c r="B4" s="444"/>
      <c r="C4" s="444"/>
      <c r="D4" s="221" t="s">
        <v>21</v>
      </c>
      <c r="E4" s="221" t="s">
        <v>19</v>
      </c>
      <c r="F4" s="221" t="s">
        <v>21</v>
      </c>
      <c r="G4" s="221" t="s">
        <v>19</v>
      </c>
      <c r="H4" s="444"/>
      <c r="I4" s="444"/>
      <c r="J4" s="446"/>
      <c r="K4" s="446"/>
      <c r="L4" s="446"/>
      <c r="M4" s="321"/>
      <c r="N4" s="221" t="s">
        <v>21</v>
      </c>
      <c r="O4" s="221" t="s">
        <v>19</v>
      </c>
      <c r="P4" s="446"/>
      <c r="Q4" s="221" t="s">
        <v>21</v>
      </c>
      <c r="R4" s="221" t="s">
        <v>19</v>
      </c>
      <c r="S4" s="445"/>
      <c r="T4" s="221" t="s">
        <v>21</v>
      </c>
      <c r="U4" s="221" t="s">
        <v>19</v>
      </c>
      <c r="V4" s="446"/>
      <c r="W4" s="444"/>
      <c r="X4" s="444"/>
      <c r="Y4" s="444"/>
      <c r="Z4" s="446"/>
      <c r="AA4" s="222" t="s">
        <v>60</v>
      </c>
      <c r="AB4" s="222" t="s">
        <v>61</v>
      </c>
      <c r="AC4" s="222" t="s">
        <v>62</v>
      </c>
      <c r="AD4" s="225" t="s">
        <v>63</v>
      </c>
      <c r="AE4" s="444"/>
      <c r="AF4" s="228" t="s">
        <v>77</v>
      </c>
      <c r="AG4" s="228" t="s">
        <v>78</v>
      </c>
      <c r="AH4" s="228" t="s">
        <v>79</v>
      </c>
      <c r="AI4" s="228" t="s">
        <v>80</v>
      </c>
      <c r="AJ4" s="259" t="s">
        <v>81</v>
      </c>
      <c r="AK4" s="228" t="s">
        <v>82</v>
      </c>
      <c r="AL4" s="259" t="s">
        <v>83</v>
      </c>
      <c r="AM4" s="224" t="s">
        <v>84</v>
      </c>
      <c r="AN4" s="253" t="s">
        <v>85</v>
      </c>
      <c r="AO4" s="229" t="s">
        <v>86</v>
      </c>
      <c r="AP4" s="259" t="s">
        <v>87</v>
      </c>
      <c r="AQ4" s="223" t="s">
        <v>88</v>
      </c>
      <c r="AR4" s="259" t="s">
        <v>89</v>
      </c>
      <c r="AS4" s="228" t="s">
        <v>90</v>
      </c>
      <c r="AT4" s="260" t="s">
        <v>91</v>
      </c>
      <c r="AU4" s="228" t="s">
        <v>77</v>
      </c>
      <c r="AV4" s="228" t="s">
        <v>2</v>
      </c>
      <c r="AW4" s="228" t="s">
        <v>3</v>
      </c>
      <c r="AX4" s="228" t="s">
        <v>28</v>
      </c>
      <c r="AY4" s="259" t="s">
        <v>81</v>
      </c>
      <c r="AZ4" s="228" t="s">
        <v>29</v>
      </c>
      <c r="BA4" s="259" t="s">
        <v>83</v>
      </c>
      <c r="BB4" s="224" t="s">
        <v>24</v>
      </c>
      <c r="BC4" s="253" t="s">
        <v>85</v>
      </c>
      <c r="BD4" s="229" t="s">
        <v>25</v>
      </c>
      <c r="BE4" s="259" t="s">
        <v>87</v>
      </c>
      <c r="BF4" s="223" t="s">
        <v>88</v>
      </c>
      <c r="BG4" s="259" t="s">
        <v>89</v>
      </c>
      <c r="BH4" s="228" t="s">
        <v>90</v>
      </c>
      <c r="BI4" s="282" t="s">
        <v>91</v>
      </c>
      <c r="BJ4" s="446"/>
      <c r="BK4" s="445"/>
      <c r="BL4" s="764" t="s">
        <v>92</v>
      </c>
      <c r="BM4" s="443"/>
      <c r="BN4" s="275"/>
      <c r="BO4" s="765" t="s">
        <v>93</v>
      </c>
      <c r="BP4" s="443"/>
      <c r="BQ4" s="272"/>
    </row>
    <row r="5" spans="1:69" s="209" customFormat="1" ht="21.95" customHeight="1" thickBot="1">
      <c r="A5" s="766" t="s">
        <v>94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3"/>
      <c r="BJ5" s="284"/>
      <c r="BK5" s="284"/>
      <c r="BL5" s="274" t="s">
        <v>95</v>
      </c>
      <c r="BM5" s="274" t="s">
        <v>96</v>
      </c>
      <c r="BO5" s="274" t="s">
        <v>95</v>
      </c>
      <c r="BP5" s="274" t="s">
        <v>96</v>
      </c>
    </row>
    <row r="6" spans="1:69" s="210" customFormat="1" ht="21.95" customHeight="1">
      <c r="A6" s="246">
        <v>1</v>
      </c>
      <c r="B6" s="288" t="s">
        <v>97</v>
      </c>
      <c r="C6" s="226" t="e">
        <f>#REF!</f>
        <v>#REF!</v>
      </c>
      <c r="D6" s="263" t="e">
        <f>#REF!</f>
        <v>#REF!</v>
      </c>
      <c r="E6" s="234" t="e">
        <f>#REF!</f>
        <v>#REF!</v>
      </c>
      <c r="F6" s="263" t="e">
        <f>#REF!</f>
        <v>#REF!</v>
      </c>
      <c r="G6" s="234" t="e">
        <f>#REF!</f>
        <v>#REF!</v>
      </c>
      <c r="H6" s="290" t="e">
        <f>#REF!</f>
        <v>#REF!</v>
      </c>
      <c r="I6" s="290" t="e">
        <f t="shared" ref="I6:I11" si="0">AD6</f>
        <v>#REF!</v>
      </c>
      <c r="J6" s="290" t="e">
        <f>#REF!</f>
        <v>#REF!</v>
      </c>
      <c r="K6" s="290" t="e">
        <f>#REF!</f>
        <v>#REF!</v>
      </c>
      <c r="L6" s="290" t="e">
        <f>#REF!</f>
        <v>#REF!</v>
      </c>
      <c r="M6" s="292" t="e">
        <f t="shared" ref="M6:M11" si="1">L6/K6</f>
        <v>#REF!</v>
      </c>
      <c r="N6" s="291" t="e">
        <f>#REF!</f>
        <v>#REF!</v>
      </c>
      <c r="O6" s="290" t="e">
        <f>#REF!</f>
        <v>#REF!</v>
      </c>
      <c r="P6" s="290" t="e">
        <f>#REF!</f>
        <v>#REF!</v>
      </c>
      <c r="Q6" s="291" t="e">
        <f>#REF!</f>
        <v>#REF!</v>
      </c>
      <c r="R6" s="290" t="e">
        <f>#REF!</f>
        <v>#REF!</v>
      </c>
      <c r="S6" s="290" t="e">
        <f>#REF!</f>
        <v>#REF!</v>
      </c>
      <c r="T6" s="291" t="e">
        <f>#REF!</f>
        <v>#REF!</v>
      </c>
      <c r="U6" s="290" t="e">
        <f>#REF!</f>
        <v>#REF!</v>
      </c>
      <c r="V6" s="290" t="e">
        <f>#REF!</f>
        <v>#REF!</v>
      </c>
      <c r="W6" s="290" t="e">
        <f>#REF!</f>
        <v>#REF!</v>
      </c>
      <c r="X6" s="290" t="e">
        <f>#REF!</f>
        <v>#REF!</v>
      </c>
      <c r="Y6" s="290" t="e">
        <f>#REF!</f>
        <v>#REF!</v>
      </c>
      <c r="Z6" s="292" t="e">
        <f t="shared" ref="Z6:Z12" si="2">H6/K6</f>
        <v>#REF!</v>
      </c>
      <c r="AA6" s="290" t="e">
        <f>#REF!</f>
        <v>#REF!</v>
      </c>
      <c r="AB6" s="290" t="e">
        <f>#REF!</f>
        <v>#REF!</v>
      </c>
      <c r="AC6" s="290" t="e">
        <f>#REF!</f>
        <v>#REF!</v>
      </c>
      <c r="AD6" s="290" t="e">
        <f t="shared" ref="AD6:AD12" si="3">AA6+AB6+AC6</f>
        <v>#REF!</v>
      </c>
      <c r="AE6" s="292" t="e">
        <f t="shared" ref="AE6:AE12" si="4">AD6/H6</f>
        <v>#REF!</v>
      </c>
      <c r="AF6" s="293" t="e">
        <f>#REF!</f>
        <v>#REF!</v>
      </c>
      <c r="AG6" s="290" t="e">
        <f>#REF!</f>
        <v>#REF!</v>
      </c>
      <c r="AH6" s="290" t="e">
        <f>#REF!</f>
        <v>#REF!</v>
      </c>
      <c r="AI6" s="290" t="e">
        <f>#REF!</f>
        <v>#REF!</v>
      </c>
      <c r="AJ6" s="292" t="e">
        <f t="shared" ref="AJ6:AJ12" si="5">(AF6+AG6+AH6+AI6)/G6</f>
        <v>#REF!</v>
      </c>
      <c r="AK6" s="290" t="e">
        <f>#REF!</f>
        <v>#REF!</v>
      </c>
      <c r="AL6" s="292" t="e">
        <f t="shared" ref="AL6:AL12" si="6">AK6/G6</f>
        <v>#REF!</v>
      </c>
      <c r="AM6" s="290" t="e">
        <f>#REF!+#REF!+#REF!+#REF!+#REF!</f>
        <v>#REF!</v>
      </c>
      <c r="AN6" s="292" t="e">
        <f t="shared" ref="AN6:AN12" si="7">AM6/G6</f>
        <v>#REF!</v>
      </c>
      <c r="AO6" s="290" t="e">
        <f>#REF!+#REF!+#REF!+#REF!</f>
        <v>#REF!</v>
      </c>
      <c r="AP6" s="292" t="e">
        <f t="shared" ref="AP6:AP12" si="8">AO6/G6</f>
        <v>#REF!</v>
      </c>
      <c r="AQ6" s="290" t="e">
        <f>#REF!+#REF!+#REF!+#REF!</f>
        <v>#REF!</v>
      </c>
      <c r="AR6" s="292" t="e">
        <f t="shared" ref="AR6:AR12" si="9">AQ6/G6</f>
        <v>#REF!</v>
      </c>
      <c r="AS6" s="290" t="e">
        <f>#REF!</f>
        <v>#REF!</v>
      </c>
      <c r="AT6" s="292" t="e">
        <f t="shared" ref="AT6:AT12" si="10">AS6/G6</f>
        <v>#REF!</v>
      </c>
      <c r="AU6" s="290" t="e">
        <f>#REF!</f>
        <v>#REF!</v>
      </c>
      <c r="AV6" s="290" t="e">
        <f>#REF!</f>
        <v>#REF!</v>
      </c>
      <c r="AW6" s="290" t="e">
        <f>#REF!</f>
        <v>#REF!</v>
      </c>
      <c r="AX6" s="290" t="e">
        <f>#REF!</f>
        <v>#REF!</v>
      </c>
      <c r="AY6" s="292" t="e">
        <f t="shared" ref="AY6:AY12" si="11">(AU6+AV6+AW6+AX6)/H6</f>
        <v>#REF!</v>
      </c>
      <c r="AZ6" s="290" t="e">
        <f>#REF!</f>
        <v>#REF!</v>
      </c>
      <c r="BA6" s="292" t="e">
        <f t="shared" ref="BA6:BA12" si="12">AZ6/H6</f>
        <v>#REF!</v>
      </c>
      <c r="BB6" s="290" t="e">
        <f>#REF!+#REF!+#REF!+#REF!+#REF!</f>
        <v>#REF!</v>
      </c>
      <c r="BC6" s="292" t="e">
        <f t="shared" ref="BC6:BC12" si="13">BB6/H6</f>
        <v>#REF!</v>
      </c>
      <c r="BD6" s="290" t="e">
        <f>#REF!+#REF!+#REF!+#REF!</f>
        <v>#REF!</v>
      </c>
      <c r="BE6" s="292" t="e">
        <f t="shared" ref="BE6:BE12" si="14">BD6/H6</f>
        <v>#REF!</v>
      </c>
      <c r="BF6" s="290" t="e">
        <f>#REF!+#REF!+#REF!+#REF!</f>
        <v>#REF!</v>
      </c>
      <c r="BG6" s="292" t="e">
        <f t="shared" ref="BG6:BG12" si="15">BF6/H6</f>
        <v>#REF!</v>
      </c>
      <c r="BH6" s="290" t="e">
        <f>#REF!</f>
        <v>#REF!</v>
      </c>
      <c r="BI6" s="292" t="e">
        <f t="shared" ref="BI6:BI12" si="16">BH6/H6</f>
        <v>#REF!</v>
      </c>
      <c r="BJ6" s="294" t="e">
        <f t="shared" ref="BJ6:BJ12" si="17">H6/K6</f>
        <v>#REF!</v>
      </c>
      <c r="BK6" s="290" t="e">
        <f t="shared" ref="BK6:BK12" si="18">AU6+AV6+AW6+AX6</f>
        <v>#REF!</v>
      </c>
      <c r="BL6" s="270" t="e">
        <f t="shared" ref="BL6:BL12" si="19">(AF6+AG6+AH6+AI6+AK6)-G6</f>
        <v>#REF!</v>
      </c>
      <c r="BM6" s="270" t="e">
        <f t="shared" ref="BM6:BM12" si="20">(AU6+AV6+AW6+AX6+AZ6)-H6</f>
        <v>#REF!</v>
      </c>
      <c r="BO6" s="270" t="e">
        <f t="shared" ref="BO6:BO12" si="21">(AM6+AO6+AQ6)-G6</f>
        <v>#REF!</v>
      </c>
      <c r="BP6" s="270" t="e">
        <f t="shared" ref="BP6:BP12" si="22">(BB6+BD6+BF6)-H6</f>
        <v>#REF!</v>
      </c>
    </row>
    <row r="7" spans="1:69" s="211" customFormat="1" ht="21.95" customHeight="1">
      <c r="A7" s="230">
        <v>2</v>
      </c>
      <c r="B7" s="289" t="s">
        <v>98</v>
      </c>
      <c r="C7" s="232" t="e">
        <f>#REF!</f>
        <v>#REF!</v>
      </c>
      <c r="D7" s="264" t="e">
        <f>#REF!</f>
        <v>#REF!</v>
      </c>
      <c r="E7" s="233" t="e">
        <f>#REF!</f>
        <v>#REF!</v>
      </c>
      <c r="F7" s="264" t="e">
        <f>#REF!</f>
        <v>#REF!</v>
      </c>
      <c r="G7" s="233" t="e">
        <f>#REF!</f>
        <v>#REF!</v>
      </c>
      <c r="H7" s="295" t="e">
        <f>#REF!</f>
        <v>#REF!</v>
      </c>
      <c r="I7" s="290" t="e">
        <f t="shared" si="0"/>
        <v>#REF!</v>
      </c>
      <c r="J7" s="295" t="e">
        <f>#REF!</f>
        <v>#REF!</v>
      </c>
      <c r="K7" s="295" t="e">
        <f>#REF!</f>
        <v>#REF!</v>
      </c>
      <c r="L7" s="295" t="e">
        <f>#REF!</f>
        <v>#REF!</v>
      </c>
      <c r="M7" s="292" t="e">
        <f t="shared" si="1"/>
        <v>#REF!</v>
      </c>
      <c r="N7" s="296" t="e">
        <f>#REF!</f>
        <v>#REF!</v>
      </c>
      <c r="O7" s="295" t="e">
        <f>#REF!</f>
        <v>#REF!</v>
      </c>
      <c r="P7" s="295" t="e">
        <f>#REF!</f>
        <v>#REF!</v>
      </c>
      <c r="Q7" s="296" t="e">
        <f>#REF!</f>
        <v>#REF!</v>
      </c>
      <c r="R7" s="295" t="e">
        <f>#REF!</f>
        <v>#REF!</v>
      </c>
      <c r="S7" s="295" t="e">
        <f>#REF!</f>
        <v>#REF!</v>
      </c>
      <c r="T7" s="296" t="e">
        <f>#REF!</f>
        <v>#REF!</v>
      </c>
      <c r="U7" s="295" t="e">
        <f>#REF!</f>
        <v>#REF!</v>
      </c>
      <c r="V7" s="295" t="e">
        <f>#REF!</f>
        <v>#REF!</v>
      </c>
      <c r="W7" s="295" t="e">
        <f>#REF!</f>
        <v>#REF!</v>
      </c>
      <c r="X7" s="295" t="e">
        <f>#REF!</f>
        <v>#REF!</v>
      </c>
      <c r="Y7" s="295" t="e">
        <f>#REF!</f>
        <v>#REF!</v>
      </c>
      <c r="Z7" s="292" t="e">
        <f t="shared" si="2"/>
        <v>#REF!</v>
      </c>
      <c r="AA7" s="295" t="e">
        <f>#REF!</f>
        <v>#REF!</v>
      </c>
      <c r="AB7" s="295" t="e">
        <f>#REF!</f>
        <v>#REF!</v>
      </c>
      <c r="AC7" s="295" t="e">
        <f>#REF!</f>
        <v>#REF!</v>
      </c>
      <c r="AD7" s="295" t="e">
        <f t="shared" si="3"/>
        <v>#REF!</v>
      </c>
      <c r="AE7" s="292" t="e">
        <f t="shared" si="4"/>
        <v>#REF!</v>
      </c>
      <c r="AF7" s="295" t="e">
        <f>#REF!</f>
        <v>#REF!</v>
      </c>
      <c r="AG7" s="295" t="e">
        <f>#REF!</f>
        <v>#REF!</v>
      </c>
      <c r="AH7" s="295" t="e">
        <f>#REF!</f>
        <v>#REF!</v>
      </c>
      <c r="AI7" s="295" t="e">
        <f>#REF!</f>
        <v>#REF!</v>
      </c>
      <c r="AJ7" s="292" t="e">
        <f t="shared" si="5"/>
        <v>#REF!</v>
      </c>
      <c r="AK7" s="295" t="e">
        <f>#REF!</f>
        <v>#REF!</v>
      </c>
      <c r="AL7" s="292" t="e">
        <f t="shared" si="6"/>
        <v>#REF!</v>
      </c>
      <c r="AM7" s="295" t="e">
        <f>#REF!+#REF!+#REF!+#REF!+#REF!</f>
        <v>#REF!</v>
      </c>
      <c r="AN7" s="292" t="e">
        <f t="shared" si="7"/>
        <v>#REF!</v>
      </c>
      <c r="AO7" s="295" t="e">
        <f>#REF!+#REF!+#REF!+#REF!</f>
        <v>#REF!</v>
      </c>
      <c r="AP7" s="292" t="e">
        <f t="shared" si="8"/>
        <v>#REF!</v>
      </c>
      <c r="AQ7" s="295" t="e">
        <f>#REF!+#REF!+#REF!+#REF!</f>
        <v>#REF!</v>
      </c>
      <c r="AR7" s="292" t="e">
        <f t="shared" si="9"/>
        <v>#REF!</v>
      </c>
      <c r="AS7" s="295" t="e">
        <f>#REF!</f>
        <v>#REF!</v>
      </c>
      <c r="AT7" s="292" t="e">
        <f t="shared" si="10"/>
        <v>#REF!</v>
      </c>
      <c r="AU7" s="295" t="e">
        <f>#REF!</f>
        <v>#REF!</v>
      </c>
      <c r="AV7" s="295" t="e">
        <f>#REF!</f>
        <v>#REF!</v>
      </c>
      <c r="AW7" s="295" t="e">
        <f>#REF!</f>
        <v>#REF!</v>
      </c>
      <c r="AX7" s="295" t="e">
        <f>#REF!</f>
        <v>#REF!</v>
      </c>
      <c r="AY7" s="292" t="e">
        <f t="shared" si="11"/>
        <v>#REF!</v>
      </c>
      <c r="AZ7" s="295" t="e">
        <f>#REF!</f>
        <v>#REF!</v>
      </c>
      <c r="BA7" s="292" t="e">
        <f t="shared" si="12"/>
        <v>#REF!</v>
      </c>
      <c r="BB7" s="295" t="e">
        <f>#REF!+#REF!+#REF!+#REF!+#REF!</f>
        <v>#REF!</v>
      </c>
      <c r="BC7" s="292" t="e">
        <f t="shared" si="13"/>
        <v>#REF!</v>
      </c>
      <c r="BD7" s="295" t="e">
        <f>#REF!+#REF!+#REF!+#REF!</f>
        <v>#REF!</v>
      </c>
      <c r="BE7" s="292" t="e">
        <f t="shared" si="14"/>
        <v>#REF!</v>
      </c>
      <c r="BF7" s="295" t="e">
        <f>#REF!+#REF!+#REF!+#REF!</f>
        <v>#REF!</v>
      </c>
      <c r="BG7" s="292" t="e">
        <f t="shared" si="15"/>
        <v>#REF!</v>
      </c>
      <c r="BH7" s="295" t="e">
        <f>#REF!</f>
        <v>#REF!</v>
      </c>
      <c r="BI7" s="292" t="e">
        <f t="shared" si="16"/>
        <v>#REF!</v>
      </c>
      <c r="BJ7" s="294" t="e">
        <f t="shared" si="17"/>
        <v>#REF!</v>
      </c>
      <c r="BK7" s="295" t="e">
        <f t="shared" si="18"/>
        <v>#REF!</v>
      </c>
      <c r="BL7" s="270" t="e">
        <f t="shared" si="19"/>
        <v>#REF!</v>
      </c>
      <c r="BM7" s="270" t="e">
        <f t="shared" si="20"/>
        <v>#REF!</v>
      </c>
      <c r="BO7" s="270" t="e">
        <f t="shared" si="21"/>
        <v>#REF!</v>
      </c>
      <c r="BP7" s="270" t="e">
        <f t="shared" si="22"/>
        <v>#REF!</v>
      </c>
    </row>
    <row r="8" spans="1:69" s="211" customFormat="1" ht="21.95" customHeight="1">
      <c r="A8" s="230">
        <v>3</v>
      </c>
      <c r="B8" s="289" t="s">
        <v>99</v>
      </c>
      <c r="C8" s="232" t="e">
        <f>#REF!</f>
        <v>#REF!</v>
      </c>
      <c r="D8" s="264" t="e">
        <f>#REF!</f>
        <v>#REF!</v>
      </c>
      <c r="E8" s="233" t="e">
        <f>#REF!</f>
        <v>#REF!</v>
      </c>
      <c r="F8" s="264" t="e">
        <f>#REF!</f>
        <v>#REF!</v>
      </c>
      <c r="G8" s="233" t="e">
        <f>#REF!</f>
        <v>#REF!</v>
      </c>
      <c r="H8" s="295" t="e">
        <f>#REF!</f>
        <v>#REF!</v>
      </c>
      <c r="I8" s="290" t="e">
        <f t="shared" si="0"/>
        <v>#REF!</v>
      </c>
      <c r="J8" s="295" t="e">
        <f>#REF!</f>
        <v>#REF!</v>
      </c>
      <c r="K8" s="295" t="e">
        <f>#REF!</f>
        <v>#REF!</v>
      </c>
      <c r="L8" s="295" t="e">
        <f>#REF!</f>
        <v>#REF!</v>
      </c>
      <c r="M8" s="292" t="e">
        <f t="shared" si="1"/>
        <v>#REF!</v>
      </c>
      <c r="N8" s="296" t="e">
        <f>#REF!</f>
        <v>#REF!</v>
      </c>
      <c r="O8" s="295" t="e">
        <f>#REF!</f>
        <v>#REF!</v>
      </c>
      <c r="P8" s="295" t="e">
        <f>#REF!</f>
        <v>#REF!</v>
      </c>
      <c r="Q8" s="296" t="e">
        <f>#REF!</f>
        <v>#REF!</v>
      </c>
      <c r="R8" s="295" t="e">
        <f>#REF!</f>
        <v>#REF!</v>
      </c>
      <c r="S8" s="295" t="e">
        <f>#REF!</f>
        <v>#REF!</v>
      </c>
      <c r="T8" s="296" t="e">
        <f>#REF!</f>
        <v>#REF!</v>
      </c>
      <c r="U8" s="295" t="e">
        <f>#REF!</f>
        <v>#REF!</v>
      </c>
      <c r="V8" s="295" t="e">
        <f>#REF!</f>
        <v>#REF!</v>
      </c>
      <c r="W8" s="295" t="e">
        <f>#REF!</f>
        <v>#REF!</v>
      </c>
      <c r="X8" s="295" t="e">
        <f>#REF!</f>
        <v>#REF!</v>
      </c>
      <c r="Y8" s="295" t="e">
        <f>#REF!</f>
        <v>#REF!</v>
      </c>
      <c r="Z8" s="292" t="e">
        <f t="shared" si="2"/>
        <v>#REF!</v>
      </c>
      <c r="AA8" s="295" t="e">
        <f>#REF!</f>
        <v>#REF!</v>
      </c>
      <c r="AB8" s="295" t="e">
        <f>#REF!</f>
        <v>#REF!</v>
      </c>
      <c r="AC8" s="295" t="e">
        <f>#REF!</f>
        <v>#REF!</v>
      </c>
      <c r="AD8" s="295" t="e">
        <f t="shared" si="3"/>
        <v>#REF!</v>
      </c>
      <c r="AE8" s="292" t="e">
        <f t="shared" si="4"/>
        <v>#REF!</v>
      </c>
      <c r="AF8" s="295" t="e">
        <f>#REF!</f>
        <v>#REF!</v>
      </c>
      <c r="AG8" s="295" t="e">
        <f>#REF!</f>
        <v>#REF!</v>
      </c>
      <c r="AH8" s="295" t="e">
        <f>#REF!</f>
        <v>#REF!</v>
      </c>
      <c r="AI8" s="295" t="e">
        <f>#REF!</f>
        <v>#REF!</v>
      </c>
      <c r="AJ8" s="292" t="e">
        <f t="shared" si="5"/>
        <v>#REF!</v>
      </c>
      <c r="AK8" s="295" t="e">
        <f>#REF!</f>
        <v>#REF!</v>
      </c>
      <c r="AL8" s="292" t="e">
        <f t="shared" si="6"/>
        <v>#REF!</v>
      </c>
      <c r="AM8" s="295" t="e">
        <f>#REF!+#REF!+#REF!+#REF!+#REF!</f>
        <v>#REF!</v>
      </c>
      <c r="AN8" s="292" t="e">
        <f t="shared" si="7"/>
        <v>#REF!</v>
      </c>
      <c r="AO8" s="295" t="e">
        <f>#REF!+#REF!+#REF!+#REF!</f>
        <v>#REF!</v>
      </c>
      <c r="AP8" s="292" t="e">
        <f t="shared" si="8"/>
        <v>#REF!</v>
      </c>
      <c r="AQ8" s="295" t="e">
        <f>#REF!+#REF!+#REF!+#REF!</f>
        <v>#REF!</v>
      </c>
      <c r="AR8" s="292" t="e">
        <f t="shared" si="9"/>
        <v>#REF!</v>
      </c>
      <c r="AS8" s="295" t="e">
        <f>#REF!</f>
        <v>#REF!</v>
      </c>
      <c r="AT8" s="292" t="e">
        <f t="shared" si="10"/>
        <v>#REF!</v>
      </c>
      <c r="AU8" s="295" t="e">
        <f>#REF!</f>
        <v>#REF!</v>
      </c>
      <c r="AV8" s="295" t="e">
        <f>#REF!</f>
        <v>#REF!</v>
      </c>
      <c r="AW8" s="295" t="e">
        <f>#REF!</f>
        <v>#REF!</v>
      </c>
      <c r="AX8" s="295" t="e">
        <f>#REF!</f>
        <v>#REF!</v>
      </c>
      <c r="AY8" s="292" t="e">
        <f t="shared" si="11"/>
        <v>#REF!</v>
      </c>
      <c r="AZ8" s="295" t="e">
        <f>#REF!</f>
        <v>#REF!</v>
      </c>
      <c r="BA8" s="292" t="e">
        <f t="shared" si="12"/>
        <v>#REF!</v>
      </c>
      <c r="BB8" s="295" t="e">
        <f>#REF!+#REF!+#REF!+#REF!+#REF!</f>
        <v>#REF!</v>
      </c>
      <c r="BC8" s="292" t="e">
        <f t="shared" si="13"/>
        <v>#REF!</v>
      </c>
      <c r="BD8" s="295" t="e">
        <f>#REF!+#REF!+#REF!+#REF!</f>
        <v>#REF!</v>
      </c>
      <c r="BE8" s="292" t="e">
        <f t="shared" si="14"/>
        <v>#REF!</v>
      </c>
      <c r="BF8" s="295" t="e">
        <f>#REF!+#REF!+#REF!+#REF!</f>
        <v>#REF!</v>
      </c>
      <c r="BG8" s="292" t="e">
        <f t="shared" si="15"/>
        <v>#REF!</v>
      </c>
      <c r="BH8" s="295" t="e">
        <f>#REF!</f>
        <v>#REF!</v>
      </c>
      <c r="BI8" s="292" t="e">
        <f t="shared" si="16"/>
        <v>#REF!</v>
      </c>
      <c r="BJ8" s="294" t="e">
        <f t="shared" si="17"/>
        <v>#REF!</v>
      </c>
      <c r="BK8" s="295" t="e">
        <f t="shared" si="18"/>
        <v>#REF!</v>
      </c>
      <c r="BL8" s="270" t="e">
        <f t="shared" si="19"/>
        <v>#REF!</v>
      </c>
      <c r="BM8" s="270" t="e">
        <f t="shared" si="20"/>
        <v>#REF!</v>
      </c>
      <c r="BO8" s="270" t="e">
        <f t="shared" si="21"/>
        <v>#REF!</v>
      </c>
      <c r="BP8" s="270" t="e">
        <f t="shared" si="22"/>
        <v>#REF!</v>
      </c>
    </row>
    <row r="9" spans="1:69" s="212" customFormat="1" ht="21.95" customHeight="1">
      <c r="A9" s="230">
        <v>4</v>
      </c>
      <c r="B9" s="289" t="s">
        <v>100</v>
      </c>
      <c r="C9" s="232" t="e">
        <f>#REF!</f>
        <v>#REF!</v>
      </c>
      <c r="D9" s="264" t="e">
        <f>#REF!</f>
        <v>#REF!</v>
      </c>
      <c r="E9" s="233" t="e">
        <f>#REF!</f>
        <v>#REF!</v>
      </c>
      <c r="F9" s="264" t="e">
        <f>#REF!</f>
        <v>#REF!</v>
      </c>
      <c r="G9" s="233" t="e">
        <f>#REF!</f>
        <v>#REF!</v>
      </c>
      <c r="H9" s="295" t="e">
        <f>#REF!</f>
        <v>#REF!</v>
      </c>
      <c r="I9" s="290" t="e">
        <f t="shared" si="0"/>
        <v>#REF!</v>
      </c>
      <c r="J9" s="295" t="e">
        <f>#REF!</f>
        <v>#REF!</v>
      </c>
      <c r="K9" s="295" t="e">
        <f>#REF!</f>
        <v>#REF!</v>
      </c>
      <c r="L9" s="295" t="e">
        <f>#REF!</f>
        <v>#REF!</v>
      </c>
      <c r="M9" s="292" t="e">
        <f t="shared" si="1"/>
        <v>#REF!</v>
      </c>
      <c r="N9" s="296" t="e">
        <f>#REF!</f>
        <v>#REF!</v>
      </c>
      <c r="O9" s="295" t="e">
        <f>#REF!</f>
        <v>#REF!</v>
      </c>
      <c r="P9" s="295" t="e">
        <f>#REF!</f>
        <v>#REF!</v>
      </c>
      <c r="Q9" s="296" t="e">
        <f>#REF!</f>
        <v>#REF!</v>
      </c>
      <c r="R9" s="295" t="e">
        <f>#REF!</f>
        <v>#REF!</v>
      </c>
      <c r="S9" s="295" t="e">
        <f>#REF!</f>
        <v>#REF!</v>
      </c>
      <c r="T9" s="296" t="e">
        <f>#REF!</f>
        <v>#REF!</v>
      </c>
      <c r="U9" s="295" t="e">
        <f>#REF!</f>
        <v>#REF!</v>
      </c>
      <c r="V9" s="295" t="e">
        <f>#REF!</f>
        <v>#REF!</v>
      </c>
      <c r="W9" s="295" t="e">
        <f>#REF!</f>
        <v>#REF!</v>
      </c>
      <c r="X9" s="295" t="e">
        <f>#REF!</f>
        <v>#REF!</v>
      </c>
      <c r="Y9" s="295" t="e">
        <f>#REF!</f>
        <v>#REF!</v>
      </c>
      <c r="Z9" s="292" t="e">
        <f t="shared" si="2"/>
        <v>#REF!</v>
      </c>
      <c r="AA9" s="295" t="e">
        <f>#REF!</f>
        <v>#REF!</v>
      </c>
      <c r="AB9" s="295" t="e">
        <f>#REF!</f>
        <v>#REF!</v>
      </c>
      <c r="AC9" s="295" t="e">
        <f>#REF!</f>
        <v>#REF!</v>
      </c>
      <c r="AD9" s="295" t="e">
        <f t="shared" si="3"/>
        <v>#REF!</v>
      </c>
      <c r="AE9" s="292" t="e">
        <f t="shared" si="4"/>
        <v>#REF!</v>
      </c>
      <c r="AF9" s="295" t="e">
        <f>#REF!</f>
        <v>#REF!</v>
      </c>
      <c r="AG9" s="295" t="e">
        <f>#REF!</f>
        <v>#REF!</v>
      </c>
      <c r="AH9" s="295" t="e">
        <f>#REF!</f>
        <v>#REF!</v>
      </c>
      <c r="AI9" s="295" t="e">
        <f>#REF!</f>
        <v>#REF!</v>
      </c>
      <c r="AJ9" s="292" t="e">
        <f t="shared" si="5"/>
        <v>#REF!</v>
      </c>
      <c r="AK9" s="295" t="e">
        <f>#REF!</f>
        <v>#REF!</v>
      </c>
      <c r="AL9" s="292" t="e">
        <f t="shared" si="6"/>
        <v>#REF!</v>
      </c>
      <c r="AM9" s="295" t="e">
        <f>#REF!+#REF!+#REF!+#REF!+#REF!</f>
        <v>#REF!</v>
      </c>
      <c r="AN9" s="292" t="e">
        <f t="shared" si="7"/>
        <v>#REF!</v>
      </c>
      <c r="AO9" s="295" t="e">
        <f>#REF!+#REF!+#REF!+#REF!</f>
        <v>#REF!</v>
      </c>
      <c r="AP9" s="292" t="e">
        <f t="shared" si="8"/>
        <v>#REF!</v>
      </c>
      <c r="AQ9" s="295" t="e">
        <f>#REF!+#REF!+#REF!+#REF!</f>
        <v>#REF!</v>
      </c>
      <c r="AR9" s="292" t="e">
        <f t="shared" si="9"/>
        <v>#REF!</v>
      </c>
      <c r="AS9" s="295" t="e">
        <f>#REF!</f>
        <v>#REF!</v>
      </c>
      <c r="AT9" s="292" t="e">
        <f t="shared" si="10"/>
        <v>#REF!</v>
      </c>
      <c r="AU9" s="295" t="e">
        <f>#REF!</f>
        <v>#REF!</v>
      </c>
      <c r="AV9" s="295" t="e">
        <f>#REF!</f>
        <v>#REF!</v>
      </c>
      <c r="AW9" s="295" t="e">
        <f>#REF!</f>
        <v>#REF!</v>
      </c>
      <c r="AX9" s="295" t="e">
        <f>#REF!</f>
        <v>#REF!</v>
      </c>
      <c r="AY9" s="292" t="e">
        <f t="shared" si="11"/>
        <v>#REF!</v>
      </c>
      <c r="AZ9" s="295" t="e">
        <f>#REF!</f>
        <v>#REF!</v>
      </c>
      <c r="BA9" s="292" t="e">
        <f t="shared" si="12"/>
        <v>#REF!</v>
      </c>
      <c r="BB9" s="295" t="e">
        <f>#REF!+#REF!+#REF!+#REF!+#REF!</f>
        <v>#REF!</v>
      </c>
      <c r="BC9" s="292" t="e">
        <f t="shared" si="13"/>
        <v>#REF!</v>
      </c>
      <c r="BD9" s="295" t="e">
        <f>#REF!+#REF!+#REF!+#REF!</f>
        <v>#REF!</v>
      </c>
      <c r="BE9" s="292" t="e">
        <f t="shared" si="14"/>
        <v>#REF!</v>
      </c>
      <c r="BF9" s="295" t="e">
        <f>#REF!+#REF!+#REF!+#REF!</f>
        <v>#REF!</v>
      </c>
      <c r="BG9" s="292" t="e">
        <f t="shared" si="15"/>
        <v>#REF!</v>
      </c>
      <c r="BH9" s="295" t="e">
        <f>#REF!</f>
        <v>#REF!</v>
      </c>
      <c r="BI9" s="292" t="e">
        <f t="shared" si="16"/>
        <v>#REF!</v>
      </c>
      <c r="BJ9" s="294" t="e">
        <f t="shared" si="17"/>
        <v>#REF!</v>
      </c>
      <c r="BK9" s="295" t="e">
        <f t="shared" si="18"/>
        <v>#REF!</v>
      </c>
      <c r="BL9" s="270" t="e">
        <f t="shared" si="19"/>
        <v>#REF!</v>
      </c>
      <c r="BM9" s="270" t="e">
        <f t="shared" si="20"/>
        <v>#REF!</v>
      </c>
      <c r="BO9" s="270" t="e">
        <f t="shared" si="21"/>
        <v>#REF!</v>
      </c>
      <c r="BP9" s="271" t="e">
        <f t="shared" si="22"/>
        <v>#REF!</v>
      </c>
    </row>
    <row r="10" spans="1:69" s="211" customFormat="1" ht="21.95" customHeight="1">
      <c r="A10" s="230">
        <v>5</v>
      </c>
      <c r="B10" s="289" t="s">
        <v>101</v>
      </c>
      <c r="C10" s="232" t="e">
        <f>#REF!</f>
        <v>#REF!</v>
      </c>
      <c r="D10" s="264" t="e">
        <f>#REF!</f>
        <v>#REF!</v>
      </c>
      <c r="E10" s="233" t="e">
        <f>#REF!</f>
        <v>#REF!</v>
      </c>
      <c r="F10" s="264" t="e">
        <f>#REF!</f>
        <v>#REF!</v>
      </c>
      <c r="G10" s="233" t="e">
        <f>#REF!</f>
        <v>#REF!</v>
      </c>
      <c r="H10" s="295" t="e">
        <f>#REF!</f>
        <v>#REF!</v>
      </c>
      <c r="I10" s="290" t="e">
        <f t="shared" si="0"/>
        <v>#REF!</v>
      </c>
      <c r="J10" s="295" t="e">
        <f>#REF!</f>
        <v>#REF!</v>
      </c>
      <c r="K10" s="295" t="e">
        <f>#REF!</f>
        <v>#REF!</v>
      </c>
      <c r="L10" s="295" t="e">
        <f>#REF!</f>
        <v>#REF!</v>
      </c>
      <c r="M10" s="292" t="e">
        <f t="shared" si="1"/>
        <v>#REF!</v>
      </c>
      <c r="N10" s="296" t="e">
        <f>#REF!</f>
        <v>#REF!</v>
      </c>
      <c r="O10" s="295" t="e">
        <f>#REF!</f>
        <v>#REF!</v>
      </c>
      <c r="P10" s="295" t="e">
        <f>#REF!</f>
        <v>#REF!</v>
      </c>
      <c r="Q10" s="296" t="e">
        <f>#REF!</f>
        <v>#REF!</v>
      </c>
      <c r="R10" s="295" t="e">
        <f>#REF!</f>
        <v>#REF!</v>
      </c>
      <c r="S10" s="295" t="e">
        <f>#REF!</f>
        <v>#REF!</v>
      </c>
      <c r="T10" s="296" t="e">
        <f>#REF!</f>
        <v>#REF!</v>
      </c>
      <c r="U10" s="295" t="e">
        <f>#REF!</f>
        <v>#REF!</v>
      </c>
      <c r="V10" s="295" t="e">
        <f>#REF!</f>
        <v>#REF!</v>
      </c>
      <c r="W10" s="295" t="e">
        <f>#REF!</f>
        <v>#REF!</v>
      </c>
      <c r="X10" s="295" t="e">
        <f>#REF!</f>
        <v>#REF!</v>
      </c>
      <c r="Y10" s="295" t="e">
        <f>#REF!</f>
        <v>#REF!</v>
      </c>
      <c r="Z10" s="292" t="e">
        <f t="shared" si="2"/>
        <v>#REF!</v>
      </c>
      <c r="AA10" s="295" t="e">
        <f>#REF!</f>
        <v>#REF!</v>
      </c>
      <c r="AB10" s="295" t="e">
        <f>#REF!</f>
        <v>#REF!</v>
      </c>
      <c r="AC10" s="295" t="e">
        <f>#REF!</f>
        <v>#REF!</v>
      </c>
      <c r="AD10" s="295" t="e">
        <f t="shared" si="3"/>
        <v>#REF!</v>
      </c>
      <c r="AE10" s="292" t="e">
        <f t="shared" si="4"/>
        <v>#REF!</v>
      </c>
      <c r="AF10" s="295" t="e">
        <f>#REF!</f>
        <v>#REF!</v>
      </c>
      <c r="AG10" s="295" t="e">
        <f>#REF!</f>
        <v>#REF!</v>
      </c>
      <c r="AH10" s="295" t="e">
        <f>#REF!</f>
        <v>#REF!</v>
      </c>
      <c r="AI10" s="295" t="e">
        <f>#REF!</f>
        <v>#REF!</v>
      </c>
      <c r="AJ10" s="292" t="e">
        <f t="shared" si="5"/>
        <v>#REF!</v>
      </c>
      <c r="AK10" s="295" t="e">
        <f>#REF!</f>
        <v>#REF!</v>
      </c>
      <c r="AL10" s="292" t="e">
        <f t="shared" si="6"/>
        <v>#REF!</v>
      </c>
      <c r="AM10" s="295" t="e">
        <f>#REF!+#REF!+#REF!+#REF!+#REF!</f>
        <v>#REF!</v>
      </c>
      <c r="AN10" s="292" t="e">
        <f t="shared" si="7"/>
        <v>#REF!</v>
      </c>
      <c r="AO10" s="295" t="e">
        <f>#REF!+#REF!+#REF!+#REF!</f>
        <v>#REF!</v>
      </c>
      <c r="AP10" s="292" t="e">
        <f t="shared" si="8"/>
        <v>#REF!</v>
      </c>
      <c r="AQ10" s="295" t="e">
        <f>#REF!+#REF!+#REF!+#REF!</f>
        <v>#REF!</v>
      </c>
      <c r="AR10" s="292" t="e">
        <f t="shared" si="9"/>
        <v>#REF!</v>
      </c>
      <c r="AS10" s="295" t="e">
        <f>#REF!</f>
        <v>#REF!</v>
      </c>
      <c r="AT10" s="292" t="e">
        <f t="shared" si="10"/>
        <v>#REF!</v>
      </c>
      <c r="AU10" s="295" t="e">
        <f>#REF!</f>
        <v>#REF!</v>
      </c>
      <c r="AV10" s="295" t="e">
        <f>#REF!</f>
        <v>#REF!</v>
      </c>
      <c r="AW10" s="295" t="e">
        <f>#REF!</f>
        <v>#REF!</v>
      </c>
      <c r="AX10" s="295" t="e">
        <f>#REF!</f>
        <v>#REF!</v>
      </c>
      <c r="AY10" s="292" t="e">
        <f t="shared" si="11"/>
        <v>#REF!</v>
      </c>
      <c r="AZ10" s="295" t="e">
        <f>#REF!</f>
        <v>#REF!</v>
      </c>
      <c r="BA10" s="292" t="e">
        <f t="shared" si="12"/>
        <v>#REF!</v>
      </c>
      <c r="BB10" s="295" t="e">
        <f>#REF!+#REF!+#REF!+#REF!+#REF!</f>
        <v>#REF!</v>
      </c>
      <c r="BC10" s="292" t="e">
        <f t="shared" si="13"/>
        <v>#REF!</v>
      </c>
      <c r="BD10" s="295" t="e">
        <f>#REF!+#REF!+#REF!+#REF!</f>
        <v>#REF!</v>
      </c>
      <c r="BE10" s="292" t="e">
        <f t="shared" si="14"/>
        <v>#REF!</v>
      </c>
      <c r="BF10" s="295" t="e">
        <f>#REF!+#REF!+#REF!+#REF!</f>
        <v>#REF!</v>
      </c>
      <c r="BG10" s="292" t="e">
        <f t="shared" si="15"/>
        <v>#REF!</v>
      </c>
      <c r="BH10" s="295" t="e">
        <f>#REF!</f>
        <v>#REF!</v>
      </c>
      <c r="BI10" s="292" t="e">
        <f t="shared" si="16"/>
        <v>#REF!</v>
      </c>
      <c r="BJ10" s="294" t="e">
        <f t="shared" si="17"/>
        <v>#REF!</v>
      </c>
      <c r="BK10" s="295" t="e">
        <f t="shared" si="18"/>
        <v>#REF!</v>
      </c>
      <c r="BL10" s="270" t="e">
        <f t="shared" si="19"/>
        <v>#REF!</v>
      </c>
      <c r="BM10" s="270" t="e">
        <f t="shared" si="20"/>
        <v>#REF!</v>
      </c>
      <c r="BO10" s="270" t="e">
        <f t="shared" si="21"/>
        <v>#REF!</v>
      </c>
      <c r="BP10" s="270" t="e">
        <f t="shared" si="22"/>
        <v>#REF!</v>
      </c>
    </row>
    <row r="11" spans="1:69" s="211" customFormat="1" ht="21.95" customHeight="1" thickBot="1">
      <c r="A11" s="239">
        <v>6</v>
      </c>
      <c r="B11" s="289" t="s">
        <v>102</v>
      </c>
      <c r="C11" s="227" t="e">
        <f>#REF!</f>
        <v>#REF!</v>
      </c>
      <c r="D11" s="264" t="e">
        <f>#REF!</f>
        <v>#REF!</v>
      </c>
      <c r="E11" s="233" t="e">
        <f>#REF!</f>
        <v>#REF!</v>
      </c>
      <c r="F11" s="264" t="e">
        <f>#REF!</f>
        <v>#REF!</v>
      </c>
      <c r="G11" s="233" t="e">
        <f>#REF!</f>
        <v>#REF!</v>
      </c>
      <c r="H11" s="295" t="e">
        <f>#REF!</f>
        <v>#REF!</v>
      </c>
      <c r="I11" s="290" t="e">
        <f t="shared" si="0"/>
        <v>#REF!</v>
      </c>
      <c r="J11" s="295" t="e">
        <f>#REF!</f>
        <v>#REF!</v>
      </c>
      <c r="K11" s="295" t="e">
        <f>#REF!</f>
        <v>#REF!</v>
      </c>
      <c r="L11" s="295" t="e">
        <f>#REF!</f>
        <v>#REF!</v>
      </c>
      <c r="M11" s="292" t="e">
        <f t="shared" si="1"/>
        <v>#REF!</v>
      </c>
      <c r="N11" s="296" t="e">
        <f>#REF!</f>
        <v>#REF!</v>
      </c>
      <c r="O11" s="295" t="e">
        <f>#REF!</f>
        <v>#REF!</v>
      </c>
      <c r="P11" s="295" t="e">
        <f>#REF!</f>
        <v>#REF!</v>
      </c>
      <c r="Q11" s="296" t="e">
        <f>#REF!</f>
        <v>#REF!</v>
      </c>
      <c r="R11" s="295" t="e">
        <f>#REF!</f>
        <v>#REF!</v>
      </c>
      <c r="S11" s="295" t="e">
        <f>#REF!</f>
        <v>#REF!</v>
      </c>
      <c r="T11" s="296" t="e">
        <f>#REF!</f>
        <v>#REF!</v>
      </c>
      <c r="U11" s="295" t="e">
        <f>#REF!</f>
        <v>#REF!</v>
      </c>
      <c r="V11" s="295" t="e">
        <f>#REF!</f>
        <v>#REF!</v>
      </c>
      <c r="W11" s="295" t="e">
        <f>#REF!</f>
        <v>#REF!</v>
      </c>
      <c r="X11" s="295" t="e">
        <f>#REF!</f>
        <v>#REF!</v>
      </c>
      <c r="Y11" s="295" t="e">
        <f>#REF!</f>
        <v>#REF!</v>
      </c>
      <c r="Z11" s="292" t="e">
        <f t="shared" si="2"/>
        <v>#REF!</v>
      </c>
      <c r="AA11" s="295" t="e">
        <f>#REF!</f>
        <v>#REF!</v>
      </c>
      <c r="AB11" s="295" t="e">
        <f>#REF!</f>
        <v>#REF!</v>
      </c>
      <c r="AC11" s="295" t="e">
        <f>#REF!</f>
        <v>#REF!</v>
      </c>
      <c r="AD11" s="295" t="e">
        <f t="shared" si="3"/>
        <v>#REF!</v>
      </c>
      <c r="AE11" s="292" t="e">
        <f t="shared" si="4"/>
        <v>#REF!</v>
      </c>
      <c r="AF11" s="295" t="e">
        <f>#REF!</f>
        <v>#REF!</v>
      </c>
      <c r="AG11" s="295" t="e">
        <f>#REF!</f>
        <v>#REF!</v>
      </c>
      <c r="AH11" s="295" t="e">
        <f>#REF!</f>
        <v>#REF!</v>
      </c>
      <c r="AI11" s="295" t="e">
        <f>#REF!</f>
        <v>#REF!</v>
      </c>
      <c r="AJ11" s="292" t="e">
        <f t="shared" si="5"/>
        <v>#REF!</v>
      </c>
      <c r="AK11" s="295" t="e">
        <f>#REF!</f>
        <v>#REF!</v>
      </c>
      <c r="AL11" s="292" t="e">
        <f t="shared" si="6"/>
        <v>#REF!</v>
      </c>
      <c r="AM11" s="295" t="e">
        <f>#REF!+#REF!+#REF!+#REF!+#REF!</f>
        <v>#REF!</v>
      </c>
      <c r="AN11" s="292" t="e">
        <f t="shared" si="7"/>
        <v>#REF!</v>
      </c>
      <c r="AO11" s="295" t="e">
        <f>#REF!+#REF!+#REF!+#REF!</f>
        <v>#REF!</v>
      </c>
      <c r="AP11" s="292" t="e">
        <f t="shared" si="8"/>
        <v>#REF!</v>
      </c>
      <c r="AQ11" s="295" t="e">
        <f>#REF!+#REF!+#REF!+#REF!</f>
        <v>#REF!</v>
      </c>
      <c r="AR11" s="292" t="e">
        <f t="shared" si="9"/>
        <v>#REF!</v>
      </c>
      <c r="AS11" s="295" t="e">
        <f>#REF!</f>
        <v>#REF!</v>
      </c>
      <c r="AT11" s="292" t="e">
        <f t="shared" si="10"/>
        <v>#REF!</v>
      </c>
      <c r="AU11" s="295" t="e">
        <f>#REF!</f>
        <v>#REF!</v>
      </c>
      <c r="AV11" s="295" t="e">
        <f>#REF!</f>
        <v>#REF!</v>
      </c>
      <c r="AW11" s="295" t="e">
        <f>#REF!</f>
        <v>#REF!</v>
      </c>
      <c r="AX11" s="295" t="e">
        <f>#REF!</f>
        <v>#REF!</v>
      </c>
      <c r="AY11" s="292" t="e">
        <f t="shared" si="11"/>
        <v>#REF!</v>
      </c>
      <c r="AZ11" s="295" t="e">
        <f>#REF!</f>
        <v>#REF!</v>
      </c>
      <c r="BA11" s="292" t="e">
        <f t="shared" si="12"/>
        <v>#REF!</v>
      </c>
      <c r="BB11" s="295" t="e">
        <f>#REF!+#REF!+#REF!+#REF!+#REF!</f>
        <v>#REF!</v>
      </c>
      <c r="BC11" s="292" t="e">
        <f t="shared" si="13"/>
        <v>#REF!</v>
      </c>
      <c r="BD11" s="295" t="e">
        <f>#REF!+#REF!+#REF!+#REF!</f>
        <v>#REF!</v>
      </c>
      <c r="BE11" s="292" t="e">
        <f t="shared" si="14"/>
        <v>#REF!</v>
      </c>
      <c r="BF11" s="295" t="e">
        <f>#REF!+#REF!+#REF!+#REF!</f>
        <v>#REF!</v>
      </c>
      <c r="BG11" s="292" t="e">
        <f t="shared" si="15"/>
        <v>#REF!</v>
      </c>
      <c r="BH11" s="295" t="e">
        <f>#REF!</f>
        <v>#REF!</v>
      </c>
      <c r="BI11" s="292" t="e">
        <f t="shared" si="16"/>
        <v>#REF!</v>
      </c>
      <c r="BJ11" s="294" t="e">
        <f t="shared" si="17"/>
        <v>#REF!</v>
      </c>
      <c r="BK11" s="295" t="e">
        <f t="shared" si="18"/>
        <v>#REF!</v>
      </c>
      <c r="BL11" s="270" t="e">
        <f t="shared" si="19"/>
        <v>#REF!</v>
      </c>
      <c r="BM11" s="270" t="e">
        <f t="shared" si="20"/>
        <v>#REF!</v>
      </c>
      <c r="BO11" s="270" t="e">
        <f t="shared" si="21"/>
        <v>#REF!</v>
      </c>
      <c r="BP11" s="270" t="e">
        <f t="shared" si="22"/>
        <v>#REF!</v>
      </c>
    </row>
    <row r="12" spans="1:69" s="213" customFormat="1" ht="21.95" customHeight="1" thickBot="1">
      <c r="A12" s="756" t="s">
        <v>103</v>
      </c>
      <c r="B12" s="440"/>
      <c r="C12" s="247" t="e">
        <f t="shared" ref="C12:L12" si="23">SUM(C6:C11)</f>
        <v>#REF!</v>
      </c>
      <c r="D12" s="262" t="e">
        <f t="shared" si="23"/>
        <v>#REF!</v>
      </c>
      <c r="E12" s="247" t="e">
        <f t="shared" si="23"/>
        <v>#REF!</v>
      </c>
      <c r="F12" s="262" t="e">
        <f t="shared" si="23"/>
        <v>#REF!</v>
      </c>
      <c r="G12" s="247" t="e">
        <f t="shared" si="23"/>
        <v>#REF!</v>
      </c>
      <c r="H12" s="247" t="e">
        <f t="shared" si="23"/>
        <v>#REF!</v>
      </c>
      <c r="I12" s="247" t="e">
        <f t="shared" si="23"/>
        <v>#REF!</v>
      </c>
      <c r="J12" s="247" t="e">
        <f t="shared" si="23"/>
        <v>#REF!</v>
      </c>
      <c r="K12" s="247" t="e">
        <f t="shared" si="23"/>
        <v>#REF!</v>
      </c>
      <c r="L12" s="247" t="e">
        <f t="shared" si="23"/>
        <v>#REF!</v>
      </c>
      <c r="M12" s="247"/>
      <c r="N12" s="262" t="e">
        <f t="shared" ref="N12:Y12" si="24">SUM(N6:N11)</f>
        <v>#REF!</v>
      </c>
      <c r="O12" s="247" t="e">
        <f t="shared" si="24"/>
        <v>#REF!</v>
      </c>
      <c r="P12" s="247" t="e">
        <f t="shared" si="24"/>
        <v>#REF!</v>
      </c>
      <c r="Q12" s="262" t="e">
        <f t="shared" si="24"/>
        <v>#REF!</v>
      </c>
      <c r="R12" s="247" t="e">
        <f t="shared" si="24"/>
        <v>#REF!</v>
      </c>
      <c r="S12" s="247" t="e">
        <f t="shared" si="24"/>
        <v>#REF!</v>
      </c>
      <c r="T12" s="262" t="e">
        <f t="shared" si="24"/>
        <v>#REF!</v>
      </c>
      <c r="U12" s="247" t="e">
        <f t="shared" si="24"/>
        <v>#REF!</v>
      </c>
      <c r="V12" s="247" t="e">
        <f t="shared" si="24"/>
        <v>#REF!</v>
      </c>
      <c r="W12" s="247" t="e">
        <f t="shared" si="24"/>
        <v>#REF!</v>
      </c>
      <c r="X12" s="247" t="e">
        <f t="shared" si="24"/>
        <v>#REF!</v>
      </c>
      <c r="Y12" s="247" t="e">
        <f t="shared" si="24"/>
        <v>#REF!</v>
      </c>
      <c r="Z12" s="255" t="e">
        <f t="shared" si="2"/>
        <v>#REF!</v>
      </c>
      <c r="AA12" s="247" t="e">
        <f>SUM(AA6:AA11)</f>
        <v>#REF!</v>
      </c>
      <c r="AB12" s="247" t="e">
        <f>SUM(AB6:AB11)</f>
        <v>#REF!</v>
      </c>
      <c r="AC12" s="247" t="e">
        <f>SUM(AC6:AC11)</f>
        <v>#REF!</v>
      </c>
      <c r="AD12" s="247" t="e">
        <f t="shared" si="3"/>
        <v>#REF!</v>
      </c>
      <c r="AE12" s="255" t="e">
        <f t="shared" si="4"/>
        <v>#REF!</v>
      </c>
      <c r="AF12" s="247" t="e">
        <f>SUM(AF6:AF11)</f>
        <v>#REF!</v>
      </c>
      <c r="AG12" s="247" t="e">
        <f>SUM(AG6:AG11)</f>
        <v>#REF!</v>
      </c>
      <c r="AH12" s="247" t="e">
        <f>SUM(AH6:AH11)</f>
        <v>#REF!</v>
      </c>
      <c r="AI12" s="247" t="e">
        <f>SUM(AI6:AI11)</f>
        <v>#REF!</v>
      </c>
      <c r="AJ12" s="255" t="e">
        <f t="shared" si="5"/>
        <v>#REF!</v>
      </c>
      <c r="AK12" s="247" t="e">
        <f>SUM(AK6:AK11)</f>
        <v>#REF!</v>
      </c>
      <c r="AL12" s="255" t="e">
        <f t="shared" si="6"/>
        <v>#REF!</v>
      </c>
      <c r="AM12" s="247" t="e">
        <f>SUM(AM6:AM11)</f>
        <v>#REF!</v>
      </c>
      <c r="AN12" s="255" t="e">
        <f t="shared" si="7"/>
        <v>#REF!</v>
      </c>
      <c r="AO12" s="247" t="e">
        <f>SUM(AO6:AO11)</f>
        <v>#REF!</v>
      </c>
      <c r="AP12" s="255" t="e">
        <f t="shared" si="8"/>
        <v>#REF!</v>
      </c>
      <c r="AQ12" s="247" t="e">
        <f>SUM(AQ6:AQ11)</f>
        <v>#REF!</v>
      </c>
      <c r="AR12" s="255" t="e">
        <f t="shared" si="9"/>
        <v>#REF!</v>
      </c>
      <c r="AS12" s="247" t="e">
        <f>SUM(AS6:AS11)</f>
        <v>#REF!</v>
      </c>
      <c r="AT12" s="255" t="e">
        <f t="shared" si="10"/>
        <v>#REF!</v>
      </c>
      <c r="AU12" s="247" t="e">
        <f>SUM(AU6:AU11)</f>
        <v>#REF!</v>
      </c>
      <c r="AV12" s="247" t="e">
        <f>SUM(AV6:AV11)</f>
        <v>#REF!</v>
      </c>
      <c r="AW12" s="247" t="e">
        <f>SUM(AW6:AW11)</f>
        <v>#REF!</v>
      </c>
      <c r="AX12" s="247" t="e">
        <f>SUM(AX6:AX11)</f>
        <v>#REF!</v>
      </c>
      <c r="AY12" s="255" t="e">
        <f t="shared" si="11"/>
        <v>#REF!</v>
      </c>
      <c r="AZ12" s="247" t="e">
        <f>SUM(AZ6:AZ11)</f>
        <v>#REF!</v>
      </c>
      <c r="BA12" s="255" t="e">
        <f t="shared" si="12"/>
        <v>#REF!</v>
      </c>
      <c r="BB12" s="247" t="e">
        <f>SUM(BB6:BB11)</f>
        <v>#REF!</v>
      </c>
      <c r="BC12" s="255" t="e">
        <f t="shared" si="13"/>
        <v>#REF!</v>
      </c>
      <c r="BD12" s="247" t="e">
        <f>SUM(BD6:BD11)</f>
        <v>#REF!</v>
      </c>
      <c r="BE12" s="255" t="e">
        <f t="shared" si="14"/>
        <v>#REF!</v>
      </c>
      <c r="BF12" s="247" t="e">
        <f>SUM(BF6:BF11)</f>
        <v>#REF!</v>
      </c>
      <c r="BG12" s="255" t="e">
        <f t="shared" si="15"/>
        <v>#REF!</v>
      </c>
      <c r="BH12" s="247" t="e">
        <f>SUM(BH6:BH11)</f>
        <v>#REF!</v>
      </c>
      <c r="BI12" s="255" t="e">
        <f t="shared" si="16"/>
        <v>#REF!</v>
      </c>
      <c r="BJ12" s="287" t="e">
        <f t="shared" si="17"/>
        <v>#REF!</v>
      </c>
      <c r="BK12" s="247" t="e">
        <f t="shared" si="18"/>
        <v>#REF!</v>
      </c>
      <c r="BL12" s="270" t="e">
        <f t="shared" si="19"/>
        <v>#REF!</v>
      </c>
      <c r="BM12" s="270" t="e">
        <f t="shared" si="20"/>
        <v>#REF!</v>
      </c>
      <c r="BO12" s="270" t="e">
        <f t="shared" si="21"/>
        <v>#REF!</v>
      </c>
      <c r="BP12" s="270" t="e">
        <f t="shared" si="22"/>
        <v>#REF!</v>
      </c>
    </row>
    <row r="13" spans="1:69" ht="21.95" customHeight="1" thickBot="1">
      <c r="A13" s="766" t="s">
        <v>0</v>
      </c>
      <c r="B13" s="442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2"/>
      <c r="AU13" s="442"/>
      <c r="AV13" s="442"/>
      <c r="AW13" s="442"/>
      <c r="AX13" s="442"/>
      <c r="AY13" s="442"/>
      <c r="AZ13" s="442"/>
      <c r="BA13" s="442"/>
      <c r="BB13" s="442"/>
      <c r="BC13" s="442"/>
      <c r="BD13" s="442"/>
      <c r="BE13" s="442"/>
      <c r="BF13" s="442"/>
      <c r="BG13" s="442"/>
      <c r="BH13" s="442"/>
      <c r="BI13" s="443"/>
    </row>
    <row r="14" spans="1:69" ht="21.95" customHeight="1">
      <c r="A14" s="246">
        <v>1</v>
      </c>
      <c r="B14" s="241" t="s">
        <v>104</v>
      </c>
      <c r="C14" s="242" t="e">
        <f>#REF!</f>
        <v>#REF!</v>
      </c>
      <c r="D14" s="263" t="e">
        <f>#REF!</f>
        <v>#REF!</v>
      </c>
      <c r="E14" s="234" t="e">
        <f>#REF!</f>
        <v>#REF!</v>
      </c>
      <c r="F14" s="263" t="e">
        <f>#REF!</f>
        <v>#REF!</v>
      </c>
      <c r="G14" s="234" t="e">
        <f>#REF!</f>
        <v>#REF!</v>
      </c>
      <c r="H14" s="234" t="e">
        <f>#REF!</f>
        <v>#REF!</v>
      </c>
      <c r="I14" s="234" t="e">
        <f>AD14</f>
        <v>#REF!</v>
      </c>
      <c r="J14" s="234" t="e">
        <f>#REF!</f>
        <v>#REF!</v>
      </c>
      <c r="K14" s="234" t="e">
        <f>#REF!</f>
        <v>#REF!</v>
      </c>
      <c r="L14" s="234" t="e">
        <f>#REF!</f>
        <v>#REF!</v>
      </c>
      <c r="M14" s="292" t="e">
        <f>L14/K14</f>
        <v>#REF!</v>
      </c>
      <c r="N14" s="263" t="e">
        <f>#REF!</f>
        <v>#REF!</v>
      </c>
      <c r="O14" s="234" t="e">
        <f>#REF!</f>
        <v>#REF!</v>
      </c>
      <c r="P14" s="234" t="e">
        <f>#REF!</f>
        <v>#REF!</v>
      </c>
      <c r="Q14" s="263" t="e">
        <f>#REF!</f>
        <v>#REF!</v>
      </c>
      <c r="R14" s="234" t="e">
        <f>#REF!</f>
        <v>#REF!</v>
      </c>
      <c r="S14" s="234" t="e">
        <f>#REF!</f>
        <v>#REF!</v>
      </c>
      <c r="T14" s="263" t="e">
        <f>#REF!</f>
        <v>#REF!</v>
      </c>
      <c r="U14" s="234" t="e">
        <f>#REF!</f>
        <v>#REF!</v>
      </c>
      <c r="V14" s="234" t="e">
        <f>#REF!</f>
        <v>#REF!</v>
      </c>
      <c r="W14" s="234" t="e">
        <f>#REF!</f>
        <v>#REF!</v>
      </c>
      <c r="X14" s="234" t="e">
        <f>#REF!</f>
        <v>#REF!</v>
      </c>
      <c r="Y14" s="234" t="e">
        <f>#REF!</f>
        <v>#REF!</v>
      </c>
      <c r="Z14" s="254" t="e">
        <f>H14/K14</f>
        <v>#REF!</v>
      </c>
      <c r="AA14" s="234" t="e">
        <f>#REF!</f>
        <v>#REF!</v>
      </c>
      <c r="AB14" s="234" t="e">
        <f>#REF!</f>
        <v>#REF!</v>
      </c>
      <c r="AC14" s="234" t="e">
        <f>#REF!</f>
        <v>#REF!</v>
      </c>
      <c r="AD14" s="234" t="e">
        <f>AA14+AB14+AC14</f>
        <v>#REF!</v>
      </c>
      <c r="AE14" s="254" t="e">
        <f>AD14/H14</f>
        <v>#REF!</v>
      </c>
      <c r="AF14" s="234" t="e">
        <f>#REF!</f>
        <v>#REF!</v>
      </c>
      <c r="AG14" s="234" t="e">
        <f>#REF!</f>
        <v>#REF!</v>
      </c>
      <c r="AH14" s="234" t="e">
        <f>#REF!</f>
        <v>#REF!</v>
      </c>
      <c r="AI14" s="234" t="e">
        <f>#REF!</f>
        <v>#REF!</v>
      </c>
      <c r="AJ14" s="254" t="e">
        <f>(AF14+AG14+AH14+AI14)/G14</f>
        <v>#REF!</v>
      </c>
      <c r="AK14" s="234" t="e">
        <f>#REF!</f>
        <v>#REF!</v>
      </c>
      <c r="AL14" s="254" t="e">
        <f>AK14/G14</f>
        <v>#REF!</v>
      </c>
      <c r="AM14" s="244" t="e">
        <f>#REF!+#REF!+#REF!+#REF!+#REF!</f>
        <v>#REF!</v>
      </c>
      <c r="AN14" s="254" t="e">
        <f>AM14/G14</f>
        <v>#REF!</v>
      </c>
      <c r="AO14" s="245" t="e">
        <f>#REF!+#REF!+#REF!+#REF!</f>
        <v>#REF!</v>
      </c>
      <c r="AP14" s="254" t="e">
        <f>AO14/G14</f>
        <v>#REF!</v>
      </c>
      <c r="AQ14" s="245" t="e">
        <f>#REF!+#REF!+#REF!+#REF!</f>
        <v>#REF!</v>
      </c>
      <c r="AR14" s="254" t="e">
        <f>AQ14/G14</f>
        <v>#REF!</v>
      </c>
      <c r="AS14" s="245" t="e">
        <f>#REF!</f>
        <v>#REF!</v>
      </c>
      <c r="AT14" s="254" t="e">
        <f>AS14/G14</f>
        <v>#REF!</v>
      </c>
      <c r="AU14" s="245" t="e">
        <f>#REF!</f>
        <v>#REF!</v>
      </c>
      <c r="AV14" s="245" t="e">
        <f>#REF!</f>
        <v>#REF!</v>
      </c>
      <c r="AW14" s="245" t="e">
        <f>#REF!</f>
        <v>#REF!</v>
      </c>
      <c r="AX14" s="245" t="e">
        <f>#REF!</f>
        <v>#REF!</v>
      </c>
      <c r="AY14" s="254" t="e">
        <f>(AU14+AV14+AW14+AX14)/H14</f>
        <v>#REF!</v>
      </c>
      <c r="AZ14" s="245" t="e">
        <f>#REF!</f>
        <v>#REF!</v>
      </c>
      <c r="BA14" s="254" t="e">
        <f>AZ14/H14</f>
        <v>#REF!</v>
      </c>
      <c r="BB14" s="244" t="e">
        <f>#REF!+#REF!+#REF!+#REF!+#REF!</f>
        <v>#REF!</v>
      </c>
      <c r="BC14" s="254" t="e">
        <f>BB14/H14</f>
        <v>#REF!</v>
      </c>
      <c r="BD14" s="245" t="e">
        <f>#REF!+#REF!+#REF!+#REF!</f>
        <v>#REF!</v>
      </c>
      <c r="BE14" s="254" t="e">
        <f>BD14/H14</f>
        <v>#REF!</v>
      </c>
      <c r="BF14" s="245" t="e">
        <f>#REF!+#REF!+#REF!+#REF!</f>
        <v>#REF!</v>
      </c>
      <c r="BG14" s="254" t="e">
        <f>BF14/H14</f>
        <v>#REF!</v>
      </c>
      <c r="BH14" s="234" t="e">
        <f>#REF!</f>
        <v>#REF!</v>
      </c>
      <c r="BI14" s="254" t="e">
        <f>BH14/H14</f>
        <v>#REF!</v>
      </c>
      <c r="BJ14" s="285" t="e">
        <f>H14/K14</f>
        <v>#REF!</v>
      </c>
      <c r="BK14" s="234" t="e">
        <f>AU14+AV14+AW14+AX14</f>
        <v>#REF!</v>
      </c>
      <c r="BL14" s="270" t="e">
        <f>(AF14+AG14+AH14+AI14+AK14)-G14</f>
        <v>#REF!</v>
      </c>
      <c r="BM14" s="270" t="e">
        <f>(AU14+AV14+AW14+AX14+AZ14)-H14</f>
        <v>#REF!</v>
      </c>
      <c r="BO14" s="270" t="e">
        <f>(AM14+AO14+AQ14)-G14</f>
        <v>#REF!</v>
      </c>
      <c r="BP14" s="270" t="e">
        <f>(BB14+BD14+BF14)-H14</f>
        <v>#REF!</v>
      </c>
    </row>
    <row r="15" spans="1:69" ht="21.95" customHeight="1" thickBot="1">
      <c r="A15" s="230">
        <v>2</v>
      </c>
      <c r="B15" s="231" t="s">
        <v>105</v>
      </c>
      <c r="C15" s="232" t="e">
        <f>#REF!</f>
        <v>#REF!</v>
      </c>
      <c r="D15" s="264" t="e">
        <f>#REF!</f>
        <v>#REF!</v>
      </c>
      <c r="E15" s="233" t="e">
        <f>#REF!</f>
        <v>#REF!</v>
      </c>
      <c r="F15" s="264" t="e">
        <f>#REF!</f>
        <v>#REF!</v>
      </c>
      <c r="G15" s="233" t="e">
        <f>#REF!</f>
        <v>#REF!</v>
      </c>
      <c r="H15" s="233" t="e">
        <f>#REF!</f>
        <v>#REF!</v>
      </c>
      <c r="I15" s="234" t="e">
        <f>AD15</f>
        <v>#REF!</v>
      </c>
      <c r="J15" s="233" t="e">
        <f>#REF!</f>
        <v>#REF!</v>
      </c>
      <c r="K15" s="233" t="e">
        <f>#REF!</f>
        <v>#REF!</v>
      </c>
      <c r="L15" s="233" t="e">
        <f>#REF!</f>
        <v>#REF!</v>
      </c>
      <c r="M15" s="292" t="e">
        <f>L15/K15</f>
        <v>#REF!</v>
      </c>
      <c r="N15" s="264" t="e">
        <f>#REF!</f>
        <v>#REF!</v>
      </c>
      <c r="O15" s="233" t="e">
        <f>#REF!</f>
        <v>#REF!</v>
      </c>
      <c r="P15" s="233" t="e">
        <f>#REF!</f>
        <v>#REF!</v>
      </c>
      <c r="Q15" s="264" t="e">
        <f>#REF!</f>
        <v>#REF!</v>
      </c>
      <c r="R15" s="233" t="e">
        <f>#REF!</f>
        <v>#REF!</v>
      </c>
      <c r="S15" s="233" t="e">
        <f>#REF!</f>
        <v>#REF!</v>
      </c>
      <c r="T15" s="264" t="e">
        <f>#REF!</f>
        <v>#REF!</v>
      </c>
      <c r="U15" s="233" t="e">
        <f>#REF!</f>
        <v>#REF!</v>
      </c>
      <c r="V15" s="233" t="e">
        <f>#REF!</f>
        <v>#REF!</v>
      </c>
      <c r="W15" s="233" t="e">
        <f>#REF!</f>
        <v>#REF!</v>
      </c>
      <c r="X15" s="233" t="e">
        <f>#REF!</f>
        <v>#REF!</v>
      </c>
      <c r="Y15" s="233" t="e">
        <f>#REF!</f>
        <v>#REF!</v>
      </c>
      <c r="Z15" s="254" t="e">
        <f>H15/K15</f>
        <v>#REF!</v>
      </c>
      <c r="AA15" s="233" t="e">
        <f>#REF!</f>
        <v>#REF!</v>
      </c>
      <c r="AB15" s="233" t="e">
        <f>#REF!</f>
        <v>#REF!</v>
      </c>
      <c r="AC15" s="233" t="e">
        <f>#REF!</f>
        <v>#REF!</v>
      </c>
      <c r="AD15" s="233" t="e">
        <f>AA15+AB15+AC15</f>
        <v>#REF!</v>
      </c>
      <c r="AE15" s="254" t="e">
        <f>AD15/H15</f>
        <v>#REF!</v>
      </c>
      <c r="AF15" s="233" t="e">
        <f>#REF!</f>
        <v>#REF!</v>
      </c>
      <c r="AG15" s="233" t="e">
        <f>#REF!</f>
        <v>#REF!</v>
      </c>
      <c r="AH15" s="233" t="e">
        <f>#REF!</f>
        <v>#REF!</v>
      </c>
      <c r="AI15" s="233" t="e">
        <f>#REF!</f>
        <v>#REF!</v>
      </c>
      <c r="AJ15" s="254" t="e">
        <f>(AF15+AG15+AH15+AI15)/G15</f>
        <v>#REF!</v>
      </c>
      <c r="AK15" s="233" t="e">
        <f>#REF!</f>
        <v>#REF!</v>
      </c>
      <c r="AL15" s="254" t="e">
        <f>AK15/G15</f>
        <v>#REF!</v>
      </c>
      <c r="AM15" s="235" t="e">
        <f>#REF!+#REF!+#REF!+#REF!+#REF!</f>
        <v>#REF!</v>
      </c>
      <c r="AN15" s="254" t="e">
        <f>AM15/G15</f>
        <v>#REF!</v>
      </c>
      <c r="AO15" s="236" t="e">
        <f>#REF!+#REF!+#REF!+#REF!</f>
        <v>#REF!</v>
      </c>
      <c r="AP15" s="254" t="e">
        <f>AO15/G15</f>
        <v>#REF!</v>
      </c>
      <c r="AQ15" s="236" t="e">
        <f>#REF!+#REF!+#REF!+#REF!</f>
        <v>#REF!</v>
      </c>
      <c r="AR15" s="254" t="e">
        <f>AQ15/G15</f>
        <v>#REF!</v>
      </c>
      <c r="AS15" s="236" t="e">
        <f>#REF!</f>
        <v>#REF!</v>
      </c>
      <c r="AT15" s="254" t="e">
        <f>AS15/G15</f>
        <v>#REF!</v>
      </c>
      <c r="AU15" s="236" t="e">
        <f>#REF!</f>
        <v>#REF!</v>
      </c>
      <c r="AV15" s="236" t="e">
        <f>#REF!</f>
        <v>#REF!</v>
      </c>
      <c r="AW15" s="236" t="e">
        <f>#REF!</f>
        <v>#REF!</v>
      </c>
      <c r="AX15" s="236" t="e">
        <f>#REF!</f>
        <v>#REF!</v>
      </c>
      <c r="AY15" s="254" t="e">
        <f>(AU15+AV15+AW15+AX15)/H15</f>
        <v>#REF!</v>
      </c>
      <c r="AZ15" s="236" t="e">
        <f>#REF!</f>
        <v>#REF!</v>
      </c>
      <c r="BA15" s="254" t="e">
        <f>AZ15/H15</f>
        <v>#REF!</v>
      </c>
      <c r="BB15" s="235" t="e">
        <f>#REF!+#REF!+#REF!+#REF!+#REF!</f>
        <v>#REF!</v>
      </c>
      <c r="BC15" s="254" t="e">
        <f>BB15/H15</f>
        <v>#REF!</v>
      </c>
      <c r="BD15" s="236" t="e">
        <f>#REF!+#REF!+#REF!+#REF!</f>
        <v>#REF!</v>
      </c>
      <c r="BE15" s="254" t="e">
        <f>BD15/H15</f>
        <v>#REF!</v>
      </c>
      <c r="BF15" s="236" t="e">
        <f>#REF!+#REF!+#REF!+#REF!</f>
        <v>#REF!</v>
      </c>
      <c r="BG15" s="254" t="e">
        <f>BF15/H15</f>
        <v>#REF!</v>
      </c>
      <c r="BH15" s="233" t="e">
        <f>#REF!</f>
        <v>#REF!</v>
      </c>
      <c r="BI15" s="254" t="e">
        <f>BH15/H15</f>
        <v>#REF!</v>
      </c>
      <c r="BJ15" s="285" t="e">
        <f>H15/K15</f>
        <v>#REF!</v>
      </c>
      <c r="BK15" s="233" t="e">
        <f>AU15+AV15+AW15+AX15</f>
        <v>#REF!</v>
      </c>
      <c r="BL15" s="270" t="e">
        <f>(AF15+AG15+AH15+AI15+AK15)-G15</f>
        <v>#REF!</v>
      </c>
      <c r="BM15" s="270" t="e">
        <f>(AU15+AV15+AW15+AX15+AZ15)-H15</f>
        <v>#REF!</v>
      </c>
      <c r="BO15" s="270" t="e">
        <f>(AM15+AO15+AQ15)-G15</f>
        <v>#REF!</v>
      </c>
      <c r="BP15" s="270" t="e">
        <f>(BB15+BD15+BF15)-H15</f>
        <v>#REF!</v>
      </c>
    </row>
    <row r="16" spans="1:69" s="214" customFormat="1" ht="21.95" customHeight="1" thickBot="1">
      <c r="A16" s="756" t="s">
        <v>106</v>
      </c>
      <c r="B16" s="440"/>
      <c r="C16" s="247" t="e">
        <f t="shared" ref="C16:L16" si="25">SUM(C14:C15)</f>
        <v>#REF!</v>
      </c>
      <c r="D16" s="262" t="e">
        <f t="shared" si="25"/>
        <v>#REF!</v>
      </c>
      <c r="E16" s="247" t="e">
        <f t="shared" si="25"/>
        <v>#REF!</v>
      </c>
      <c r="F16" s="262" t="e">
        <f t="shared" si="25"/>
        <v>#REF!</v>
      </c>
      <c r="G16" s="247" t="e">
        <f t="shared" si="25"/>
        <v>#REF!</v>
      </c>
      <c r="H16" s="247" t="e">
        <f t="shared" si="25"/>
        <v>#REF!</v>
      </c>
      <c r="I16" s="247" t="e">
        <f t="shared" si="25"/>
        <v>#REF!</v>
      </c>
      <c r="J16" s="247" t="e">
        <f t="shared" si="25"/>
        <v>#REF!</v>
      </c>
      <c r="K16" s="247" t="e">
        <f t="shared" si="25"/>
        <v>#REF!</v>
      </c>
      <c r="L16" s="247" t="e">
        <f t="shared" si="25"/>
        <v>#REF!</v>
      </c>
      <c r="M16" s="247"/>
      <c r="N16" s="262" t="e">
        <f t="shared" ref="N16:Y16" si="26">SUM(N14:N15)</f>
        <v>#REF!</v>
      </c>
      <c r="O16" s="247" t="e">
        <f t="shared" si="26"/>
        <v>#REF!</v>
      </c>
      <c r="P16" s="247" t="e">
        <f t="shared" si="26"/>
        <v>#REF!</v>
      </c>
      <c r="Q16" s="262" t="e">
        <f t="shared" si="26"/>
        <v>#REF!</v>
      </c>
      <c r="R16" s="247" t="e">
        <f t="shared" si="26"/>
        <v>#REF!</v>
      </c>
      <c r="S16" s="247" t="e">
        <f t="shared" si="26"/>
        <v>#REF!</v>
      </c>
      <c r="T16" s="262" t="e">
        <f t="shared" si="26"/>
        <v>#REF!</v>
      </c>
      <c r="U16" s="247" t="e">
        <f t="shared" si="26"/>
        <v>#REF!</v>
      </c>
      <c r="V16" s="247" t="e">
        <f t="shared" si="26"/>
        <v>#REF!</v>
      </c>
      <c r="W16" s="247" t="e">
        <f t="shared" si="26"/>
        <v>#REF!</v>
      </c>
      <c r="X16" s="247" t="e">
        <f t="shared" si="26"/>
        <v>#REF!</v>
      </c>
      <c r="Y16" s="247" t="e">
        <f t="shared" si="26"/>
        <v>#REF!</v>
      </c>
      <c r="Z16" s="255" t="e">
        <f>H16/K16</f>
        <v>#REF!</v>
      </c>
      <c r="AA16" s="247" t="e">
        <f>SUM(AA14:AA15)</f>
        <v>#REF!</v>
      </c>
      <c r="AB16" s="247" t="e">
        <f>SUM(AB14:AB15)</f>
        <v>#REF!</v>
      </c>
      <c r="AC16" s="247" t="e">
        <f>SUM(AC14:AC15)</f>
        <v>#REF!</v>
      </c>
      <c r="AD16" s="247" t="e">
        <f>AA16+AB16+AC16</f>
        <v>#REF!</v>
      </c>
      <c r="AE16" s="255" t="e">
        <f>AD16/H16</f>
        <v>#REF!</v>
      </c>
      <c r="AF16" s="247" t="e">
        <f>SUM(AF14:AF15)</f>
        <v>#REF!</v>
      </c>
      <c r="AG16" s="247" t="e">
        <f>SUM(AG14:AG15)</f>
        <v>#REF!</v>
      </c>
      <c r="AH16" s="247" t="e">
        <f>SUM(AH14:AH15)</f>
        <v>#REF!</v>
      </c>
      <c r="AI16" s="247" t="e">
        <f>SUM(AI14:AI15)</f>
        <v>#REF!</v>
      </c>
      <c r="AJ16" s="255" t="e">
        <f>(AF16+AG16+AH16+AI16)/G16</f>
        <v>#REF!</v>
      </c>
      <c r="AK16" s="247" t="e">
        <f>SUM(AK14:AK15)</f>
        <v>#REF!</v>
      </c>
      <c r="AL16" s="255" t="e">
        <f>AK16/G16</f>
        <v>#REF!</v>
      </c>
      <c r="AM16" s="247" t="e">
        <f>SUM(AM14:AM15)</f>
        <v>#REF!</v>
      </c>
      <c r="AN16" s="255" t="e">
        <f>AM16/G16</f>
        <v>#REF!</v>
      </c>
      <c r="AO16" s="247" t="e">
        <f>SUM(AO14:AO15)</f>
        <v>#REF!</v>
      </c>
      <c r="AP16" s="255" t="e">
        <f>AO16/G16</f>
        <v>#REF!</v>
      </c>
      <c r="AQ16" s="247" t="e">
        <f>SUM(AQ14:AQ15)</f>
        <v>#REF!</v>
      </c>
      <c r="AR16" s="255" t="e">
        <f>AQ16/G16</f>
        <v>#REF!</v>
      </c>
      <c r="AS16" s="247" t="e">
        <f>SUM(AS14:AS15)</f>
        <v>#REF!</v>
      </c>
      <c r="AT16" s="255" t="e">
        <f>AS16/G16</f>
        <v>#REF!</v>
      </c>
      <c r="AU16" s="247" t="e">
        <f>SUM(AU14:AU15)</f>
        <v>#REF!</v>
      </c>
      <c r="AV16" s="247" t="e">
        <f>SUM(AV14:AV15)</f>
        <v>#REF!</v>
      </c>
      <c r="AW16" s="247" t="e">
        <f>SUM(AW14:AW15)</f>
        <v>#REF!</v>
      </c>
      <c r="AX16" s="247" t="e">
        <f>SUM(AX14:AX15)</f>
        <v>#REF!</v>
      </c>
      <c r="AY16" s="255" t="e">
        <f>(AU16+AV16+AW16+AX16)/H16</f>
        <v>#REF!</v>
      </c>
      <c r="AZ16" s="247" t="e">
        <f>SUM(AZ14:AZ15)</f>
        <v>#REF!</v>
      </c>
      <c r="BA16" s="255" t="e">
        <f>AZ16/H16</f>
        <v>#REF!</v>
      </c>
      <c r="BB16" s="247" t="e">
        <f>SUM(BB14:BB15)</f>
        <v>#REF!</v>
      </c>
      <c r="BC16" s="255" t="e">
        <f>BB16/H16</f>
        <v>#REF!</v>
      </c>
      <c r="BD16" s="247" t="e">
        <f>SUM(BD14:BD15)</f>
        <v>#REF!</v>
      </c>
      <c r="BE16" s="255" t="e">
        <f>BD16/H16</f>
        <v>#REF!</v>
      </c>
      <c r="BF16" s="247" t="e">
        <f>SUM(BF14:BF15)</f>
        <v>#REF!</v>
      </c>
      <c r="BG16" s="255" t="e">
        <f>BF16/H16</f>
        <v>#REF!</v>
      </c>
      <c r="BH16" s="247" t="e">
        <f>SUM(BH14:BH15)</f>
        <v>#REF!</v>
      </c>
      <c r="BI16" s="255" t="e">
        <f>BH16/H16</f>
        <v>#REF!</v>
      </c>
      <c r="BJ16" s="287" t="e">
        <f>H16/K16</f>
        <v>#REF!</v>
      </c>
      <c r="BK16" s="247" t="e">
        <f>AU16+AV16+AW16+AX16</f>
        <v>#REF!</v>
      </c>
      <c r="BL16" s="270" t="e">
        <f>(AF16+AG16+AH16+AI16+AK16)-G16</f>
        <v>#REF!</v>
      </c>
      <c r="BM16" s="270" t="e">
        <f>(AU16+AV16+AW16+AX16+AZ16)-H16</f>
        <v>#REF!</v>
      </c>
      <c r="BO16" s="270" t="e">
        <f>(AM16+AO16+AQ16)-G16</f>
        <v>#REF!</v>
      </c>
      <c r="BP16" s="270" t="e">
        <f>(BB16+BD16+BF16)-H16</f>
        <v>#REF!</v>
      </c>
    </row>
    <row r="17" spans="1:73" ht="21.95" customHeight="1" thickBot="1">
      <c r="A17" s="766" t="s">
        <v>1</v>
      </c>
      <c r="B17" s="442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J17" s="442"/>
      <c r="AK17" s="442"/>
      <c r="AL17" s="442"/>
      <c r="AM17" s="442"/>
      <c r="AN17" s="442"/>
      <c r="AO17" s="442"/>
      <c r="AP17" s="442"/>
      <c r="AQ17" s="442"/>
      <c r="AR17" s="442"/>
      <c r="AS17" s="442"/>
      <c r="AT17" s="442"/>
      <c r="AU17" s="442"/>
      <c r="AV17" s="442"/>
      <c r="AW17" s="442"/>
      <c r="AX17" s="442"/>
      <c r="AY17" s="442"/>
      <c r="AZ17" s="442"/>
      <c r="BA17" s="442"/>
      <c r="BB17" s="442"/>
      <c r="BC17" s="442"/>
      <c r="BD17" s="442"/>
      <c r="BE17" s="442"/>
      <c r="BF17" s="442"/>
      <c r="BG17" s="442"/>
      <c r="BH17" s="442"/>
      <c r="BI17" s="443"/>
      <c r="BK17" s="308"/>
    </row>
    <row r="18" spans="1:73" s="211" customFormat="1" ht="21.95" customHeight="1">
      <c r="A18" s="246">
        <v>1</v>
      </c>
      <c r="B18" s="289" t="s">
        <v>107</v>
      </c>
      <c r="C18" s="226" t="e">
        <f>#REF!</f>
        <v>#REF!</v>
      </c>
      <c r="D18" s="291" t="e">
        <f>#REF!</f>
        <v>#REF!</v>
      </c>
      <c r="E18" s="290" t="e">
        <f>#REF!</f>
        <v>#REF!</v>
      </c>
      <c r="F18" s="291" t="e">
        <f>#REF!</f>
        <v>#REF!</v>
      </c>
      <c r="G18" s="290" t="e">
        <f>#REF!</f>
        <v>#REF!</v>
      </c>
      <c r="H18" s="290" t="e">
        <f>#REF!</f>
        <v>#REF!</v>
      </c>
      <c r="I18" s="290" t="e">
        <f t="shared" ref="I18:I26" si="27">AD18</f>
        <v>#REF!</v>
      </c>
      <c r="J18" s="290" t="e">
        <f>#REF!</f>
        <v>#REF!</v>
      </c>
      <c r="K18" s="290" t="e">
        <f>#REF!</f>
        <v>#REF!</v>
      </c>
      <c r="L18" s="290" t="e">
        <f>#REF!</f>
        <v>#REF!</v>
      </c>
      <c r="M18" s="309" t="e">
        <f t="shared" ref="M18:M26" si="28">L18/K18</f>
        <v>#REF!</v>
      </c>
      <c r="N18" s="291" t="e">
        <f>#REF!</f>
        <v>#REF!</v>
      </c>
      <c r="O18" s="290" t="e">
        <f>#REF!</f>
        <v>#REF!</v>
      </c>
      <c r="P18" s="290" t="e">
        <f>#REF!</f>
        <v>#REF!</v>
      </c>
      <c r="Q18" s="291" t="e">
        <f>#REF!</f>
        <v>#REF!</v>
      </c>
      <c r="R18" s="290" t="e">
        <f>#REF!</f>
        <v>#REF!</v>
      </c>
      <c r="S18" s="290" t="e">
        <f>#REF!</f>
        <v>#REF!</v>
      </c>
      <c r="T18" s="291" t="e">
        <f>#REF!</f>
        <v>#REF!</v>
      </c>
      <c r="U18" s="290" t="e">
        <f>#REF!</f>
        <v>#REF!</v>
      </c>
      <c r="V18" s="290" t="e">
        <f>#REF!</f>
        <v>#REF!</v>
      </c>
      <c r="W18" s="290" t="e">
        <f>#REF!</f>
        <v>#REF!</v>
      </c>
      <c r="X18" s="290" t="e">
        <f>#REF!</f>
        <v>#REF!</v>
      </c>
      <c r="Y18" s="290" t="e">
        <f>#REF!</f>
        <v>#REF!</v>
      </c>
      <c r="Z18" s="292" t="e">
        <f t="shared" ref="Z18:Z27" si="29">H18/K18</f>
        <v>#REF!</v>
      </c>
      <c r="AA18" s="290" t="e">
        <f>#REF!</f>
        <v>#REF!</v>
      </c>
      <c r="AB18" s="290" t="e">
        <f>#REF!</f>
        <v>#REF!</v>
      </c>
      <c r="AC18" s="290" t="e">
        <f>#REF!</f>
        <v>#REF!</v>
      </c>
      <c r="AD18" s="290" t="e">
        <f t="shared" ref="AD18:AD27" si="30">AA18+AB18+AC18</f>
        <v>#REF!</v>
      </c>
      <c r="AE18" s="292" t="e">
        <f t="shared" ref="AE18:AE27" si="31">AD18/H18</f>
        <v>#REF!</v>
      </c>
      <c r="AF18" s="290" t="e">
        <f>#REF!</f>
        <v>#REF!</v>
      </c>
      <c r="AG18" s="290" t="e">
        <f>#REF!</f>
        <v>#REF!</v>
      </c>
      <c r="AH18" s="290" t="e">
        <f>#REF!</f>
        <v>#REF!</v>
      </c>
      <c r="AI18" s="290" t="e">
        <f>#REF!</f>
        <v>#REF!</v>
      </c>
      <c r="AJ18" s="292" t="e">
        <f t="shared" ref="AJ18:AJ27" si="32">(AF18+AG18+AH18+AI18)/G18</f>
        <v>#REF!</v>
      </c>
      <c r="AK18" s="290" t="e">
        <f>#REF!</f>
        <v>#REF!</v>
      </c>
      <c r="AL18" s="292" t="e">
        <f t="shared" ref="AL18:AL27" si="33">AK18/G18</f>
        <v>#REF!</v>
      </c>
      <c r="AM18" s="297" t="e">
        <f>#REF!+#REF!+#REF!+#REF!+#REF!</f>
        <v>#REF!</v>
      </c>
      <c r="AN18" s="292" t="e">
        <f t="shared" ref="AN18:AN27" si="34">AM18/G18</f>
        <v>#REF!</v>
      </c>
      <c r="AO18" s="298" t="e">
        <f>#REF!+#REF!+#REF!+#REF!</f>
        <v>#REF!</v>
      </c>
      <c r="AP18" s="292" t="e">
        <f t="shared" ref="AP18:AP27" si="35">AO18/G18</f>
        <v>#REF!</v>
      </c>
      <c r="AQ18" s="298" t="e">
        <f>#REF!+#REF!+#REF!+#REF!</f>
        <v>#REF!</v>
      </c>
      <c r="AR18" s="292" t="e">
        <f t="shared" ref="AR18:AR27" si="36">AQ18/G18</f>
        <v>#REF!</v>
      </c>
      <c r="AS18" s="298" t="e">
        <f>#REF!</f>
        <v>#REF!</v>
      </c>
      <c r="AT18" s="292" t="e">
        <f t="shared" ref="AT18:AT27" si="37">AS18/G18</f>
        <v>#REF!</v>
      </c>
      <c r="AU18" s="298" t="e">
        <f>#REF!</f>
        <v>#REF!</v>
      </c>
      <c r="AV18" s="298" t="e">
        <f>#REF!</f>
        <v>#REF!</v>
      </c>
      <c r="AW18" s="298" t="e">
        <f>#REF!</f>
        <v>#REF!</v>
      </c>
      <c r="AX18" s="298" t="e">
        <f>#REF!</f>
        <v>#REF!</v>
      </c>
      <c r="AY18" s="292" t="e">
        <f t="shared" ref="AY18:AY27" si="38">(AU18+AV18+AW18+AX18)/H18</f>
        <v>#REF!</v>
      </c>
      <c r="AZ18" s="298" t="e">
        <f>#REF!</f>
        <v>#REF!</v>
      </c>
      <c r="BA18" s="292" t="e">
        <f t="shared" ref="BA18:BA27" si="39">AZ18/H18</f>
        <v>#REF!</v>
      </c>
      <c r="BB18" s="297" t="e">
        <f>#REF!+#REF!+#REF!+#REF!+#REF!</f>
        <v>#REF!</v>
      </c>
      <c r="BC18" s="292" t="e">
        <f t="shared" ref="BC18:BC27" si="40">BB18/H18</f>
        <v>#REF!</v>
      </c>
      <c r="BD18" s="298" t="e">
        <f>#REF!+#REF!+#REF!+#REF!</f>
        <v>#REF!</v>
      </c>
      <c r="BE18" s="292" t="e">
        <f t="shared" ref="BE18:BE27" si="41">BD18/H18</f>
        <v>#REF!</v>
      </c>
      <c r="BF18" s="298" t="e">
        <f>#REF!+#REF!+#REF!+#REF!</f>
        <v>#REF!</v>
      </c>
      <c r="BG18" s="292" t="e">
        <f t="shared" ref="BG18:BG27" si="42">BF18/H18</f>
        <v>#REF!</v>
      </c>
      <c r="BH18" s="290" t="e">
        <f>#REF!</f>
        <v>#REF!</v>
      </c>
      <c r="BI18" s="292" t="e">
        <f t="shared" ref="BI18:BI27" si="43">BH18/H18</f>
        <v>#REF!</v>
      </c>
      <c r="BJ18" s="294" t="e">
        <f t="shared" ref="BJ18:BJ27" si="44">H18/K18</f>
        <v>#REF!</v>
      </c>
      <c r="BK18" s="290" t="e">
        <f t="shared" ref="BK18:BK27" si="45">AU18+AV18+AW18+AX18</f>
        <v>#REF!</v>
      </c>
      <c r="BL18" s="299" t="e">
        <f t="shared" ref="BL18:BL27" si="46">(AF18+AG18+AH18+AI18+AK18)-G18</f>
        <v>#REF!</v>
      </c>
      <c r="BM18" s="299" t="e">
        <f t="shared" ref="BM18:BM27" si="47">(AU18+AV18+AW18+AX18+AZ18)-H18</f>
        <v>#REF!</v>
      </c>
      <c r="BN18" s="215"/>
      <c r="BO18" s="299" t="e">
        <f t="shared" ref="BO18:BO27" si="48">(AM18+AO18+AQ18)-G18</f>
        <v>#REF!</v>
      </c>
      <c r="BP18" s="299" t="e">
        <f t="shared" ref="BP18:BP27" si="49">(BB18+BD18+BF18)-H18</f>
        <v>#REF!</v>
      </c>
      <c r="BQ18" s="215"/>
      <c r="BR18" s="215"/>
      <c r="BS18" s="215"/>
      <c r="BT18" s="215"/>
      <c r="BU18" s="215"/>
    </row>
    <row r="19" spans="1:73" s="211" customFormat="1" ht="21.95" customHeight="1">
      <c r="A19" s="230">
        <v>2</v>
      </c>
      <c r="B19" s="289" t="s">
        <v>108</v>
      </c>
      <c r="C19" s="300" t="e">
        <f>#REF!</f>
        <v>#REF!</v>
      </c>
      <c r="D19" s="296" t="e">
        <f>#REF!</f>
        <v>#REF!</v>
      </c>
      <c r="E19" s="295" t="e">
        <f>#REF!</f>
        <v>#REF!</v>
      </c>
      <c r="F19" s="296" t="e">
        <f>#REF!</f>
        <v>#REF!</v>
      </c>
      <c r="G19" s="295" t="e">
        <f>#REF!</f>
        <v>#REF!</v>
      </c>
      <c r="H19" s="295" t="e">
        <f>#REF!</f>
        <v>#REF!</v>
      </c>
      <c r="I19" s="290" t="e">
        <f t="shared" si="27"/>
        <v>#REF!</v>
      </c>
      <c r="J19" s="295" t="e">
        <f>#REF!</f>
        <v>#REF!</v>
      </c>
      <c r="K19" s="295" t="e">
        <f>#REF!</f>
        <v>#REF!</v>
      </c>
      <c r="L19" s="295" t="e">
        <f>#REF!</f>
        <v>#REF!</v>
      </c>
      <c r="M19" s="309" t="e">
        <f t="shared" si="28"/>
        <v>#REF!</v>
      </c>
      <c r="N19" s="296" t="e">
        <f>#REF!</f>
        <v>#REF!</v>
      </c>
      <c r="O19" s="295" t="e">
        <f>#REF!</f>
        <v>#REF!</v>
      </c>
      <c r="P19" s="295" t="e">
        <f>#REF!</f>
        <v>#REF!</v>
      </c>
      <c r="Q19" s="296" t="e">
        <f>#REF!</f>
        <v>#REF!</v>
      </c>
      <c r="R19" s="295" t="e">
        <f>#REF!</f>
        <v>#REF!</v>
      </c>
      <c r="S19" s="295" t="e">
        <f>#REF!</f>
        <v>#REF!</v>
      </c>
      <c r="T19" s="296" t="e">
        <f>#REF!</f>
        <v>#REF!</v>
      </c>
      <c r="U19" s="295" t="e">
        <f>#REF!</f>
        <v>#REF!</v>
      </c>
      <c r="V19" s="295" t="e">
        <f>#REF!</f>
        <v>#REF!</v>
      </c>
      <c r="W19" s="295" t="e">
        <f>#REF!</f>
        <v>#REF!</v>
      </c>
      <c r="X19" s="295" t="e">
        <f>#REF!</f>
        <v>#REF!</v>
      </c>
      <c r="Y19" s="295" t="e">
        <f>#REF!</f>
        <v>#REF!</v>
      </c>
      <c r="Z19" s="292" t="e">
        <f t="shared" si="29"/>
        <v>#REF!</v>
      </c>
      <c r="AA19" s="295" t="e">
        <f>#REF!</f>
        <v>#REF!</v>
      </c>
      <c r="AB19" s="295" t="e">
        <f>#REF!</f>
        <v>#REF!</v>
      </c>
      <c r="AC19" s="295" t="e">
        <f>#REF!</f>
        <v>#REF!</v>
      </c>
      <c r="AD19" s="295" t="e">
        <f t="shared" si="30"/>
        <v>#REF!</v>
      </c>
      <c r="AE19" s="292" t="e">
        <f t="shared" si="31"/>
        <v>#REF!</v>
      </c>
      <c r="AF19" s="295" t="e">
        <f>#REF!</f>
        <v>#REF!</v>
      </c>
      <c r="AG19" s="295" t="e">
        <f>#REF!</f>
        <v>#REF!</v>
      </c>
      <c r="AH19" s="295" t="e">
        <f>#REF!</f>
        <v>#REF!</v>
      </c>
      <c r="AI19" s="295" t="e">
        <f>#REF!</f>
        <v>#REF!</v>
      </c>
      <c r="AJ19" s="292" t="e">
        <f t="shared" si="32"/>
        <v>#REF!</v>
      </c>
      <c r="AK19" s="295" t="e">
        <f>#REF!</f>
        <v>#REF!</v>
      </c>
      <c r="AL19" s="292" t="e">
        <f t="shared" si="33"/>
        <v>#REF!</v>
      </c>
      <c r="AM19" s="301" t="e">
        <f>#REF!+#REF!+#REF!+#REF!+#REF!</f>
        <v>#REF!</v>
      </c>
      <c r="AN19" s="292" t="e">
        <f t="shared" si="34"/>
        <v>#REF!</v>
      </c>
      <c r="AO19" s="302" t="e">
        <f>#REF!+#REF!+#REF!+#REF!</f>
        <v>#REF!</v>
      </c>
      <c r="AP19" s="292" t="e">
        <f t="shared" si="35"/>
        <v>#REF!</v>
      </c>
      <c r="AQ19" s="302" t="e">
        <f>#REF!+#REF!+#REF!+#REF!</f>
        <v>#REF!</v>
      </c>
      <c r="AR19" s="292" t="e">
        <f t="shared" si="36"/>
        <v>#REF!</v>
      </c>
      <c r="AS19" s="302" t="e">
        <f>#REF!</f>
        <v>#REF!</v>
      </c>
      <c r="AT19" s="292" t="e">
        <f t="shared" si="37"/>
        <v>#REF!</v>
      </c>
      <c r="AU19" s="302" t="e">
        <f>#REF!</f>
        <v>#REF!</v>
      </c>
      <c r="AV19" s="302" t="e">
        <f>#REF!</f>
        <v>#REF!</v>
      </c>
      <c r="AW19" s="302" t="e">
        <f>#REF!</f>
        <v>#REF!</v>
      </c>
      <c r="AX19" s="302" t="e">
        <f>#REF!</f>
        <v>#REF!</v>
      </c>
      <c r="AY19" s="292" t="e">
        <f t="shared" si="38"/>
        <v>#REF!</v>
      </c>
      <c r="AZ19" s="302" t="e">
        <f>#REF!</f>
        <v>#REF!</v>
      </c>
      <c r="BA19" s="292" t="e">
        <f t="shared" si="39"/>
        <v>#REF!</v>
      </c>
      <c r="BB19" s="301" t="e">
        <f>#REF!+#REF!+#REF!+#REF!+#REF!</f>
        <v>#REF!</v>
      </c>
      <c r="BC19" s="292" t="e">
        <f t="shared" si="40"/>
        <v>#REF!</v>
      </c>
      <c r="BD19" s="302" t="e">
        <f>#REF!+#REF!+#REF!+#REF!</f>
        <v>#REF!</v>
      </c>
      <c r="BE19" s="292" t="e">
        <f t="shared" si="41"/>
        <v>#REF!</v>
      </c>
      <c r="BF19" s="302" t="e">
        <f>#REF!+#REF!+#REF!+#REF!</f>
        <v>#REF!</v>
      </c>
      <c r="BG19" s="292" t="e">
        <f t="shared" si="42"/>
        <v>#REF!</v>
      </c>
      <c r="BH19" s="295" t="e">
        <f>#REF!</f>
        <v>#REF!</v>
      </c>
      <c r="BI19" s="292" t="e">
        <f t="shared" si="43"/>
        <v>#REF!</v>
      </c>
      <c r="BJ19" s="294" t="e">
        <f t="shared" si="44"/>
        <v>#REF!</v>
      </c>
      <c r="BK19" s="295" t="e">
        <f t="shared" si="45"/>
        <v>#REF!</v>
      </c>
      <c r="BL19" s="299" t="e">
        <f t="shared" si="46"/>
        <v>#REF!</v>
      </c>
      <c r="BM19" s="299" t="e">
        <f t="shared" si="47"/>
        <v>#REF!</v>
      </c>
      <c r="BN19" s="215"/>
      <c r="BO19" s="299" t="e">
        <f t="shared" si="48"/>
        <v>#REF!</v>
      </c>
      <c r="BP19" s="299" t="e">
        <f t="shared" si="49"/>
        <v>#REF!</v>
      </c>
      <c r="BQ19" s="215"/>
      <c r="BR19" s="215"/>
      <c r="BS19" s="215"/>
      <c r="BT19" s="215"/>
      <c r="BU19" s="215"/>
    </row>
    <row r="20" spans="1:73" s="211" customFormat="1" ht="32.25" customHeight="1">
      <c r="A20" s="230">
        <v>3</v>
      </c>
      <c r="B20" s="303" t="s">
        <v>109</v>
      </c>
      <c r="C20" s="302" t="e">
        <f>#REF!</f>
        <v>#REF!</v>
      </c>
      <c r="D20" s="296" t="e">
        <f>#REF!</f>
        <v>#REF!</v>
      </c>
      <c r="E20" s="295" t="e">
        <f>#REF!</f>
        <v>#REF!</v>
      </c>
      <c r="F20" s="296" t="e">
        <f>#REF!</f>
        <v>#REF!</v>
      </c>
      <c r="G20" s="295" t="e">
        <f>#REF!</f>
        <v>#REF!</v>
      </c>
      <c r="H20" s="295" t="e">
        <f>#REF!</f>
        <v>#REF!</v>
      </c>
      <c r="I20" s="290" t="e">
        <f t="shared" si="27"/>
        <v>#REF!</v>
      </c>
      <c r="J20" s="295" t="e">
        <f>#REF!</f>
        <v>#REF!</v>
      </c>
      <c r="K20" s="295" t="e">
        <f>#REF!</f>
        <v>#REF!</v>
      </c>
      <c r="L20" s="295" t="e">
        <f>#REF!</f>
        <v>#REF!</v>
      </c>
      <c r="M20" s="309" t="e">
        <f t="shared" si="28"/>
        <v>#REF!</v>
      </c>
      <c r="N20" s="296" t="e">
        <f>#REF!</f>
        <v>#REF!</v>
      </c>
      <c r="O20" s="295" t="e">
        <f>#REF!</f>
        <v>#REF!</v>
      </c>
      <c r="P20" s="295" t="e">
        <f>#REF!</f>
        <v>#REF!</v>
      </c>
      <c r="Q20" s="296" t="e">
        <f>#REF!</f>
        <v>#REF!</v>
      </c>
      <c r="R20" s="295" t="e">
        <f>#REF!</f>
        <v>#REF!</v>
      </c>
      <c r="S20" s="295" t="e">
        <f>#REF!</f>
        <v>#REF!</v>
      </c>
      <c r="T20" s="296" t="e">
        <f>#REF!</f>
        <v>#REF!</v>
      </c>
      <c r="U20" s="295" t="e">
        <f>#REF!</f>
        <v>#REF!</v>
      </c>
      <c r="V20" s="295" t="e">
        <f>#REF!</f>
        <v>#REF!</v>
      </c>
      <c r="W20" s="295" t="e">
        <f>#REF!</f>
        <v>#REF!</v>
      </c>
      <c r="X20" s="295" t="e">
        <f>#REF!</f>
        <v>#REF!</v>
      </c>
      <c r="Y20" s="295" t="e">
        <f>#REF!</f>
        <v>#REF!</v>
      </c>
      <c r="Z20" s="292" t="e">
        <f t="shared" si="29"/>
        <v>#REF!</v>
      </c>
      <c r="AA20" s="295" t="e">
        <f>#REF!</f>
        <v>#REF!</v>
      </c>
      <c r="AB20" s="295" t="e">
        <f>#REF!</f>
        <v>#REF!</v>
      </c>
      <c r="AC20" s="295" t="e">
        <f>#REF!</f>
        <v>#REF!</v>
      </c>
      <c r="AD20" s="295" t="e">
        <f t="shared" si="30"/>
        <v>#REF!</v>
      </c>
      <c r="AE20" s="292" t="e">
        <f t="shared" si="31"/>
        <v>#REF!</v>
      </c>
      <c r="AF20" s="295" t="e">
        <f>#REF!</f>
        <v>#REF!</v>
      </c>
      <c r="AG20" s="295" t="e">
        <f>#REF!</f>
        <v>#REF!</v>
      </c>
      <c r="AH20" s="295" t="e">
        <f>#REF!</f>
        <v>#REF!</v>
      </c>
      <c r="AI20" s="295" t="e">
        <f>#REF!</f>
        <v>#REF!</v>
      </c>
      <c r="AJ20" s="292" t="e">
        <f t="shared" si="32"/>
        <v>#REF!</v>
      </c>
      <c r="AK20" s="295" t="e">
        <f>#REF!</f>
        <v>#REF!</v>
      </c>
      <c r="AL20" s="292" t="e">
        <f t="shared" si="33"/>
        <v>#REF!</v>
      </c>
      <c r="AM20" s="301" t="e">
        <f>#REF!+#REF!+#REF!+#REF!+#REF!</f>
        <v>#REF!</v>
      </c>
      <c r="AN20" s="292" t="e">
        <f t="shared" si="34"/>
        <v>#REF!</v>
      </c>
      <c r="AO20" s="302" t="e">
        <f>#REF!+#REF!+#REF!+#REF!</f>
        <v>#REF!</v>
      </c>
      <c r="AP20" s="292" t="e">
        <f t="shared" si="35"/>
        <v>#REF!</v>
      </c>
      <c r="AQ20" s="302" t="e">
        <f>#REF!+#REF!+#REF!+#REF!</f>
        <v>#REF!</v>
      </c>
      <c r="AR20" s="292" t="e">
        <f t="shared" si="36"/>
        <v>#REF!</v>
      </c>
      <c r="AS20" s="302" t="e">
        <f>#REF!</f>
        <v>#REF!</v>
      </c>
      <c r="AT20" s="292" t="e">
        <f t="shared" si="37"/>
        <v>#REF!</v>
      </c>
      <c r="AU20" s="302" t="e">
        <f>#REF!</f>
        <v>#REF!</v>
      </c>
      <c r="AV20" s="302" t="e">
        <f>#REF!</f>
        <v>#REF!</v>
      </c>
      <c r="AW20" s="302" t="e">
        <f>#REF!</f>
        <v>#REF!</v>
      </c>
      <c r="AX20" s="302" t="e">
        <f>#REF!</f>
        <v>#REF!</v>
      </c>
      <c r="AY20" s="292" t="e">
        <f t="shared" si="38"/>
        <v>#REF!</v>
      </c>
      <c r="AZ20" s="302" t="e">
        <f>#REF!</f>
        <v>#REF!</v>
      </c>
      <c r="BA20" s="292" t="e">
        <f t="shared" si="39"/>
        <v>#REF!</v>
      </c>
      <c r="BB20" s="301" t="e">
        <f>#REF!+#REF!+#REF!+#REF!+#REF!</f>
        <v>#REF!</v>
      </c>
      <c r="BC20" s="292" t="e">
        <f t="shared" si="40"/>
        <v>#REF!</v>
      </c>
      <c r="BD20" s="302" t="e">
        <f>#REF!+#REF!+#REF!+#REF!</f>
        <v>#REF!</v>
      </c>
      <c r="BE20" s="292" t="e">
        <f t="shared" si="41"/>
        <v>#REF!</v>
      </c>
      <c r="BF20" s="302" t="e">
        <f>#REF!+#REF!+#REF!+#REF!</f>
        <v>#REF!</v>
      </c>
      <c r="BG20" s="292" t="e">
        <f t="shared" si="42"/>
        <v>#REF!</v>
      </c>
      <c r="BH20" s="295" t="e">
        <f>#REF!</f>
        <v>#REF!</v>
      </c>
      <c r="BI20" s="292" t="e">
        <f t="shared" si="43"/>
        <v>#REF!</v>
      </c>
      <c r="BJ20" s="294" t="e">
        <f t="shared" si="44"/>
        <v>#REF!</v>
      </c>
      <c r="BK20" s="295" t="e">
        <f t="shared" si="45"/>
        <v>#REF!</v>
      </c>
      <c r="BL20" s="299" t="e">
        <f t="shared" si="46"/>
        <v>#REF!</v>
      </c>
      <c r="BM20" s="299" t="e">
        <f t="shared" si="47"/>
        <v>#REF!</v>
      </c>
      <c r="BN20" s="215"/>
      <c r="BO20" s="299" t="e">
        <f t="shared" si="48"/>
        <v>#REF!</v>
      </c>
      <c r="BP20" s="299" t="e">
        <f t="shared" si="49"/>
        <v>#REF!</v>
      </c>
      <c r="BQ20" s="215"/>
      <c r="BR20" s="215"/>
      <c r="BS20" s="215"/>
      <c r="BT20" s="215"/>
      <c r="BU20" s="215"/>
    </row>
    <row r="21" spans="1:73" s="211" customFormat="1" ht="21.95" customHeight="1">
      <c r="A21" s="230">
        <v>4</v>
      </c>
      <c r="B21" s="289" t="s">
        <v>110</v>
      </c>
      <c r="C21" s="300" t="e">
        <f>#REF!</f>
        <v>#REF!</v>
      </c>
      <c r="D21" s="296" t="e">
        <f>#REF!</f>
        <v>#REF!</v>
      </c>
      <c r="E21" s="295" t="e">
        <f>#REF!</f>
        <v>#REF!</v>
      </c>
      <c r="F21" s="296" t="e">
        <f>#REF!</f>
        <v>#REF!</v>
      </c>
      <c r="G21" s="295" t="e">
        <f>#REF!</f>
        <v>#REF!</v>
      </c>
      <c r="H21" s="295" t="e">
        <f>#REF!</f>
        <v>#REF!</v>
      </c>
      <c r="I21" s="290" t="e">
        <f t="shared" si="27"/>
        <v>#REF!</v>
      </c>
      <c r="J21" s="295" t="e">
        <f>#REF!</f>
        <v>#REF!</v>
      </c>
      <c r="K21" s="295" t="e">
        <f>#REF!</f>
        <v>#REF!</v>
      </c>
      <c r="L21" s="295" t="e">
        <f>#REF!</f>
        <v>#REF!</v>
      </c>
      <c r="M21" s="309" t="e">
        <f t="shared" si="28"/>
        <v>#REF!</v>
      </c>
      <c r="N21" s="296" t="e">
        <f>#REF!</f>
        <v>#REF!</v>
      </c>
      <c r="O21" s="295" t="e">
        <f>#REF!</f>
        <v>#REF!</v>
      </c>
      <c r="P21" s="295" t="e">
        <f>#REF!</f>
        <v>#REF!</v>
      </c>
      <c r="Q21" s="296" t="e">
        <f>#REF!</f>
        <v>#REF!</v>
      </c>
      <c r="R21" s="295" t="e">
        <f>#REF!</f>
        <v>#REF!</v>
      </c>
      <c r="S21" s="295" t="e">
        <f>#REF!</f>
        <v>#REF!</v>
      </c>
      <c r="T21" s="296" t="e">
        <f>#REF!</f>
        <v>#REF!</v>
      </c>
      <c r="U21" s="295" t="e">
        <f>#REF!</f>
        <v>#REF!</v>
      </c>
      <c r="V21" s="295" t="e">
        <f>#REF!</f>
        <v>#REF!</v>
      </c>
      <c r="W21" s="295" t="e">
        <f>#REF!</f>
        <v>#REF!</v>
      </c>
      <c r="X21" s="295" t="e">
        <f>#REF!</f>
        <v>#REF!</v>
      </c>
      <c r="Y21" s="295" t="e">
        <f>#REF!</f>
        <v>#REF!</v>
      </c>
      <c r="Z21" s="292" t="e">
        <f t="shared" si="29"/>
        <v>#REF!</v>
      </c>
      <c r="AA21" s="295" t="e">
        <f>#REF!</f>
        <v>#REF!</v>
      </c>
      <c r="AB21" s="295" t="e">
        <f>#REF!</f>
        <v>#REF!</v>
      </c>
      <c r="AC21" s="295" t="e">
        <f>#REF!</f>
        <v>#REF!</v>
      </c>
      <c r="AD21" s="295" t="e">
        <f t="shared" si="30"/>
        <v>#REF!</v>
      </c>
      <c r="AE21" s="292" t="e">
        <f t="shared" si="31"/>
        <v>#REF!</v>
      </c>
      <c r="AF21" s="295" t="e">
        <f>#REF!</f>
        <v>#REF!</v>
      </c>
      <c r="AG21" s="295" t="e">
        <f>#REF!</f>
        <v>#REF!</v>
      </c>
      <c r="AH21" s="295" t="e">
        <f>#REF!</f>
        <v>#REF!</v>
      </c>
      <c r="AI21" s="295" t="e">
        <f>#REF!</f>
        <v>#REF!</v>
      </c>
      <c r="AJ21" s="292" t="e">
        <f t="shared" si="32"/>
        <v>#REF!</v>
      </c>
      <c r="AK21" s="295" t="e">
        <f>#REF!</f>
        <v>#REF!</v>
      </c>
      <c r="AL21" s="292" t="e">
        <f t="shared" si="33"/>
        <v>#REF!</v>
      </c>
      <c r="AM21" s="301" t="e">
        <f>#REF!+#REF!+#REF!+#REF!+#REF!</f>
        <v>#REF!</v>
      </c>
      <c r="AN21" s="292" t="e">
        <f t="shared" si="34"/>
        <v>#REF!</v>
      </c>
      <c r="AO21" s="302" t="e">
        <f>#REF!+#REF!+#REF!+#REF!</f>
        <v>#REF!</v>
      </c>
      <c r="AP21" s="292" t="e">
        <f t="shared" si="35"/>
        <v>#REF!</v>
      </c>
      <c r="AQ21" s="302" t="e">
        <f>#REF!+#REF!+#REF!+#REF!</f>
        <v>#REF!</v>
      </c>
      <c r="AR21" s="292" t="e">
        <f t="shared" si="36"/>
        <v>#REF!</v>
      </c>
      <c r="AS21" s="302" t="e">
        <f>#REF!</f>
        <v>#REF!</v>
      </c>
      <c r="AT21" s="292" t="e">
        <f t="shared" si="37"/>
        <v>#REF!</v>
      </c>
      <c r="AU21" s="302" t="e">
        <f>#REF!</f>
        <v>#REF!</v>
      </c>
      <c r="AV21" s="302" t="e">
        <f>#REF!</f>
        <v>#REF!</v>
      </c>
      <c r="AW21" s="302" t="e">
        <f>#REF!</f>
        <v>#REF!</v>
      </c>
      <c r="AX21" s="302" t="e">
        <f>#REF!</f>
        <v>#REF!</v>
      </c>
      <c r="AY21" s="292" t="e">
        <f t="shared" si="38"/>
        <v>#REF!</v>
      </c>
      <c r="AZ21" s="302" t="e">
        <f>#REF!</f>
        <v>#REF!</v>
      </c>
      <c r="BA21" s="292" t="e">
        <f t="shared" si="39"/>
        <v>#REF!</v>
      </c>
      <c r="BB21" s="301" t="e">
        <f>#REF!+#REF!+#REF!+#REF!+#REF!</f>
        <v>#REF!</v>
      </c>
      <c r="BC21" s="292" t="e">
        <f t="shared" si="40"/>
        <v>#REF!</v>
      </c>
      <c r="BD21" s="302" t="e">
        <f>#REF!+#REF!+#REF!+#REF!</f>
        <v>#REF!</v>
      </c>
      <c r="BE21" s="292" t="e">
        <f t="shared" si="41"/>
        <v>#REF!</v>
      </c>
      <c r="BF21" s="302" t="e">
        <f>#REF!+#REF!+#REF!+#REF!</f>
        <v>#REF!</v>
      </c>
      <c r="BG21" s="292" t="e">
        <f t="shared" si="42"/>
        <v>#REF!</v>
      </c>
      <c r="BH21" s="295" t="e">
        <f>#REF!</f>
        <v>#REF!</v>
      </c>
      <c r="BI21" s="292" t="e">
        <f t="shared" si="43"/>
        <v>#REF!</v>
      </c>
      <c r="BJ21" s="294" t="e">
        <f t="shared" si="44"/>
        <v>#REF!</v>
      </c>
      <c r="BK21" s="295" t="e">
        <f t="shared" si="45"/>
        <v>#REF!</v>
      </c>
      <c r="BL21" s="299" t="e">
        <f t="shared" si="46"/>
        <v>#REF!</v>
      </c>
      <c r="BM21" s="299" t="e">
        <f t="shared" si="47"/>
        <v>#REF!</v>
      </c>
      <c r="BN21" s="215"/>
      <c r="BO21" s="299" t="e">
        <f t="shared" si="48"/>
        <v>#REF!</v>
      </c>
      <c r="BP21" s="299" t="e">
        <f t="shared" si="49"/>
        <v>#REF!</v>
      </c>
      <c r="BQ21" s="215"/>
      <c r="BR21" s="215"/>
      <c r="BS21" s="215"/>
      <c r="BT21" s="215"/>
      <c r="BU21" s="215"/>
    </row>
    <row r="22" spans="1:73" s="211" customFormat="1" ht="30" customHeight="1">
      <c r="A22" s="230">
        <v>5</v>
      </c>
      <c r="B22" s="303" t="s">
        <v>111</v>
      </c>
      <c r="C22" s="302" t="e">
        <f>#REF!</f>
        <v>#REF!</v>
      </c>
      <c r="D22" s="296" t="e">
        <f>#REF!</f>
        <v>#REF!</v>
      </c>
      <c r="E22" s="295" t="e">
        <f>#REF!</f>
        <v>#REF!</v>
      </c>
      <c r="F22" s="296" t="e">
        <f>#REF!</f>
        <v>#REF!</v>
      </c>
      <c r="G22" s="295" t="e">
        <f>#REF!</f>
        <v>#REF!</v>
      </c>
      <c r="H22" s="295" t="e">
        <f>#REF!</f>
        <v>#REF!</v>
      </c>
      <c r="I22" s="290" t="e">
        <f t="shared" si="27"/>
        <v>#REF!</v>
      </c>
      <c r="J22" s="295" t="e">
        <f>#REF!</f>
        <v>#REF!</v>
      </c>
      <c r="K22" s="295" t="e">
        <f>#REF!</f>
        <v>#REF!</v>
      </c>
      <c r="L22" s="295" t="e">
        <f>#REF!</f>
        <v>#REF!</v>
      </c>
      <c r="M22" s="309" t="e">
        <f t="shared" si="28"/>
        <v>#REF!</v>
      </c>
      <c r="N22" s="296" t="e">
        <f>#REF!</f>
        <v>#REF!</v>
      </c>
      <c r="O22" s="295" t="e">
        <f>#REF!</f>
        <v>#REF!</v>
      </c>
      <c r="P22" s="295" t="e">
        <f>#REF!</f>
        <v>#REF!</v>
      </c>
      <c r="Q22" s="296" t="e">
        <f>#REF!</f>
        <v>#REF!</v>
      </c>
      <c r="R22" s="295" t="e">
        <f>#REF!</f>
        <v>#REF!</v>
      </c>
      <c r="S22" s="295" t="e">
        <f>#REF!</f>
        <v>#REF!</v>
      </c>
      <c r="T22" s="296" t="e">
        <f>#REF!</f>
        <v>#REF!</v>
      </c>
      <c r="U22" s="295" t="e">
        <f>#REF!</f>
        <v>#REF!</v>
      </c>
      <c r="V22" s="295" t="e">
        <f>#REF!</f>
        <v>#REF!</v>
      </c>
      <c r="W22" s="295" t="e">
        <f>#REF!</f>
        <v>#REF!</v>
      </c>
      <c r="X22" s="295" t="e">
        <f>#REF!</f>
        <v>#REF!</v>
      </c>
      <c r="Y22" s="295" t="e">
        <f>#REF!</f>
        <v>#REF!</v>
      </c>
      <c r="Z22" s="292" t="e">
        <f t="shared" si="29"/>
        <v>#REF!</v>
      </c>
      <c r="AA22" s="295" t="e">
        <f>#REF!</f>
        <v>#REF!</v>
      </c>
      <c r="AB22" s="295" t="e">
        <f>#REF!</f>
        <v>#REF!</v>
      </c>
      <c r="AC22" s="295" t="e">
        <f>#REF!</f>
        <v>#REF!</v>
      </c>
      <c r="AD22" s="295" t="e">
        <f t="shared" si="30"/>
        <v>#REF!</v>
      </c>
      <c r="AE22" s="292" t="e">
        <f t="shared" si="31"/>
        <v>#REF!</v>
      </c>
      <c r="AF22" s="295" t="e">
        <f>#REF!</f>
        <v>#REF!</v>
      </c>
      <c r="AG22" s="295" t="e">
        <f>#REF!</f>
        <v>#REF!</v>
      </c>
      <c r="AH22" s="295" t="e">
        <f>#REF!</f>
        <v>#REF!</v>
      </c>
      <c r="AI22" s="295" t="e">
        <f>#REF!</f>
        <v>#REF!</v>
      </c>
      <c r="AJ22" s="292" t="e">
        <f t="shared" si="32"/>
        <v>#REF!</v>
      </c>
      <c r="AK22" s="295" t="e">
        <f>#REF!</f>
        <v>#REF!</v>
      </c>
      <c r="AL22" s="292" t="e">
        <f t="shared" si="33"/>
        <v>#REF!</v>
      </c>
      <c r="AM22" s="301" t="e">
        <f>#REF!+#REF!+#REF!+#REF!+#REF!</f>
        <v>#REF!</v>
      </c>
      <c r="AN22" s="292" t="e">
        <f t="shared" si="34"/>
        <v>#REF!</v>
      </c>
      <c r="AO22" s="302" t="e">
        <f>#REF!+#REF!+#REF!+#REF!</f>
        <v>#REF!</v>
      </c>
      <c r="AP22" s="292" t="e">
        <f t="shared" si="35"/>
        <v>#REF!</v>
      </c>
      <c r="AQ22" s="302" t="e">
        <f>#REF!+#REF!+#REF!+#REF!</f>
        <v>#REF!</v>
      </c>
      <c r="AR22" s="292" t="e">
        <f t="shared" si="36"/>
        <v>#REF!</v>
      </c>
      <c r="AS22" s="302" t="e">
        <f>#REF!</f>
        <v>#REF!</v>
      </c>
      <c r="AT22" s="292" t="e">
        <f t="shared" si="37"/>
        <v>#REF!</v>
      </c>
      <c r="AU22" s="302" t="e">
        <f>#REF!</f>
        <v>#REF!</v>
      </c>
      <c r="AV22" s="302" t="e">
        <f>#REF!</f>
        <v>#REF!</v>
      </c>
      <c r="AW22" s="302" t="e">
        <f>#REF!</f>
        <v>#REF!</v>
      </c>
      <c r="AX22" s="302" t="e">
        <f>#REF!</f>
        <v>#REF!</v>
      </c>
      <c r="AY22" s="292" t="e">
        <f t="shared" si="38"/>
        <v>#REF!</v>
      </c>
      <c r="AZ22" s="302" t="e">
        <f>#REF!</f>
        <v>#REF!</v>
      </c>
      <c r="BA22" s="292" t="e">
        <f t="shared" si="39"/>
        <v>#REF!</v>
      </c>
      <c r="BB22" s="301" t="e">
        <f>#REF!+#REF!+#REF!+#REF!+#REF!</f>
        <v>#REF!</v>
      </c>
      <c r="BC22" s="292" t="e">
        <f t="shared" si="40"/>
        <v>#REF!</v>
      </c>
      <c r="BD22" s="302" t="e">
        <f>#REF!+#REF!+#REF!+#REF!</f>
        <v>#REF!</v>
      </c>
      <c r="BE22" s="292" t="e">
        <f t="shared" si="41"/>
        <v>#REF!</v>
      </c>
      <c r="BF22" s="302" t="e">
        <f>#REF!+#REF!+#REF!+#REF!</f>
        <v>#REF!</v>
      </c>
      <c r="BG22" s="292" t="e">
        <f t="shared" si="42"/>
        <v>#REF!</v>
      </c>
      <c r="BH22" s="295" t="e">
        <f>#REF!</f>
        <v>#REF!</v>
      </c>
      <c r="BI22" s="292" t="e">
        <f t="shared" si="43"/>
        <v>#REF!</v>
      </c>
      <c r="BJ22" s="294" t="e">
        <f t="shared" si="44"/>
        <v>#REF!</v>
      </c>
      <c r="BK22" s="295" t="e">
        <f t="shared" si="45"/>
        <v>#REF!</v>
      </c>
      <c r="BL22" s="299" t="e">
        <f t="shared" si="46"/>
        <v>#REF!</v>
      </c>
      <c r="BM22" s="299" t="e">
        <f t="shared" si="47"/>
        <v>#REF!</v>
      </c>
      <c r="BN22" s="215"/>
      <c r="BO22" s="299" t="e">
        <f t="shared" si="48"/>
        <v>#REF!</v>
      </c>
      <c r="BP22" s="299" t="e">
        <f t="shared" si="49"/>
        <v>#REF!</v>
      </c>
      <c r="BQ22" s="215"/>
      <c r="BR22" s="215"/>
      <c r="BS22" s="215"/>
      <c r="BT22" s="215"/>
      <c r="BU22" s="215"/>
    </row>
    <row r="23" spans="1:73" s="211" customFormat="1" ht="21.95" customHeight="1">
      <c r="A23" s="230">
        <v>6</v>
      </c>
      <c r="B23" s="289" t="s">
        <v>112</v>
      </c>
      <c r="C23" s="300" t="e">
        <f>#REF!</f>
        <v>#REF!</v>
      </c>
      <c r="D23" s="296" t="e">
        <f>#REF!</f>
        <v>#REF!</v>
      </c>
      <c r="E23" s="295" t="e">
        <f>#REF!</f>
        <v>#REF!</v>
      </c>
      <c r="F23" s="296" t="e">
        <f>#REF!</f>
        <v>#REF!</v>
      </c>
      <c r="G23" s="295" t="e">
        <f>#REF!</f>
        <v>#REF!</v>
      </c>
      <c r="H23" s="295" t="e">
        <f>#REF!</f>
        <v>#REF!</v>
      </c>
      <c r="I23" s="290" t="e">
        <f t="shared" si="27"/>
        <v>#REF!</v>
      </c>
      <c r="J23" s="295" t="e">
        <f>#REF!</f>
        <v>#REF!</v>
      </c>
      <c r="K23" s="295" t="e">
        <f>#REF!</f>
        <v>#REF!</v>
      </c>
      <c r="L23" s="295" t="e">
        <f>#REF!</f>
        <v>#REF!</v>
      </c>
      <c r="M23" s="292" t="e">
        <f t="shared" si="28"/>
        <v>#REF!</v>
      </c>
      <c r="N23" s="296" t="e">
        <f>#REF!</f>
        <v>#REF!</v>
      </c>
      <c r="O23" s="295" t="e">
        <f>#REF!</f>
        <v>#REF!</v>
      </c>
      <c r="P23" s="295" t="e">
        <f>#REF!</f>
        <v>#REF!</v>
      </c>
      <c r="Q23" s="296" t="e">
        <f>#REF!</f>
        <v>#REF!</v>
      </c>
      <c r="R23" s="295" t="e">
        <f>#REF!</f>
        <v>#REF!</v>
      </c>
      <c r="S23" s="295" t="e">
        <f>#REF!</f>
        <v>#REF!</v>
      </c>
      <c r="T23" s="296" t="e">
        <f>#REF!</f>
        <v>#REF!</v>
      </c>
      <c r="U23" s="295" t="e">
        <f>#REF!</f>
        <v>#REF!</v>
      </c>
      <c r="V23" s="295" t="e">
        <f>#REF!</f>
        <v>#REF!</v>
      </c>
      <c r="W23" s="295" t="e">
        <f>#REF!</f>
        <v>#REF!</v>
      </c>
      <c r="X23" s="295" t="e">
        <f>#REF!</f>
        <v>#REF!</v>
      </c>
      <c r="Y23" s="295" t="e">
        <f>#REF!</f>
        <v>#REF!</v>
      </c>
      <c r="Z23" s="292" t="e">
        <f t="shared" si="29"/>
        <v>#REF!</v>
      </c>
      <c r="AA23" s="295" t="e">
        <f>#REF!</f>
        <v>#REF!</v>
      </c>
      <c r="AB23" s="295" t="e">
        <f>#REF!</f>
        <v>#REF!</v>
      </c>
      <c r="AC23" s="295" t="e">
        <f>#REF!</f>
        <v>#REF!</v>
      </c>
      <c r="AD23" s="295" t="e">
        <f t="shared" si="30"/>
        <v>#REF!</v>
      </c>
      <c r="AE23" s="292" t="e">
        <f t="shared" si="31"/>
        <v>#REF!</v>
      </c>
      <c r="AF23" s="295" t="e">
        <f>#REF!</f>
        <v>#REF!</v>
      </c>
      <c r="AG23" s="295" t="e">
        <f>#REF!</f>
        <v>#REF!</v>
      </c>
      <c r="AH23" s="295" t="e">
        <f>#REF!</f>
        <v>#REF!</v>
      </c>
      <c r="AI23" s="295" t="e">
        <f>#REF!</f>
        <v>#REF!</v>
      </c>
      <c r="AJ23" s="292" t="e">
        <f t="shared" si="32"/>
        <v>#REF!</v>
      </c>
      <c r="AK23" s="295" t="e">
        <f>#REF!</f>
        <v>#REF!</v>
      </c>
      <c r="AL23" s="292" t="e">
        <f t="shared" si="33"/>
        <v>#REF!</v>
      </c>
      <c r="AM23" s="301" t="e">
        <f>#REF!+#REF!+#REF!+#REF!+#REF!</f>
        <v>#REF!</v>
      </c>
      <c r="AN23" s="292" t="e">
        <f t="shared" si="34"/>
        <v>#REF!</v>
      </c>
      <c r="AO23" s="302" t="e">
        <f>#REF!+#REF!+#REF!+#REF!</f>
        <v>#REF!</v>
      </c>
      <c r="AP23" s="292" t="e">
        <f t="shared" si="35"/>
        <v>#REF!</v>
      </c>
      <c r="AQ23" s="302" t="e">
        <f>#REF!+#REF!+#REF!+#REF!</f>
        <v>#REF!</v>
      </c>
      <c r="AR23" s="292" t="e">
        <f t="shared" si="36"/>
        <v>#REF!</v>
      </c>
      <c r="AS23" s="302" t="e">
        <f>#REF!</f>
        <v>#REF!</v>
      </c>
      <c r="AT23" s="292" t="e">
        <f t="shared" si="37"/>
        <v>#REF!</v>
      </c>
      <c r="AU23" s="302" t="e">
        <f>#REF!</f>
        <v>#REF!</v>
      </c>
      <c r="AV23" s="302" t="e">
        <f>#REF!</f>
        <v>#REF!</v>
      </c>
      <c r="AW23" s="302" t="e">
        <f>#REF!</f>
        <v>#REF!</v>
      </c>
      <c r="AX23" s="302" t="e">
        <f>#REF!</f>
        <v>#REF!</v>
      </c>
      <c r="AY23" s="292" t="e">
        <f t="shared" si="38"/>
        <v>#REF!</v>
      </c>
      <c r="AZ23" s="302" t="e">
        <f>#REF!</f>
        <v>#REF!</v>
      </c>
      <c r="BA23" s="292" t="e">
        <f t="shared" si="39"/>
        <v>#REF!</v>
      </c>
      <c r="BB23" s="301" t="e">
        <f>#REF!+#REF!+#REF!+#REF!+#REF!</f>
        <v>#REF!</v>
      </c>
      <c r="BC23" s="292" t="e">
        <f t="shared" si="40"/>
        <v>#REF!</v>
      </c>
      <c r="BD23" s="302" t="e">
        <f>#REF!+#REF!+#REF!+#REF!</f>
        <v>#REF!</v>
      </c>
      <c r="BE23" s="292" t="e">
        <f t="shared" si="41"/>
        <v>#REF!</v>
      </c>
      <c r="BF23" s="302" t="e">
        <f>#REF!+#REF!+#REF!+#REF!</f>
        <v>#REF!</v>
      </c>
      <c r="BG23" s="292" t="e">
        <f t="shared" si="42"/>
        <v>#REF!</v>
      </c>
      <c r="BH23" s="295" t="e">
        <f>#REF!</f>
        <v>#REF!</v>
      </c>
      <c r="BI23" s="292" t="e">
        <f t="shared" si="43"/>
        <v>#REF!</v>
      </c>
      <c r="BJ23" s="294" t="e">
        <f t="shared" si="44"/>
        <v>#REF!</v>
      </c>
      <c r="BK23" s="295" t="e">
        <f t="shared" si="45"/>
        <v>#REF!</v>
      </c>
      <c r="BL23" s="299" t="e">
        <f t="shared" si="46"/>
        <v>#REF!</v>
      </c>
      <c r="BM23" s="299" t="e">
        <f t="shared" si="47"/>
        <v>#REF!</v>
      </c>
      <c r="BN23" s="215"/>
      <c r="BO23" s="299" t="e">
        <f t="shared" si="48"/>
        <v>#REF!</v>
      </c>
      <c r="BP23" s="299" t="e">
        <f t="shared" si="49"/>
        <v>#REF!</v>
      </c>
      <c r="BQ23" s="215"/>
      <c r="BR23" s="215"/>
      <c r="BS23" s="215"/>
      <c r="BT23" s="215"/>
      <c r="BU23" s="215"/>
    </row>
    <row r="24" spans="1:73" s="211" customFormat="1" ht="21.95" customHeight="1">
      <c r="A24" s="230">
        <v>7</v>
      </c>
      <c r="B24" s="289" t="s">
        <v>113</v>
      </c>
      <c r="C24" s="300" t="e">
        <f>#REF!</f>
        <v>#REF!</v>
      </c>
      <c r="D24" s="296" t="e">
        <f>#REF!</f>
        <v>#REF!</v>
      </c>
      <c r="E24" s="295" t="e">
        <f>#REF!</f>
        <v>#REF!</v>
      </c>
      <c r="F24" s="296" t="e">
        <f>#REF!</f>
        <v>#REF!</v>
      </c>
      <c r="G24" s="295" t="e">
        <f>#REF!</f>
        <v>#REF!</v>
      </c>
      <c r="H24" s="295" t="e">
        <f>#REF!</f>
        <v>#REF!</v>
      </c>
      <c r="I24" s="290" t="e">
        <f t="shared" si="27"/>
        <v>#REF!</v>
      </c>
      <c r="J24" s="295" t="e">
        <f>#REF!</f>
        <v>#REF!</v>
      </c>
      <c r="K24" s="295" t="e">
        <f>#REF!</f>
        <v>#REF!</v>
      </c>
      <c r="L24" s="295" t="e">
        <f>#REF!</f>
        <v>#REF!</v>
      </c>
      <c r="M24" s="309" t="e">
        <f t="shared" si="28"/>
        <v>#REF!</v>
      </c>
      <c r="N24" s="296" t="e">
        <f>#REF!</f>
        <v>#REF!</v>
      </c>
      <c r="O24" s="295" t="e">
        <f>#REF!</f>
        <v>#REF!</v>
      </c>
      <c r="P24" s="295" t="e">
        <f>#REF!</f>
        <v>#REF!</v>
      </c>
      <c r="Q24" s="296" t="e">
        <f>#REF!</f>
        <v>#REF!</v>
      </c>
      <c r="R24" s="295" t="e">
        <f>#REF!</f>
        <v>#REF!</v>
      </c>
      <c r="S24" s="295" t="e">
        <f>#REF!</f>
        <v>#REF!</v>
      </c>
      <c r="T24" s="296" t="e">
        <f>#REF!</f>
        <v>#REF!</v>
      </c>
      <c r="U24" s="295" t="e">
        <f>#REF!</f>
        <v>#REF!</v>
      </c>
      <c r="V24" s="295" t="e">
        <f>#REF!</f>
        <v>#REF!</v>
      </c>
      <c r="W24" s="295" t="e">
        <f>#REF!</f>
        <v>#REF!</v>
      </c>
      <c r="X24" s="295" t="e">
        <f>#REF!</f>
        <v>#REF!</v>
      </c>
      <c r="Y24" s="295" t="e">
        <f>#REF!</f>
        <v>#REF!</v>
      </c>
      <c r="Z24" s="292" t="e">
        <f t="shared" si="29"/>
        <v>#REF!</v>
      </c>
      <c r="AA24" s="295" t="e">
        <f>#REF!</f>
        <v>#REF!</v>
      </c>
      <c r="AB24" s="295" t="e">
        <f>#REF!</f>
        <v>#REF!</v>
      </c>
      <c r="AC24" s="295" t="e">
        <f>#REF!</f>
        <v>#REF!</v>
      </c>
      <c r="AD24" s="295" t="e">
        <f t="shared" si="30"/>
        <v>#REF!</v>
      </c>
      <c r="AE24" s="292" t="e">
        <f t="shared" si="31"/>
        <v>#REF!</v>
      </c>
      <c r="AF24" s="295" t="e">
        <f>#REF!</f>
        <v>#REF!</v>
      </c>
      <c r="AG24" s="295" t="e">
        <f>#REF!</f>
        <v>#REF!</v>
      </c>
      <c r="AH24" s="295" t="e">
        <f>#REF!</f>
        <v>#REF!</v>
      </c>
      <c r="AI24" s="295" t="e">
        <f>#REF!</f>
        <v>#REF!</v>
      </c>
      <c r="AJ24" s="292" t="e">
        <f t="shared" si="32"/>
        <v>#REF!</v>
      </c>
      <c r="AK24" s="295" t="e">
        <f>#REF!</f>
        <v>#REF!</v>
      </c>
      <c r="AL24" s="292" t="e">
        <f t="shared" si="33"/>
        <v>#REF!</v>
      </c>
      <c r="AM24" s="301" t="e">
        <f>#REF!+#REF!+#REF!+#REF!+#REF!</f>
        <v>#REF!</v>
      </c>
      <c r="AN24" s="292" t="e">
        <f t="shared" si="34"/>
        <v>#REF!</v>
      </c>
      <c r="AO24" s="302" t="e">
        <f>#REF!+#REF!+#REF!+#REF!</f>
        <v>#REF!</v>
      </c>
      <c r="AP24" s="292" t="e">
        <f t="shared" si="35"/>
        <v>#REF!</v>
      </c>
      <c r="AQ24" s="302" t="e">
        <f>#REF!+#REF!+#REF!+#REF!</f>
        <v>#REF!</v>
      </c>
      <c r="AR24" s="292" t="e">
        <f t="shared" si="36"/>
        <v>#REF!</v>
      </c>
      <c r="AS24" s="302" t="e">
        <f>#REF!</f>
        <v>#REF!</v>
      </c>
      <c r="AT24" s="292" t="e">
        <f t="shared" si="37"/>
        <v>#REF!</v>
      </c>
      <c r="AU24" s="302" t="e">
        <f>#REF!</f>
        <v>#REF!</v>
      </c>
      <c r="AV24" s="302" t="e">
        <f>#REF!</f>
        <v>#REF!</v>
      </c>
      <c r="AW24" s="302" t="e">
        <f>#REF!</f>
        <v>#REF!</v>
      </c>
      <c r="AX24" s="302" t="e">
        <f>#REF!</f>
        <v>#REF!</v>
      </c>
      <c r="AY24" s="292" t="e">
        <f t="shared" si="38"/>
        <v>#REF!</v>
      </c>
      <c r="AZ24" s="302" t="e">
        <f>#REF!</f>
        <v>#REF!</v>
      </c>
      <c r="BA24" s="292" t="e">
        <f t="shared" si="39"/>
        <v>#REF!</v>
      </c>
      <c r="BB24" s="301" t="e">
        <f>#REF!+#REF!+#REF!+#REF!+#REF!</f>
        <v>#REF!</v>
      </c>
      <c r="BC24" s="292" t="e">
        <f t="shared" si="40"/>
        <v>#REF!</v>
      </c>
      <c r="BD24" s="302" t="e">
        <f>#REF!+#REF!+#REF!+#REF!</f>
        <v>#REF!</v>
      </c>
      <c r="BE24" s="292" t="e">
        <f t="shared" si="41"/>
        <v>#REF!</v>
      </c>
      <c r="BF24" s="302" t="e">
        <f>#REF!+#REF!+#REF!+#REF!</f>
        <v>#REF!</v>
      </c>
      <c r="BG24" s="292" t="e">
        <f t="shared" si="42"/>
        <v>#REF!</v>
      </c>
      <c r="BH24" s="295" t="e">
        <f>#REF!</f>
        <v>#REF!</v>
      </c>
      <c r="BI24" s="292" t="e">
        <f t="shared" si="43"/>
        <v>#REF!</v>
      </c>
      <c r="BJ24" s="294" t="e">
        <f t="shared" si="44"/>
        <v>#REF!</v>
      </c>
      <c r="BK24" s="295" t="e">
        <f t="shared" si="45"/>
        <v>#REF!</v>
      </c>
      <c r="BL24" s="299" t="e">
        <f t="shared" si="46"/>
        <v>#REF!</v>
      </c>
      <c r="BM24" s="299" t="e">
        <f t="shared" si="47"/>
        <v>#REF!</v>
      </c>
      <c r="BN24" s="215"/>
      <c r="BO24" s="299" t="e">
        <f t="shared" si="48"/>
        <v>#REF!</v>
      </c>
      <c r="BP24" s="299" t="e">
        <f t="shared" si="49"/>
        <v>#REF!</v>
      </c>
      <c r="BQ24" s="215"/>
      <c r="BR24" s="215"/>
      <c r="BS24" s="215"/>
      <c r="BT24" s="215"/>
      <c r="BU24" s="215"/>
    </row>
    <row r="25" spans="1:73" s="211" customFormat="1" ht="21.95" customHeight="1">
      <c r="A25" s="230">
        <v>8</v>
      </c>
      <c r="B25" s="289" t="s">
        <v>114</v>
      </c>
      <c r="C25" s="300" t="e">
        <f>#REF!</f>
        <v>#REF!</v>
      </c>
      <c r="D25" s="296" t="e">
        <f>#REF!</f>
        <v>#REF!</v>
      </c>
      <c r="E25" s="295" t="e">
        <f>#REF!</f>
        <v>#REF!</v>
      </c>
      <c r="F25" s="296" t="e">
        <f>#REF!</f>
        <v>#REF!</v>
      </c>
      <c r="G25" s="295" t="e">
        <f>#REF!</f>
        <v>#REF!</v>
      </c>
      <c r="H25" s="295" t="e">
        <f>#REF!</f>
        <v>#REF!</v>
      </c>
      <c r="I25" s="290" t="e">
        <f t="shared" si="27"/>
        <v>#REF!</v>
      </c>
      <c r="J25" s="295" t="e">
        <f>#REF!</f>
        <v>#REF!</v>
      </c>
      <c r="K25" s="295" t="e">
        <f>#REF!</f>
        <v>#REF!</v>
      </c>
      <c r="L25" s="295" t="e">
        <f>#REF!</f>
        <v>#REF!</v>
      </c>
      <c r="M25" s="309" t="e">
        <f t="shared" si="28"/>
        <v>#REF!</v>
      </c>
      <c r="N25" s="296" t="e">
        <f>#REF!</f>
        <v>#REF!</v>
      </c>
      <c r="O25" s="295" t="e">
        <f>#REF!</f>
        <v>#REF!</v>
      </c>
      <c r="P25" s="295" t="e">
        <f>#REF!</f>
        <v>#REF!</v>
      </c>
      <c r="Q25" s="296" t="e">
        <f>#REF!</f>
        <v>#REF!</v>
      </c>
      <c r="R25" s="295" t="e">
        <f>#REF!</f>
        <v>#REF!</v>
      </c>
      <c r="S25" s="295" t="e">
        <f>#REF!</f>
        <v>#REF!</v>
      </c>
      <c r="T25" s="296" t="e">
        <f>#REF!</f>
        <v>#REF!</v>
      </c>
      <c r="U25" s="295" t="e">
        <f>#REF!</f>
        <v>#REF!</v>
      </c>
      <c r="V25" s="295" t="e">
        <f>#REF!</f>
        <v>#REF!</v>
      </c>
      <c r="W25" s="295" t="e">
        <f>#REF!</f>
        <v>#REF!</v>
      </c>
      <c r="X25" s="295" t="e">
        <f>#REF!</f>
        <v>#REF!</v>
      </c>
      <c r="Y25" s="295" t="e">
        <f>#REF!</f>
        <v>#REF!</v>
      </c>
      <c r="Z25" s="292" t="e">
        <f t="shared" si="29"/>
        <v>#REF!</v>
      </c>
      <c r="AA25" s="295" t="e">
        <f>#REF!</f>
        <v>#REF!</v>
      </c>
      <c r="AB25" s="295" t="e">
        <f>#REF!</f>
        <v>#REF!</v>
      </c>
      <c r="AC25" s="295" t="e">
        <f>#REF!</f>
        <v>#REF!</v>
      </c>
      <c r="AD25" s="295" t="e">
        <f t="shared" si="30"/>
        <v>#REF!</v>
      </c>
      <c r="AE25" s="292" t="e">
        <f t="shared" si="31"/>
        <v>#REF!</v>
      </c>
      <c r="AF25" s="295" t="e">
        <f>#REF!</f>
        <v>#REF!</v>
      </c>
      <c r="AG25" s="295" t="e">
        <f>#REF!</f>
        <v>#REF!</v>
      </c>
      <c r="AH25" s="295" t="e">
        <f>#REF!</f>
        <v>#REF!</v>
      </c>
      <c r="AI25" s="295" t="e">
        <f>#REF!</f>
        <v>#REF!</v>
      </c>
      <c r="AJ25" s="292" t="e">
        <f t="shared" si="32"/>
        <v>#REF!</v>
      </c>
      <c r="AK25" s="295" t="e">
        <f>#REF!</f>
        <v>#REF!</v>
      </c>
      <c r="AL25" s="292" t="e">
        <f t="shared" si="33"/>
        <v>#REF!</v>
      </c>
      <c r="AM25" s="301" t="e">
        <f>#REF!+#REF!+#REF!+#REF!+#REF!</f>
        <v>#REF!</v>
      </c>
      <c r="AN25" s="292" t="e">
        <f t="shared" si="34"/>
        <v>#REF!</v>
      </c>
      <c r="AO25" s="302" t="e">
        <f>#REF!+#REF!+#REF!+#REF!</f>
        <v>#REF!</v>
      </c>
      <c r="AP25" s="292" t="e">
        <f t="shared" si="35"/>
        <v>#REF!</v>
      </c>
      <c r="AQ25" s="302" t="e">
        <f>#REF!+#REF!+#REF!+#REF!</f>
        <v>#REF!</v>
      </c>
      <c r="AR25" s="292" t="e">
        <f t="shared" si="36"/>
        <v>#REF!</v>
      </c>
      <c r="AS25" s="302" t="e">
        <f>#REF!</f>
        <v>#REF!</v>
      </c>
      <c r="AT25" s="292" t="e">
        <f t="shared" si="37"/>
        <v>#REF!</v>
      </c>
      <c r="AU25" s="302" t="e">
        <f>#REF!</f>
        <v>#REF!</v>
      </c>
      <c r="AV25" s="302" t="e">
        <f>#REF!</f>
        <v>#REF!</v>
      </c>
      <c r="AW25" s="302" t="e">
        <f>#REF!</f>
        <v>#REF!</v>
      </c>
      <c r="AX25" s="302" t="e">
        <f>#REF!</f>
        <v>#REF!</v>
      </c>
      <c r="AY25" s="292" t="e">
        <f t="shared" si="38"/>
        <v>#REF!</v>
      </c>
      <c r="AZ25" s="302" t="e">
        <f>#REF!</f>
        <v>#REF!</v>
      </c>
      <c r="BA25" s="292" t="e">
        <f t="shared" si="39"/>
        <v>#REF!</v>
      </c>
      <c r="BB25" s="301" t="e">
        <f>#REF!+#REF!+#REF!+#REF!+#REF!</f>
        <v>#REF!</v>
      </c>
      <c r="BC25" s="292" t="e">
        <f t="shared" si="40"/>
        <v>#REF!</v>
      </c>
      <c r="BD25" s="302" t="e">
        <f>#REF!+#REF!+#REF!+#REF!</f>
        <v>#REF!</v>
      </c>
      <c r="BE25" s="292" t="e">
        <f t="shared" si="41"/>
        <v>#REF!</v>
      </c>
      <c r="BF25" s="302" t="e">
        <f>#REF!+#REF!+#REF!+#REF!</f>
        <v>#REF!</v>
      </c>
      <c r="BG25" s="292" t="e">
        <f t="shared" si="42"/>
        <v>#REF!</v>
      </c>
      <c r="BH25" s="295" t="e">
        <f>#REF!</f>
        <v>#REF!</v>
      </c>
      <c r="BI25" s="292" t="e">
        <f t="shared" si="43"/>
        <v>#REF!</v>
      </c>
      <c r="BJ25" s="294" t="e">
        <f t="shared" si="44"/>
        <v>#REF!</v>
      </c>
      <c r="BK25" s="295" t="e">
        <f t="shared" si="45"/>
        <v>#REF!</v>
      </c>
      <c r="BL25" s="299" t="e">
        <f t="shared" si="46"/>
        <v>#REF!</v>
      </c>
      <c r="BM25" s="299" t="e">
        <f t="shared" si="47"/>
        <v>#REF!</v>
      </c>
      <c r="BN25" s="215"/>
      <c r="BO25" s="299" t="e">
        <f t="shared" si="48"/>
        <v>#REF!</v>
      </c>
      <c r="BP25" s="299" t="e">
        <f t="shared" si="49"/>
        <v>#REF!</v>
      </c>
      <c r="BQ25" s="215"/>
      <c r="BR25" s="215"/>
      <c r="BS25" s="215"/>
      <c r="BT25" s="215"/>
      <c r="BU25" s="215"/>
    </row>
    <row r="26" spans="1:73" s="211" customFormat="1" ht="21.95" customHeight="1" thickBot="1">
      <c r="A26" s="230">
        <v>9</v>
      </c>
      <c r="B26" s="289" t="s">
        <v>115</v>
      </c>
      <c r="C26" s="300" t="e">
        <f>#REF!</f>
        <v>#REF!</v>
      </c>
      <c r="D26" s="296" t="e">
        <f>#REF!</f>
        <v>#REF!</v>
      </c>
      <c r="E26" s="295" t="e">
        <f>#REF!</f>
        <v>#REF!</v>
      </c>
      <c r="F26" s="296" t="e">
        <f>#REF!</f>
        <v>#REF!</v>
      </c>
      <c r="G26" s="295" t="e">
        <f>#REF!</f>
        <v>#REF!</v>
      </c>
      <c r="H26" s="295" t="e">
        <f>#REF!</f>
        <v>#REF!</v>
      </c>
      <c r="I26" s="290" t="e">
        <f t="shared" si="27"/>
        <v>#REF!</v>
      </c>
      <c r="J26" s="295" t="e">
        <f>#REF!</f>
        <v>#REF!</v>
      </c>
      <c r="K26" s="295" t="e">
        <f>#REF!</f>
        <v>#REF!</v>
      </c>
      <c r="L26" s="295" t="e">
        <f>#REF!</f>
        <v>#REF!</v>
      </c>
      <c r="M26" s="309" t="e">
        <f t="shared" si="28"/>
        <v>#REF!</v>
      </c>
      <c r="N26" s="296" t="e">
        <f>#REF!</f>
        <v>#REF!</v>
      </c>
      <c r="O26" s="295" t="e">
        <f>#REF!</f>
        <v>#REF!</v>
      </c>
      <c r="P26" s="295" t="e">
        <f>#REF!</f>
        <v>#REF!</v>
      </c>
      <c r="Q26" s="296" t="e">
        <f>#REF!</f>
        <v>#REF!</v>
      </c>
      <c r="R26" s="295" t="e">
        <f>#REF!</f>
        <v>#REF!</v>
      </c>
      <c r="S26" s="295" t="e">
        <f>#REF!</f>
        <v>#REF!</v>
      </c>
      <c r="T26" s="296" t="e">
        <f>#REF!</f>
        <v>#REF!</v>
      </c>
      <c r="U26" s="295" t="e">
        <f>#REF!</f>
        <v>#REF!</v>
      </c>
      <c r="V26" s="295" t="e">
        <f>#REF!</f>
        <v>#REF!</v>
      </c>
      <c r="W26" s="295" t="e">
        <f>#REF!</f>
        <v>#REF!</v>
      </c>
      <c r="X26" s="295" t="e">
        <f>#REF!</f>
        <v>#REF!</v>
      </c>
      <c r="Y26" s="295" t="e">
        <f>#REF!</f>
        <v>#REF!</v>
      </c>
      <c r="Z26" s="292" t="e">
        <f t="shared" si="29"/>
        <v>#REF!</v>
      </c>
      <c r="AA26" s="295" t="e">
        <f>#REF!</f>
        <v>#REF!</v>
      </c>
      <c r="AB26" s="295" t="e">
        <f>#REF!</f>
        <v>#REF!</v>
      </c>
      <c r="AC26" s="295" t="e">
        <f>#REF!</f>
        <v>#REF!</v>
      </c>
      <c r="AD26" s="295" t="e">
        <f t="shared" si="30"/>
        <v>#REF!</v>
      </c>
      <c r="AE26" s="292" t="e">
        <f t="shared" si="31"/>
        <v>#REF!</v>
      </c>
      <c r="AF26" s="295" t="e">
        <f>#REF!</f>
        <v>#REF!</v>
      </c>
      <c r="AG26" s="295" t="e">
        <f>#REF!</f>
        <v>#REF!</v>
      </c>
      <c r="AH26" s="295" t="e">
        <f>#REF!</f>
        <v>#REF!</v>
      </c>
      <c r="AI26" s="295" t="e">
        <f>#REF!</f>
        <v>#REF!</v>
      </c>
      <c r="AJ26" s="292" t="e">
        <f t="shared" si="32"/>
        <v>#REF!</v>
      </c>
      <c r="AK26" s="295" t="e">
        <f>#REF!</f>
        <v>#REF!</v>
      </c>
      <c r="AL26" s="292" t="e">
        <f t="shared" si="33"/>
        <v>#REF!</v>
      </c>
      <c r="AM26" s="301" t="e">
        <f>#REF!+#REF!+#REF!+#REF!+#REF!</f>
        <v>#REF!</v>
      </c>
      <c r="AN26" s="292" t="e">
        <f t="shared" si="34"/>
        <v>#REF!</v>
      </c>
      <c r="AO26" s="302" t="e">
        <f>#REF!+#REF!+#REF!+#REF!</f>
        <v>#REF!</v>
      </c>
      <c r="AP26" s="292" t="e">
        <f t="shared" si="35"/>
        <v>#REF!</v>
      </c>
      <c r="AQ26" s="302" t="e">
        <f>#REF!+#REF!+#REF!+#REF!</f>
        <v>#REF!</v>
      </c>
      <c r="AR26" s="292" t="e">
        <f t="shared" si="36"/>
        <v>#REF!</v>
      </c>
      <c r="AS26" s="302" t="e">
        <f>#REF!</f>
        <v>#REF!</v>
      </c>
      <c r="AT26" s="292" t="e">
        <f t="shared" si="37"/>
        <v>#REF!</v>
      </c>
      <c r="AU26" s="302" t="e">
        <f>#REF!</f>
        <v>#REF!</v>
      </c>
      <c r="AV26" s="302" t="e">
        <f>#REF!</f>
        <v>#REF!</v>
      </c>
      <c r="AW26" s="302" t="e">
        <f>#REF!</f>
        <v>#REF!</v>
      </c>
      <c r="AX26" s="302" t="e">
        <f>#REF!</f>
        <v>#REF!</v>
      </c>
      <c r="AY26" s="292" t="e">
        <f t="shared" si="38"/>
        <v>#REF!</v>
      </c>
      <c r="AZ26" s="302" t="e">
        <f>#REF!</f>
        <v>#REF!</v>
      </c>
      <c r="BA26" s="292" t="e">
        <f t="shared" si="39"/>
        <v>#REF!</v>
      </c>
      <c r="BB26" s="301" t="e">
        <f>#REF!+#REF!+#REF!+#REF!+#REF!</f>
        <v>#REF!</v>
      </c>
      <c r="BC26" s="292" t="e">
        <f t="shared" si="40"/>
        <v>#REF!</v>
      </c>
      <c r="BD26" s="302" t="e">
        <f>#REF!+#REF!+#REF!+#REF!</f>
        <v>#REF!</v>
      </c>
      <c r="BE26" s="292" t="e">
        <f t="shared" si="41"/>
        <v>#REF!</v>
      </c>
      <c r="BF26" s="302" t="e">
        <f>#REF!+#REF!+#REF!+#REF!</f>
        <v>#REF!</v>
      </c>
      <c r="BG26" s="292" t="e">
        <f t="shared" si="42"/>
        <v>#REF!</v>
      </c>
      <c r="BH26" s="295" t="e">
        <f>#REF!</f>
        <v>#REF!</v>
      </c>
      <c r="BI26" s="292" t="e">
        <f t="shared" si="43"/>
        <v>#REF!</v>
      </c>
      <c r="BJ26" s="294" t="e">
        <f t="shared" si="44"/>
        <v>#REF!</v>
      </c>
      <c r="BK26" s="295" t="e">
        <f t="shared" si="45"/>
        <v>#REF!</v>
      </c>
      <c r="BL26" s="299" t="e">
        <f t="shared" si="46"/>
        <v>#REF!</v>
      </c>
      <c r="BM26" s="299" t="e">
        <f t="shared" si="47"/>
        <v>#REF!</v>
      </c>
      <c r="BN26" s="215"/>
      <c r="BO26" s="299" t="e">
        <f t="shared" si="48"/>
        <v>#REF!</v>
      </c>
      <c r="BP26" s="299" t="e">
        <f t="shared" si="49"/>
        <v>#REF!</v>
      </c>
      <c r="BQ26" s="215"/>
      <c r="BR26" s="215"/>
      <c r="BS26" s="215"/>
      <c r="BT26" s="215"/>
      <c r="BU26" s="215"/>
    </row>
    <row r="27" spans="1:73" s="213" customFormat="1" ht="21.95" customHeight="1" thickBot="1">
      <c r="A27" s="763" t="s">
        <v>116</v>
      </c>
      <c r="B27" s="440"/>
      <c r="C27" s="247" t="e">
        <f t="shared" ref="C27:L27" si="50">SUM(C18:C26)</f>
        <v>#REF!</v>
      </c>
      <c r="D27" s="262" t="e">
        <f t="shared" si="50"/>
        <v>#REF!</v>
      </c>
      <c r="E27" s="247" t="e">
        <f t="shared" si="50"/>
        <v>#REF!</v>
      </c>
      <c r="F27" s="262" t="e">
        <f t="shared" si="50"/>
        <v>#REF!</v>
      </c>
      <c r="G27" s="247" t="e">
        <f t="shared" si="50"/>
        <v>#REF!</v>
      </c>
      <c r="H27" s="247" t="e">
        <f t="shared" si="50"/>
        <v>#REF!</v>
      </c>
      <c r="I27" s="247" t="e">
        <f t="shared" si="50"/>
        <v>#REF!</v>
      </c>
      <c r="J27" s="247" t="e">
        <f t="shared" si="50"/>
        <v>#REF!</v>
      </c>
      <c r="K27" s="247" t="e">
        <f t="shared" si="50"/>
        <v>#REF!</v>
      </c>
      <c r="L27" s="247" t="e">
        <f t="shared" si="50"/>
        <v>#REF!</v>
      </c>
      <c r="M27" s="247"/>
      <c r="N27" s="262" t="e">
        <f t="shared" ref="N27:Y27" si="51">SUM(N18:N26)</f>
        <v>#REF!</v>
      </c>
      <c r="O27" s="247" t="e">
        <f t="shared" si="51"/>
        <v>#REF!</v>
      </c>
      <c r="P27" s="247" t="e">
        <f t="shared" si="51"/>
        <v>#REF!</v>
      </c>
      <c r="Q27" s="262" t="e">
        <f t="shared" si="51"/>
        <v>#REF!</v>
      </c>
      <c r="R27" s="247" t="e">
        <f t="shared" si="51"/>
        <v>#REF!</v>
      </c>
      <c r="S27" s="247" t="e">
        <f t="shared" si="51"/>
        <v>#REF!</v>
      </c>
      <c r="T27" s="262" t="e">
        <f t="shared" si="51"/>
        <v>#REF!</v>
      </c>
      <c r="U27" s="247" t="e">
        <f t="shared" si="51"/>
        <v>#REF!</v>
      </c>
      <c r="V27" s="247" t="e">
        <f t="shared" si="51"/>
        <v>#REF!</v>
      </c>
      <c r="W27" s="247" t="e">
        <f t="shared" si="51"/>
        <v>#REF!</v>
      </c>
      <c r="X27" s="247" t="e">
        <f t="shared" si="51"/>
        <v>#REF!</v>
      </c>
      <c r="Y27" s="247" t="e">
        <f t="shared" si="51"/>
        <v>#REF!</v>
      </c>
      <c r="Z27" s="255" t="e">
        <f t="shared" si="29"/>
        <v>#REF!</v>
      </c>
      <c r="AA27" s="247" t="e">
        <f>SUM(AA18:AA26)</f>
        <v>#REF!</v>
      </c>
      <c r="AB27" s="247" t="e">
        <f>SUM(AB18:AB26)</f>
        <v>#REF!</v>
      </c>
      <c r="AC27" s="247" t="e">
        <f>SUM(AC18:AC26)</f>
        <v>#REF!</v>
      </c>
      <c r="AD27" s="247" t="e">
        <f t="shared" si="30"/>
        <v>#REF!</v>
      </c>
      <c r="AE27" s="255" t="e">
        <f t="shared" si="31"/>
        <v>#REF!</v>
      </c>
      <c r="AF27" s="247" t="e">
        <f>SUM(AF18:AF26)</f>
        <v>#REF!</v>
      </c>
      <c r="AG27" s="247" t="e">
        <f>SUM(AG18:AG26)</f>
        <v>#REF!</v>
      </c>
      <c r="AH27" s="247" t="e">
        <f>SUM(AH18:AH26)</f>
        <v>#REF!</v>
      </c>
      <c r="AI27" s="247" t="e">
        <f>SUM(AI18:AI26)</f>
        <v>#REF!</v>
      </c>
      <c r="AJ27" s="255" t="e">
        <f t="shared" si="32"/>
        <v>#REF!</v>
      </c>
      <c r="AK27" s="247" t="e">
        <f>SUM(AK18:AK26)</f>
        <v>#REF!</v>
      </c>
      <c r="AL27" s="255" t="e">
        <f t="shared" si="33"/>
        <v>#REF!</v>
      </c>
      <c r="AM27" s="247" t="e">
        <f>SUM(AM18:AM26)</f>
        <v>#REF!</v>
      </c>
      <c r="AN27" s="255" t="e">
        <f t="shared" si="34"/>
        <v>#REF!</v>
      </c>
      <c r="AO27" s="247" t="e">
        <f>SUM(AO18:AO26)</f>
        <v>#REF!</v>
      </c>
      <c r="AP27" s="255" t="e">
        <f t="shared" si="35"/>
        <v>#REF!</v>
      </c>
      <c r="AQ27" s="247" t="e">
        <f>SUM(AQ18:AQ26)</f>
        <v>#REF!</v>
      </c>
      <c r="AR27" s="255" t="e">
        <f t="shared" si="36"/>
        <v>#REF!</v>
      </c>
      <c r="AS27" s="247" t="e">
        <f>SUM(AS18:AS26)</f>
        <v>#REF!</v>
      </c>
      <c r="AT27" s="255" t="e">
        <f t="shared" si="37"/>
        <v>#REF!</v>
      </c>
      <c r="AU27" s="247" t="e">
        <f>SUM(AU18:AU26)</f>
        <v>#REF!</v>
      </c>
      <c r="AV27" s="247" t="e">
        <f>SUM(AV18:AV26)</f>
        <v>#REF!</v>
      </c>
      <c r="AW27" s="247" t="e">
        <f>SUM(AW18:AW26)</f>
        <v>#REF!</v>
      </c>
      <c r="AX27" s="247" t="e">
        <f>SUM(AX18:AX26)</f>
        <v>#REF!</v>
      </c>
      <c r="AY27" s="255" t="e">
        <f t="shared" si="38"/>
        <v>#REF!</v>
      </c>
      <c r="AZ27" s="247" t="e">
        <f>SUM(AZ18:AZ26)</f>
        <v>#REF!</v>
      </c>
      <c r="BA27" s="255" t="e">
        <f t="shared" si="39"/>
        <v>#REF!</v>
      </c>
      <c r="BB27" s="247" t="e">
        <f>SUM(BB18:BB26)</f>
        <v>#REF!</v>
      </c>
      <c r="BC27" s="255" t="e">
        <f t="shared" si="40"/>
        <v>#REF!</v>
      </c>
      <c r="BD27" s="247" t="e">
        <f>SUM(BD18:BD26)</f>
        <v>#REF!</v>
      </c>
      <c r="BE27" s="255" t="e">
        <f t="shared" si="41"/>
        <v>#REF!</v>
      </c>
      <c r="BF27" s="247" t="e">
        <f>SUM(BF18:BF26)</f>
        <v>#REF!</v>
      </c>
      <c r="BG27" s="255" t="e">
        <f t="shared" si="42"/>
        <v>#REF!</v>
      </c>
      <c r="BH27" s="247" t="e">
        <f>SUM(BH18:BH26)</f>
        <v>#REF!</v>
      </c>
      <c r="BI27" s="255" t="e">
        <f t="shared" si="43"/>
        <v>#REF!</v>
      </c>
      <c r="BJ27" s="287" t="e">
        <f t="shared" si="44"/>
        <v>#REF!</v>
      </c>
      <c r="BK27" s="247" t="e">
        <f t="shared" si="45"/>
        <v>#REF!</v>
      </c>
      <c r="BL27" s="270" t="e">
        <f t="shared" si="46"/>
        <v>#REF!</v>
      </c>
      <c r="BM27" s="270" t="e">
        <f t="shared" si="47"/>
        <v>#REF!</v>
      </c>
      <c r="BO27" s="270" t="e">
        <f t="shared" si="48"/>
        <v>#REF!</v>
      </c>
      <c r="BP27" s="270" t="e">
        <f t="shared" si="49"/>
        <v>#REF!</v>
      </c>
    </row>
    <row r="28" spans="1:73" s="213" customFormat="1" ht="21.95" customHeight="1" thickBot="1">
      <c r="A28" s="766" t="s">
        <v>117</v>
      </c>
      <c r="B28" s="442"/>
      <c r="C28" s="442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  <c r="AG28" s="442"/>
      <c r="AH28" s="442"/>
      <c r="AI28" s="442"/>
      <c r="AJ28" s="442"/>
      <c r="AK28" s="442"/>
      <c r="AL28" s="442"/>
      <c r="AM28" s="442"/>
      <c r="AN28" s="442"/>
      <c r="AO28" s="442"/>
      <c r="AP28" s="442"/>
      <c r="AQ28" s="442"/>
      <c r="AR28" s="442"/>
      <c r="AS28" s="442"/>
      <c r="AT28" s="442"/>
      <c r="AU28" s="442"/>
      <c r="AV28" s="442"/>
      <c r="AW28" s="442"/>
      <c r="AX28" s="442"/>
      <c r="AY28" s="442"/>
      <c r="AZ28" s="442"/>
      <c r="BA28" s="442"/>
      <c r="BB28" s="442"/>
      <c r="BC28" s="442"/>
      <c r="BD28" s="442"/>
      <c r="BE28" s="442"/>
      <c r="BF28" s="442"/>
      <c r="BG28" s="442"/>
      <c r="BH28" s="442"/>
      <c r="BI28" s="443"/>
      <c r="BJ28" s="286"/>
      <c r="BK28" s="286"/>
    </row>
    <row r="29" spans="1:73" s="213" customFormat="1" ht="21.95" customHeight="1">
      <c r="A29" s="240">
        <v>1</v>
      </c>
      <c r="B29" s="288" t="s">
        <v>118</v>
      </c>
      <c r="C29" s="226" t="e">
        <f>#REF!</f>
        <v>#REF!</v>
      </c>
      <c r="D29" s="291" t="e">
        <f>#REF!</f>
        <v>#REF!</v>
      </c>
      <c r="E29" s="290" t="e">
        <f>#REF!</f>
        <v>#REF!</v>
      </c>
      <c r="F29" s="291" t="e">
        <f>#REF!</f>
        <v>#REF!</v>
      </c>
      <c r="G29" s="290" t="e">
        <f>#REF!</f>
        <v>#REF!</v>
      </c>
      <c r="H29" s="290" t="e">
        <f>#REF!</f>
        <v>#REF!</v>
      </c>
      <c r="I29" s="290" t="e">
        <f t="shared" ref="I29:I37" si="52">AD29</f>
        <v>#REF!</v>
      </c>
      <c r="J29" s="290" t="e">
        <f>#REF!</f>
        <v>#REF!</v>
      </c>
      <c r="K29" s="290" t="e">
        <f>#REF!</f>
        <v>#REF!</v>
      </c>
      <c r="L29" s="290" t="e">
        <f>#REF!</f>
        <v>#REF!</v>
      </c>
      <c r="M29" s="292" t="e">
        <f t="shared" ref="M29:M37" si="53">L29/K29</f>
        <v>#REF!</v>
      </c>
      <c r="N29" s="291" t="e">
        <f>#REF!</f>
        <v>#REF!</v>
      </c>
      <c r="O29" s="290" t="e">
        <f>#REF!</f>
        <v>#REF!</v>
      </c>
      <c r="P29" s="290" t="e">
        <f>#REF!</f>
        <v>#REF!</v>
      </c>
      <c r="Q29" s="291" t="e">
        <f>#REF!</f>
        <v>#REF!</v>
      </c>
      <c r="R29" s="234" t="e">
        <f>#REF!</f>
        <v>#REF!</v>
      </c>
      <c r="S29" s="234" t="e">
        <f>#REF!</f>
        <v>#REF!</v>
      </c>
      <c r="T29" s="263" t="e">
        <f>#REF!</f>
        <v>#REF!</v>
      </c>
      <c r="U29" s="234" t="e">
        <f>#REF!</f>
        <v>#REF!</v>
      </c>
      <c r="V29" s="234" t="e">
        <f>#REF!</f>
        <v>#REF!</v>
      </c>
      <c r="W29" s="234" t="e">
        <f>#REF!</f>
        <v>#REF!</v>
      </c>
      <c r="X29" s="234" t="e">
        <f>#REF!</f>
        <v>#REF!</v>
      </c>
      <c r="Y29" s="234" t="e">
        <f>#REF!</f>
        <v>#REF!</v>
      </c>
      <c r="Z29" s="254" t="e">
        <f t="shared" ref="Z29:Z38" si="54">H29/K29</f>
        <v>#REF!</v>
      </c>
      <c r="AA29" s="234" t="e">
        <f>#REF!</f>
        <v>#REF!</v>
      </c>
      <c r="AB29" s="234" t="e">
        <f>#REF!</f>
        <v>#REF!</v>
      </c>
      <c r="AC29" s="234" t="e">
        <f>#REF!</f>
        <v>#REF!</v>
      </c>
      <c r="AD29" s="234" t="e">
        <f t="shared" ref="AD29:AD38" si="55">AA29+AB29+AC29</f>
        <v>#REF!</v>
      </c>
      <c r="AE29" s="254" t="e">
        <f t="shared" ref="AE29:AE38" si="56">AD29/H29</f>
        <v>#REF!</v>
      </c>
      <c r="AF29" s="243" t="e">
        <f>#REF!</f>
        <v>#REF!</v>
      </c>
      <c r="AG29" s="243" t="e">
        <f>#REF!</f>
        <v>#REF!</v>
      </c>
      <c r="AH29" s="243" t="e">
        <f>#REF!</f>
        <v>#REF!</v>
      </c>
      <c r="AI29" s="243" t="e">
        <f>#REF!</f>
        <v>#REF!</v>
      </c>
      <c r="AJ29" s="254" t="e">
        <f t="shared" ref="AJ29:AJ38" si="57">(AF29+AG29+AH29+AI29)/G29</f>
        <v>#REF!</v>
      </c>
      <c r="AK29" s="243" t="e">
        <f>#REF!</f>
        <v>#REF!</v>
      </c>
      <c r="AL29" s="254" t="e">
        <f t="shared" ref="AL29:AL38" si="58">AK29/G29</f>
        <v>#REF!</v>
      </c>
      <c r="AM29" s="244" t="e">
        <f>#REF!+#REF!+#REF!+#REF!+#REF!</f>
        <v>#REF!</v>
      </c>
      <c r="AN29" s="254" t="e">
        <f t="shared" ref="AN29:AN38" si="59">AM29/G29</f>
        <v>#REF!</v>
      </c>
      <c r="AO29" s="245" t="e">
        <f>#REF!+#REF!+#REF!+#REF!</f>
        <v>#REF!</v>
      </c>
      <c r="AP29" s="254" t="e">
        <f t="shared" ref="AP29:AP38" si="60">AO29/G29</f>
        <v>#REF!</v>
      </c>
      <c r="AQ29" s="245" t="e">
        <f>#REF!+#REF!+#REF!+#REF!</f>
        <v>#REF!</v>
      </c>
      <c r="AR29" s="254" t="e">
        <f t="shared" ref="AR29:AR38" si="61">AQ29/G29</f>
        <v>#REF!</v>
      </c>
      <c r="AS29" s="245" t="e">
        <f>#REF!</f>
        <v>#REF!</v>
      </c>
      <c r="AT29" s="254" t="e">
        <f t="shared" ref="AT29:AT38" si="62">AS29/G29</f>
        <v>#REF!</v>
      </c>
      <c r="AU29" s="245" t="e">
        <f>#REF!</f>
        <v>#REF!</v>
      </c>
      <c r="AV29" s="245" t="e">
        <f>#REF!</f>
        <v>#REF!</v>
      </c>
      <c r="AW29" s="245" t="e">
        <f>#REF!</f>
        <v>#REF!</v>
      </c>
      <c r="AX29" s="245" t="e">
        <f>#REF!</f>
        <v>#REF!</v>
      </c>
      <c r="AY29" s="254" t="e">
        <f t="shared" ref="AY29:AY38" si="63">(AU29+AV29+AW29+AX29)/H29</f>
        <v>#REF!</v>
      </c>
      <c r="AZ29" s="245" t="e">
        <f>#REF!</f>
        <v>#REF!</v>
      </c>
      <c r="BA29" s="254" t="e">
        <f t="shared" ref="BA29:BA38" si="64">AZ29/H29</f>
        <v>#REF!</v>
      </c>
      <c r="BB29" s="244" t="e">
        <f>#REF!+#REF!+#REF!+#REF!+#REF!</f>
        <v>#REF!</v>
      </c>
      <c r="BC29" s="254" t="e">
        <f t="shared" ref="BC29:BC38" si="65">BB29/H29</f>
        <v>#REF!</v>
      </c>
      <c r="BD29" s="245" t="e">
        <f>#REF!+#REF!+#REF!+#REF!</f>
        <v>#REF!</v>
      </c>
      <c r="BE29" s="254" t="e">
        <f t="shared" ref="BE29:BE38" si="66">BD29/H29</f>
        <v>#REF!</v>
      </c>
      <c r="BF29" s="245" t="e">
        <f>#REF!+#REF!+#REF!+#REF!</f>
        <v>#REF!</v>
      </c>
      <c r="BG29" s="254" t="e">
        <f t="shared" ref="BG29:BG38" si="67">BF29/H29</f>
        <v>#REF!</v>
      </c>
      <c r="BH29" s="243" t="e">
        <f>#REF!</f>
        <v>#REF!</v>
      </c>
      <c r="BI29" s="254" t="e">
        <f t="shared" ref="BI29:BI38" si="68">BH29/H29</f>
        <v>#REF!</v>
      </c>
      <c r="BJ29" s="285" t="e">
        <f t="shared" ref="BJ29:BJ38" si="69">H29/K29</f>
        <v>#REF!</v>
      </c>
      <c r="BK29" s="290" t="e">
        <f t="shared" ref="BK29:BK38" si="70">AU29+AV29+AW29+AX29</f>
        <v>#REF!</v>
      </c>
      <c r="BL29" s="270" t="e">
        <f t="shared" ref="BL29:BL38" si="71">(AF29+AG29+AH29+AI29+AK29)-G29</f>
        <v>#REF!</v>
      </c>
      <c r="BM29" s="270" t="e">
        <f t="shared" ref="BM29:BM38" si="72">(AU29+AV29+AW29+AX29+AZ29)-H29</f>
        <v>#REF!</v>
      </c>
      <c r="BO29" s="270" t="e">
        <f t="shared" ref="BO29:BO38" si="73">(AM29+AO29+AQ29)-G29</f>
        <v>#REF!</v>
      </c>
      <c r="BP29" s="270" t="e">
        <f t="shared" ref="BP29:BP38" si="74">(BB29+BD29+BF29)-H29</f>
        <v>#REF!</v>
      </c>
    </row>
    <row r="30" spans="1:73" s="213" customFormat="1" ht="21.95" customHeight="1">
      <c r="A30" s="237">
        <v>2</v>
      </c>
      <c r="B30" s="289" t="s">
        <v>119</v>
      </c>
      <c r="C30" s="300" t="e">
        <f>#REF!</f>
        <v>#REF!</v>
      </c>
      <c r="D30" s="296" t="e">
        <f>#REF!</f>
        <v>#REF!</v>
      </c>
      <c r="E30" s="295" t="e">
        <f>#REF!</f>
        <v>#REF!</v>
      </c>
      <c r="F30" s="296" t="e">
        <f>#REF!</f>
        <v>#REF!</v>
      </c>
      <c r="G30" s="295" t="e">
        <f>#REF!</f>
        <v>#REF!</v>
      </c>
      <c r="H30" s="295" t="e">
        <f>#REF!</f>
        <v>#REF!</v>
      </c>
      <c r="I30" s="290" t="e">
        <f t="shared" si="52"/>
        <v>#REF!</v>
      </c>
      <c r="J30" s="295" t="e">
        <f>#REF!</f>
        <v>#REF!</v>
      </c>
      <c r="K30" s="295" t="e">
        <f>#REF!</f>
        <v>#REF!</v>
      </c>
      <c r="L30" s="295" t="e">
        <f>#REF!</f>
        <v>#REF!</v>
      </c>
      <c r="M30" s="292" t="e">
        <f t="shared" si="53"/>
        <v>#REF!</v>
      </c>
      <c r="N30" s="296" t="e">
        <f>#REF!</f>
        <v>#REF!</v>
      </c>
      <c r="O30" s="295" t="e">
        <f>#REF!</f>
        <v>#REF!</v>
      </c>
      <c r="P30" s="295" t="e">
        <f>#REF!</f>
        <v>#REF!</v>
      </c>
      <c r="Q30" s="296" t="e">
        <f>#REF!</f>
        <v>#REF!</v>
      </c>
      <c r="R30" s="233" t="e">
        <f>#REF!</f>
        <v>#REF!</v>
      </c>
      <c r="S30" s="233" t="e">
        <f>#REF!</f>
        <v>#REF!</v>
      </c>
      <c r="T30" s="264" t="e">
        <f>#REF!</f>
        <v>#REF!</v>
      </c>
      <c r="U30" s="233" t="e">
        <f>#REF!</f>
        <v>#REF!</v>
      </c>
      <c r="V30" s="233" t="e">
        <f>#REF!</f>
        <v>#REF!</v>
      </c>
      <c r="W30" s="233" t="e">
        <f>#REF!</f>
        <v>#REF!</v>
      </c>
      <c r="X30" s="233" t="e">
        <f>#REF!</f>
        <v>#REF!</v>
      </c>
      <c r="Y30" s="233" t="e">
        <f>#REF!</f>
        <v>#REF!</v>
      </c>
      <c r="Z30" s="254" t="e">
        <f t="shared" si="54"/>
        <v>#REF!</v>
      </c>
      <c r="AA30" s="233" t="e">
        <f>#REF!</f>
        <v>#REF!</v>
      </c>
      <c r="AB30" s="233" t="e">
        <f>#REF!</f>
        <v>#REF!</v>
      </c>
      <c r="AC30" s="233" t="e">
        <f>#REF!</f>
        <v>#REF!</v>
      </c>
      <c r="AD30" s="233" t="e">
        <f t="shared" si="55"/>
        <v>#REF!</v>
      </c>
      <c r="AE30" s="254" t="e">
        <f t="shared" si="56"/>
        <v>#REF!</v>
      </c>
      <c r="AF30" s="238" t="e">
        <f>#REF!</f>
        <v>#REF!</v>
      </c>
      <c r="AG30" s="238" t="e">
        <f>#REF!</f>
        <v>#REF!</v>
      </c>
      <c r="AH30" s="238" t="e">
        <f>#REF!</f>
        <v>#REF!</v>
      </c>
      <c r="AI30" s="238" t="e">
        <f>#REF!</f>
        <v>#REF!</v>
      </c>
      <c r="AJ30" s="254" t="e">
        <f t="shared" si="57"/>
        <v>#REF!</v>
      </c>
      <c r="AK30" s="238" t="e">
        <f>#REF!</f>
        <v>#REF!</v>
      </c>
      <c r="AL30" s="254" t="e">
        <f t="shared" si="58"/>
        <v>#REF!</v>
      </c>
      <c r="AM30" s="235" t="e">
        <f>#REF!+#REF!+#REF!+#REF!+#REF!</f>
        <v>#REF!</v>
      </c>
      <c r="AN30" s="254" t="e">
        <f t="shared" si="59"/>
        <v>#REF!</v>
      </c>
      <c r="AO30" s="236" t="e">
        <f>#REF!+#REF!+#REF!+#REF!</f>
        <v>#REF!</v>
      </c>
      <c r="AP30" s="254" t="e">
        <f t="shared" si="60"/>
        <v>#REF!</v>
      </c>
      <c r="AQ30" s="236" t="e">
        <f>#REF!+#REF!+#REF!+#REF!</f>
        <v>#REF!</v>
      </c>
      <c r="AR30" s="254" t="e">
        <f t="shared" si="61"/>
        <v>#REF!</v>
      </c>
      <c r="AS30" s="236" t="e">
        <f>#REF!</f>
        <v>#REF!</v>
      </c>
      <c r="AT30" s="254" t="e">
        <f t="shared" si="62"/>
        <v>#REF!</v>
      </c>
      <c r="AU30" s="236" t="e">
        <f>#REF!</f>
        <v>#REF!</v>
      </c>
      <c r="AV30" s="236" t="e">
        <f>#REF!</f>
        <v>#REF!</v>
      </c>
      <c r="AW30" s="236" t="e">
        <f>#REF!</f>
        <v>#REF!</v>
      </c>
      <c r="AX30" s="236" t="e">
        <f>#REF!</f>
        <v>#REF!</v>
      </c>
      <c r="AY30" s="254" t="e">
        <f t="shared" si="63"/>
        <v>#REF!</v>
      </c>
      <c r="AZ30" s="236" t="e">
        <f>#REF!</f>
        <v>#REF!</v>
      </c>
      <c r="BA30" s="254" t="e">
        <f t="shared" si="64"/>
        <v>#REF!</v>
      </c>
      <c r="BB30" s="235" t="e">
        <f>#REF!+#REF!+#REF!+#REF!+#REF!</f>
        <v>#REF!</v>
      </c>
      <c r="BC30" s="254" t="e">
        <f t="shared" si="65"/>
        <v>#REF!</v>
      </c>
      <c r="BD30" s="236" t="e">
        <f>#REF!+#REF!+#REF!+#REF!</f>
        <v>#REF!</v>
      </c>
      <c r="BE30" s="254" t="e">
        <f t="shared" si="66"/>
        <v>#REF!</v>
      </c>
      <c r="BF30" s="236" t="e">
        <f>#REF!+#REF!+#REF!+#REF!</f>
        <v>#REF!</v>
      </c>
      <c r="BG30" s="254" t="e">
        <f t="shared" si="67"/>
        <v>#REF!</v>
      </c>
      <c r="BH30" s="238" t="e">
        <f>#REF!</f>
        <v>#REF!</v>
      </c>
      <c r="BI30" s="254" t="e">
        <f t="shared" si="68"/>
        <v>#REF!</v>
      </c>
      <c r="BJ30" s="285" t="e">
        <f t="shared" si="69"/>
        <v>#REF!</v>
      </c>
      <c r="BK30" s="295" t="e">
        <f t="shared" si="70"/>
        <v>#REF!</v>
      </c>
      <c r="BL30" s="270" t="e">
        <f t="shared" si="71"/>
        <v>#REF!</v>
      </c>
      <c r="BM30" s="270" t="e">
        <f t="shared" si="72"/>
        <v>#REF!</v>
      </c>
      <c r="BO30" s="270" t="e">
        <f t="shared" si="73"/>
        <v>#REF!</v>
      </c>
      <c r="BP30" s="270" t="e">
        <f t="shared" si="74"/>
        <v>#REF!</v>
      </c>
    </row>
    <row r="31" spans="1:73" s="213" customFormat="1" ht="21.95" customHeight="1">
      <c r="A31" s="237">
        <v>3</v>
      </c>
      <c r="B31" s="289" t="s">
        <v>120</v>
      </c>
      <c r="C31" s="300" t="e">
        <f>#REF!</f>
        <v>#REF!</v>
      </c>
      <c r="D31" s="296" t="e">
        <f>#REF!</f>
        <v>#REF!</v>
      </c>
      <c r="E31" s="295" t="e">
        <f>#REF!</f>
        <v>#REF!</v>
      </c>
      <c r="F31" s="296" t="e">
        <f>#REF!</f>
        <v>#REF!</v>
      </c>
      <c r="G31" s="295" t="e">
        <f>#REF!</f>
        <v>#REF!</v>
      </c>
      <c r="H31" s="295" t="e">
        <f>#REF!</f>
        <v>#REF!</v>
      </c>
      <c r="I31" s="290" t="e">
        <f t="shared" si="52"/>
        <v>#REF!</v>
      </c>
      <c r="J31" s="295" t="e">
        <f>#REF!</f>
        <v>#REF!</v>
      </c>
      <c r="K31" s="295" t="e">
        <f>#REF!</f>
        <v>#REF!</v>
      </c>
      <c r="L31" s="295" t="e">
        <f>#REF!</f>
        <v>#REF!</v>
      </c>
      <c r="M31" s="292" t="e">
        <f t="shared" si="53"/>
        <v>#REF!</v>
      </c>
      <c r="N31" s="296" t="e">
        <f>#REF!</f>
        <v>#REF!</v>
      </c>
      <c r="O31" s="295" t="e">
        <f>#REF!</f>
        <v>#REF!</v>
      </c>
      <c r="P31" s="295" t="e">
        <f>#REF!</f>
        <v>#REF!</v>
      </c>
      <c r="Q31" s="296" t="e">
        <f>#REF!</f>
        <v>#REF!</v>
      </c>
      <c r="R31" s="233" t="e">
        <f>#REF!</f>
        <v>#REF!</v>
      </c>
      <c r="S31" s="233" t="e">
        <f>#REF!</f>
        <v>#REF!</v>
      </c>
      <c r="T31" s="264" t="e">
        <f>#REF!</f>
        <v>#REF!</v>
      </c>
      <c r="U31" s="233" t="e">
        <f>#REF!</f>
        <v>#REF!</v>
      </c>
      <c r="V31" s="233" t="e">
        <f>#REF!</f>
        <v>#REF!</v>
      </c>
      <c r="W31" s="233" t="e">
        <f>#REF!</f>
        <v>#REF!</v>
      </c>
      <c r="X31" s="233" t="e">
        <f>#REF!</f>
        <v>#REF!</v>
      </c>
      <c r="Y31" s="233" t="e">
        <f>#REF!</f>
        <v>#REF!</v>
      </c>
      <c r="Z31" s="254" t="e">
        <f t="shared" si="54"/>
        <v>#REF!</v>
      </c>
      <c r="AA31" s="233" t="e">
        <f>#REF!</f>
        <v>#REF!</v>
      </c>
      <c r="AB31" s="233" t="e">
        <f>#REF!</f>
        <v>#REF!</v>
      </c>
      <c r="AC31" s="233" t="e">
        <f>#REF!</f>
        <v>#REF!</v>
      </c>
      <c r="AD31" s="233" t="e">
        <f t="shared" si="55"/>
        <v>#REF!</v>
      </c>
      <c r="AE31" s="254" t="e">
        <f t="shared" si="56"/>
        <v>#REF!</v>
      </c>
      <c r="AF31" s="238" t="e">
        <f>#REF!</f>
        <v>#REF!</v>
      </c>
      <c r="AG31" s="238" t="e">
        <f>#REF!</f>
        <v>#REF!</v>
      </c>
      <c r="AH31" s="238" t="e">
        <f>#REF!</f>
        <v>#REF!</v>
      </c>
      <c r="AI31" s="238" t="e">
        <f>#REF!</f>
        <v>#REF!</v>
      </c>
      <c r="AJ31" s="254" t="e">
        <f t="shared" si="57"/>
        <v>#REF!</v>
      </c>
      <c r="AK31" s="238" t="e">
        <f>#REF!</f>
        <v>#REF!</v>
      </c>
      <c r="AL31" s="254" t="e">
        <f t="shared" si="58"/>
        <v>#REF!</v>
      </c>
      <c r="AM31" s="235" t="e">
        <f>#REF!+#REF!+#REF!+#REF!+#REF!</f>
        <v>#REF!</v>
      </c>
      <c r="AN31" s="254" t="e">
        <f t="shared" si="59"/>
        <v>#REF!</v>
      </c>
      <c r="AO31" s="236" t="e">
        <f>#REF!+#REF!+#REF!+#REF!</f>
        <v>#REF!</v>
      </c>
      <c r="AP31" s="254" t="e">
        <f t="shared" si="60"/>
        <v>#REF!</v>
      </c>
      <c r="AQ31" s="236" t="e">
        <f>#REF!+#REF!+#REF!+#REF!</f>
        <v>#REF!</v>
      </c>
      <c r="AR31" s="254" t="e">
        <f t="shared" si="61"/>
        <v>#REF!</v>
      </c>
      <c r="AS31" s="236" t="e">
        <f>#REF!</f>
        <v>#REF!</v>
      </c>
      <c r="AT31" s="254" t="e">
        <f t="shared" si="62"/>
        <v>#REF!</v>
      </c>
      <c r="AU31" s="236" t="e">
        <f>#REF!</f>
        <v>#REF!</v>
      </c>
      <c r="AV31" s="236" t="e">
        <f>#REF!</f>
        <v>#REF!</v>
      </c>
      <c r="AW31" s="236" t="e">
        <f>#REF!</f>
        <v>#REF!</v>
      </c>
      <c r="AX31" s="236" t="e">
        <f>#REF!</f>
        <v>#REF!</v>
      </c>
      <c r="AY31" s="254" t="e">
        <f t="shared" si="63"/>
        <v>#REF!</v>
      </c>
      <c r="AZ31" s="236" t="e">
        <f>#REF!</f>
        <v>#REF!</v>
      </c>
      <c r="BA31" s="254" t="e">
        <f t="shared" si="64"/>
        <v>#REF!</v>
      </c>
      <c r="BB31" s="235" t="e">
        <f>#REF!+#REF!+#REF!+#REF!+#REF!</f>
        <v>#REF!</v>
      </c>
      <c r="BC31" s="254" t="e">
        <f t="shared" si="65"/>
        <v>#REF!</v>
      </c>
      <c r="BD31" s="236" t="e">
        <f>#REF!+#REF!+#REF!+#REF!</f>
        <v>#REF!</v>
      </c>
      <c r="BE31" s="254" t="e">
        <f t="shared" si="66"/>
        <v>#REF!</v>
      </c>
      <c r="BF31" s="236" t="e">
        <f>#REF!+#REF!+#REF!+#REF!</f>
        <v>#REF!</v>
      </c>
      <c r="BG31" s="254" t="e">
        <f t="shared" si="67"/>
        <v>#REF!</v>
      </c>
      <c r="BH31" s="238" t="e">
        <f>#REF!</f>
        <v>#REF!</v>
      </c>
      <c r="BI31" s="254" t="e">
        <f t="shared" si="68"/>
        <v>#REF!</v>
      </c>
      <c r="BJ31" s="285" t="e">
        <f t="shared" si="69"/>
        <v>#REF!</v>
      </c>
      <c r="BK31" s="295" t="e">
        <f t="shared" si="70"/>
        <v>#REF!</v>
      </c>
      <c r="BL31" s="270" t="e">
        <f t="shared" si="71"/>
        <v>#REF!</v>
      </c>
      <c r="BM31" s="270" t="e">
        <f t="shared" si="72"/>
        <v>#REF!</v>
      </c>
      <c r="BO31" s="270" t="e">
        <f t="shared" si="73"/>
        <v>#REF!</v>
      </c>
      <c r="BP31" s="270" t="e">
        <f t="shared" si="74"/>
        <v>#REF!</v>
      </c>
    </row>
    <row r="32" spans="1:73" s="213" customFormat="1" ht="21.95" customHeight="1">
      <c r="A32" s="237">
        <v>4</v>
      </c>
      <c r="B32" s="289" t="s">
        <v>121</v>
      </c>
      <c r="C32" s="300" t="e">
        <f>#REF!</f>
        <v>#REF!</v>
      </c>
      <c r="D32" s="296" t="e">
        <f>#REF!</f>
        <v>#REF!</v>
      </c>
      <c r="E32" s="295" t="e">
        <f>#REF!</f>
        <v>#REF!</v>
      </c>
      <c r="F32" s="296" t="e">
        <f>#REF!</f>
        <v>#REF!</v>
      </c>
      <c r="G32" s="295" t="e">
        <f>#REF!</f>
        <v>#REF!</v>
      </c>
      <c r="H32" s="295" t="e">
        <f>#REF!</f>
        <v>#REF!</v>
      </c>
      <c r="I32" s="290" t="e">
        <f t="shared" si="52"/>
        <v>#REF!</v>
      </c>
      <c r="J32" s="295" t="e">
        <f>#REF!</f>
        <v>#REF!</v>
      </c>
      <c r="K32" s="295" t="e">
        <f>#REF!</f>
        <v>#REF!</v>
      </c>
      <c r="L32" s="295" t="e">
        <f>#REF!</f>
        <v>#REF!</v>
      </c>
      <c r="M32" s="292" t="e">
        <f t="shared" si="53"/>
        <v>#REF!</v>
      </c>
      <c r="N32" s="296" t="e">
        <f>#REF!</f>
        <v>#REF!</v>
      </c>
      <c r="O32" s="295" t="e">
        <f>#REF!</f>
        <v>#REF!</v>
      </c>
      <c r="P32" s="295" t="e">
        <f>#REF!</f>
        <v>#REF!</v>
      </c>
      <c r="Q32" s="296" t="e">
        <f>#REF!</f>
        <v>#REF!</v>
      </c>
      <c r="R32" s="233" t="e">
        <f>#REF!</f>
        <v>#REF!</v>
      </c>
      <c r="S32" s="233" t="e">
        <f>#REF!</f>
        <v>#REF!</v>
      </c>
      <c r="T32" s="264" t="e">
        <f>#REF!</f>
        <v>#REF!</v>
      </c>
      <c r="U32" s="233" t="e">
        <f>#REF!</f>
        <v>#REF!</v>
      </c>
      <c r="V32" s="233" t="e">
        <f>#REF!</f>
        <v>#REF!</v>
      </c>
      <c r="W32" s="233" t="e">
        <f>#REF!</f>
        <v>#REF!</v>
      </c>
      <c r="X32" s="233" t="e">
        <f>#REF!</f>
        <v>#REF!</v>
      </c>
      <c r="Y32" s="233" t="e">
        <f>#REF!</f>
        <v>#REF!</v>
      </c>
      <c r="Z32" s="254" t="e">
        <f t="shared" si="54"/>
        <v>#REF!</v>
      </c>
      <c r="AA32" s="233" t="e">
        <f>#REF!</f>
        <v>#REF!</v>
      </c>
      <c r="AB32" s="233" t="e">
        <f>#REF!</f>
        <v>#REF!</v>
      </c>
      <c r="AC32" s="233" t="e">
        <f>#REF!</f>
        <v>#REF!</v>
      </c>
      <c r="AD32" s="233" t="e">
        <f t="shared" si="55"/>
        <v>#REF!</v>
      </c>
      <c r="AE32" s="254" t="e">
        <f t="shared" si="56"/>
        <v>#REF!</v>
      </c>
      <c r="AF32" s="238" t="e">
        <f>#REF!</f>
        <v>#REF!</v>
      </c>
      <c r="AG32" s="238" t="e">
        <f>#REF!</f>
        <v>#REF!</v>
      </c>
      <c r="AH32" s="238" t="e">
        <f>#REF!</f>
        <v>#REF!</v>
      </c>
      <c r="AI32" s="238" t="e">
        <f>#REF!</f>
        <v>#REF!</v>
      </c>
      <c r="AJ32" s="254" t="e">
        <f t="shared" si="57"/>
        <v>#REF!</v>
      </c>
      <c r="AK32" s="238" t="e">
        <f>#REF!</f>
        <v>#REF!</v>
      </c>
      <c r="AL32" s="254" t="e">
        <f t="shared" si="58"/>
        <v>#REF!</v>
      </c>
      <c r="AM32" s="235" t="e">
        <f>#REF!+#REF!+#REF!+#REF!+#REF!</f>
        <v>#REF!</v>
      </c>
      <c r="AN32" s="254" t="e">
        <f t="shared" si="59"/>
        <v>#REF!</v>
      </c>
      <c r="AO32" s="236" t="e">
        <f>#REF!+#REF!+#REF!+#REF!</f>
        <v>#REF!</v>
      </c>
      <c r="AP32" s="254" t="e">
        <f t="shared" si="60"/>
        <v>#REF!</v>
      </c>
      <c r="AQ32" s="236" t="e">
        <f>#REF!+#REF!+#REF!+#REF!</f>
        <v>#REF!</v>
      </c>
      <c r="AR32" s="254" t="e">
        <f t="shared" si="61"/>
        <v>#REF!</v>
      </c>
      <c r="AS32" s="236" t="e">
        <f>#REF!</f>
        <v>#REF!</v>
      </c>
      <c r="AT32" s="254" t="e">
        <f t="shared" si="62"/>
        <v>#REF!</v>
      </c>
      <c r="AU32" s="236" t="e">
        <f>#REF!</f>
        <v>#REF!</v>
      </c>
      <c r="AV32" s="236" t="e">
        <f>#REF!</f>
        <v>#REF!</v>
      </c>
      <c r="AW32" s="236" t="e">
        <f>#REF!</f>
        <v>#REF!</v>
      </c>
      <c r="AX32" s="236" t="e">
        <f>#REF!</f>
        <v>#REF!</v>
      </c>
      <c r="AY32" s="254" t="e">
        <f t="shared" si="63"/>
        <v>#REF!</v>
      </c>
      <c r="AZ32" s="236" t="e">
        <f>#REF!</f>
        <v>#REF!</v>
      </c>
      <c r="BA32" s="254" t="e">
        <f t="shared" si="64"/>
        <v>#REF!</v>
      </c>
      <c r="BB32" s="235" t="e">
        <f>#REF!+#REF!+#REF!+#REF!+#REF!</f>
        <v>#REF!</v>
      </c>
      <c r="BC32" s="254" t="e">
        <f t="shared" si="65"/>
        <v>#REF!</v>
      </c>
      <c r="BD32" s="236" t="e">
        <f>#REF!+#REF!+#REF!+#REF!</f>
        <v>#REF!</v>
      </c>
      <c r="BE32" s="254" t="e">
        <f t="shared" si="66"/>
        <v>#REF!</v>
      </c>
      <c r="BF32" s="236" t="e">
        <f>#REF!+#REF!+#REF!+#REF!</f>
        <v>#REF!</v>
      </c>
      <c r="BG32" s="254" t="e">
        <f t="shared" si="67"/>
        <v>#REF!</v>
      </c>
      <c r="BH32" s="238" t="e">
        <f>#REF!</f>
        <v>#REF!</v>
      </c>
      <c r="BI32" s="254" t="e">
        <f t="shared" si="68"/>
        <v>#REF!</v>
      </c>
      <c r="BJ32" s="285" t="e">
        <f t="shared" si="69"/>
        <v>#REF!</v>
      </c>
      <c r="BK32" s="295" t="e">
        <f t="shared" si="70"/>
        <v>#REF!</v>
      </c>
      <c r="BL32" s="270" t="e">
        <f t="shared" si="71"/>
        <v>#REF!</v>
      </c>
      <c r="BM32" s="270" t="e">
        <f t="shared" si="72"/>
        <v>#REF!</v>
      </c>
      <c r="BO32" s="270" t="e">
        <f t="shared" si="73"/>
        <v>#REF!</v>
      </c>
      <c r="BP32" s="270" t="e">
        <f t="shared" si="74"/>
        <v>#REF!</v>
      </c>
    </row>
    <row r="33" spans="1:68" s="213" customFormat="1" ht="21.95" customHeight="1">
      <c r="A33" s="237">
        <v>5</v>
      </c>
      <c r="B33" s="289" t="s">
        <v>122</v>
      </c>
      <c r="C33" s="300" t="e">
        <f>#REF!</f>
        <v>#REF!</v>
      </c>
      <c r="D33" s="296" t="e">
        <f>#REF!</f>
        <v>#REF!</v>
      </c>
      <c r="E33" s="295" t="e">
        <f>#REF!</f>
        <v>#REF!</v>
      </c>
      <c r="F33" s="296" t="e">
        <f>#REF!</f>
        <v>#REF!</v>
      </c>
      <c r="G33" s="295" t="e">
        <f>#REF!</f>
        <v>#REF!</v>
      </c>
      <c r="H33" s="295" t="e">
        <f>#REF!</f>
        <v>#REF!</v>
      </c>
      <c r="I33" s="290" t="e">
        <f t="shared" si="52"/>
        <v>#REF!</v>
      </c>
      <c r="J33" s="295" t="e">
        <f>#REF!</f>
        <v>#REF!</v>
      </c>
      <c r="K33" s="295" t="e">
        <f>#REF!</f>
        <v>#REF!</v>
      </c>
      <c r="L33" s="295" t="e">
        <f>#REF!</f>
        <v>#REF!</v>
      </c>
      <c r="M33" s="292" t="e">
        <f t="shared" si="53"/>
        <v>#REF!</v>
      </c>
      <c r="N33" s="296" t="e">
        <f>#REF!</f>
        <v>#REF!</v>
      </c>
      <c r="O33" s="295" t="e">
        <f>#REF!</f>
        <v>#REF!</v>
      </c>
      <c r="P33" s="295" t="e">
        <f>#REF!</f>
        <v>#REF!</v>
      </c>
      <c r="Q33" s="296" t="e">
        <f>#REF!</f>
        <v>#REF!</v>
      </c>
      <c r="R33" s="233" t="e">
        <f>#REF!</f>
        <v>#REF!</v>
      </c>
      <c r="S33" s="233" t="e">
        <f>#REF!</f>
        <v>#REF!</v>
      </c>
      <c r="T33" s="264" t="e">
        <f>#REF!</f>
        <v>#REF!</v>
      </c>
      <c r="U33" s="233" t="e">
        <f>#REF!</f>
        <v>#REF!</v>
      </c>
      <c r="V33" s="233" t="e">
        <f>#REF!</f>
        <v>#REF!</v>
      </c>
      <c r="W33" s="233" t="e">
        <f>#REF!</f>
        <v>#REF!</v>
      </c>
      <c r="X33" s="233" t="e">
        <f>#REF!</f>
        <v>#REF!</v>
      </c>
      <c r="Y33" s="233" t="e">
        <f>#REF!</f>
        <v>#REF!</v>
      </c>
      <c r="Z33" s="254" t="e">
        <f t="shared" si="54"/>
        <v>#REF!</v>
      </c>
      <c r="AA33" s="233" t="e">
        <f>#REF!</f>
        <v>#REF!</v>
      </c>
      <c r="AB33" s="233" t="e">
        <f>#REF!</f>
        <v>#REF!</v>
      </c>
      <c r="AC33" s="233" t="e">
        <f>#REF!</f>
        <v>#REF!</v>
      </c>
      <c r="AD33" s="233" t="e">
        <f t="shared" si="55"/>
        <v>#REF!</v>
      </c>
      <c r="AE33" s="254" t="e">
        <f t="shared" si="56"/>
        <v>#REF!</v>
      </c>
      <c r="AF33" s="238" t="e">
        <f>#REF!</f>
        <v>#REF!</v>
      </c>
      <c r="AG33" s="238" t="e">
        <f>#REF!</f>
        <v>#REF!</v>
      </c>
      <c r="AH33" s="238" t="e">
        <f>#REF!</f>
        <v>#REF!</v>
      </c>
      <c r="AI33" s="238" t="e">
        <f>#REF!</f>
        <v>#REF!</v>
      </c>
      <c r="AJ33" s="254" t="e">
        <f t="shared" si="57"/>
        <v>#REF!</v>
      </c>
      <c r="AK33" s="238" t="e">
        <f>#REF!</f>
        <v>#REF!</v>
      </c>
      <c r="AL33" s="254" t="e">
        <f t="shared" si="58"/>
        <v>#REF!</v>
      </c>
      <c r="AM33" s="235" t="e">
        <f>#REF!+#REF!+#REF!+#REF!+#REF!</f>
        <v>#REF!</v>
      </c>
      <c r="AN33" s="254" t="e">
        <f t="shared" si="59"/>
        <v>#REF!</v>
      </c>
      <c r="AO33" s="236" t="e">
        <f>#REF!+#REF!+#REF!+#REF!</f>
        <v>#REF!</v>
      </c>
      <c r="AP33" s="254" t="e">
        <f t="shared" si="60"/>
        <v>#REF!</v>
      </c>
      <c r="AQ33" s="236" t="e">
        <f>#REF!+#REF!+#REF!+#REF!</f>
        <v>#REF!</v>
      </c>
      <c r="AR33" s="254" t="e">
        <f t="shared" si="61"/>
        <v>#REF!</v>
      </c>
      <c r="AS33" s="236" t="e">
        <f>#REF!</f>
        <v>#REF!</v>
      </c>
      <c r="AT33" s="254" t="e">
        <f t="shared" si="62"/>
        <v>#REF!</v>
      </c>
      <c r="AU33" s="236" t="e">
        <f>#REF!</f>
        <v>#REF!</v>
      </c>
      <c r="AV33" s="236" t="e">
        <f>#REF!</f>
        <v>#REF!</v>
      </c>
      <c r="AW33" s="236" t="e">
        <f>#REF!</f>
        <v>#REF!</v>
      </c>
      <c r="AX33" s="236" t="e">
        <f>#REF!</f>
        <v>#REF!</v>
      </c>
      <c r="AY33" s="254" t="e">
        <f t="shared" si="63"/>
        <v>#REF!</v>
      </c>
      <c r="AZ33" s="236" t="e">
        <f>#REF!</f>
        <v>#REF!</v>
      </c>
      <c r="BA33" s="254" t="e">
        <f t="shared" si="64"/>
        <v>#REF!</v>
      </c>
      <c r="BB33" s="235" t="e">
        <f>#REF!+#REF!+#REF!+#REF!+#REF!</f>
        <v>#REF!</v>
      </c>
      <c r="BC33" s="254" t="e">
        <f t="shared" si="65"/>
        <v>#REF!</v>
      </c>
      <c r="BD33" s="236" t="e">
        <f>#REF!+#REF!+#REF!+#REF!</f>
        <v>#REF!</v>
      </c>
      <c r="BE33" s="254" t="e">
        <f t="shared" si="66"/>
        <v>#REF!</v>
      </c>
      <c r="BF33" s="236" t="e">
        <f>#REF!+#REF!+#REF!+#REF!</f>
        <v>#REF!</v>
      </c>
      <c r="BG33" s="254" t="e">
        <f t="shared" si="67"/>
        <v>#REF!</v>
      </c>
      <c r="BH33" s="238" t="e">
        <f>#REF!</f>
        <v>#REF!</v>
      </c>
      <c r="BI33" s="254" t="e">
        <f t="shared" si="68"/>
        <v>#REF!</v>
      </c>
      <c r="BJ33" s="285" t="e">
        <f t="shared" si="69"/>
        <v>#REF!</v>
      </c>
      <c r="BK33" s="295" t="e">
        <f t="shared" si="70"/>
        <v>#REF!</v>
      </c>
      <c r="BL33" s="270" t="e">
        <f t="shared" si="71"/>
        <v>#REF!</v>
      </c>
      <c r="BM33" s="270" t="e">
        <f t="shared" si="72"/>
        <v>#REF!</v>
      </c>
      <c r="BO33" s="270" t="e">
        <f t="shared" si="73"/>
        <v>#REF!</v>
      </c>
      <c r="BP33" s="270" t="e">
        <f t="shared" si="74"/>
        <v>#REF!</v>
      </c>
    </row>
    <row r="34" spans="1:68" s="213" customFormat="1" ht="21.95" customHeight="1">
      <c r="A34" s="237">
        <v>6</v>
      </c>
      <c r="B34" s="289" t="s">
        <v>123</v>
      </c>
      <c r="C34" s="300" t="e">
        <f>#REF!</f>
        <v>#REF!</v>
      </c>
      <c r="D34" s="296" t="e">
        <f>#REF!</f>
        <v>#REF!</v>
      </c>
      <c r="E34" s="295" t="e">
        <f>#REF!</f>
        <v>#REF!</v>
      </c>
      <c r="F34" s="296" t="e">
        <f>#REF!</f>
        <v>#REF!</v>
      </c>
      <c r="G34" s="295" t="e">
        <f>#REF!</f>
        <v>#REF!</v>
      </c>
      <c r="H34" s="295" t="e">
        <f>#REF!</f>
        <v>#REF!</v>
      </c>
      <c r="I34" s="290" t="e">
        <f t="shared" si="52"/>
        <v>#REF!</v>
      </c>
      <c r="J34" s="295" t="e">
        <f>#REF!</f>
        <v>#REF!</v>
      </c>
      <c r="K34" s="295" t="e">
        <f>#REF!</f>
        <v>#REF!</v>
      </c>
      <c r="L34" s="295" t="e">
        <f>#REF!</f>
        <v>#REF!</v>
      </c>
      <c r="M34" s="292" t="e">
        <f t="shared" si="53"/>
        <v>#REF!</v>
      </c>
      <c r="N34" s="296" t="e">
        <f>#REF!</f>
        <v>#REF!</v>
      </c>
      <c r="O34" s="295" t="e">
        <f>#REF!</f>
        <v>#REF!</v>
      </c>
      <c r="P34" s="295" t="e">
        <f>#REF!</f>
        <v>#REF!</v>
      </c>
      <c r="Q34" s="296" t="e">
        <f>#REF!</f>
        <v>#REF!</v>
      </c>
      <c r="R34" s="233" t="e">
        <f>#REF!</f>
        <v>#REF!</v>
      </c>
      <c r="S34" s="233" t="e">
        <f>#REF!</f>
        <v>#REF!</v>
      </c>
      <c r="T34" s="264" t="e">
        <f>#REF!</f>
        <v>#REF!</v>
      </c>
      <c r="U34" s="233" t="e">
        <f>#REF!</f>
        <v>#REF!</v>
      </c>
      <c r="V34" s="233" t="e">
        <f>#REF!</f>
        <v>#REF!</v>
      </c>
      <c r="W34" s="233" t="e">
        <f>#REF!</f>
        <v>#REF!</v>
      </c>
      <c r="X34" s="233" t="e">
        <f>#REF!</f>
        <v>#REF!</v>
      </c>
      <c r="Y34" s="233" t="e">
        <f>#REF!</f>
        <v>#REF!</v>
      </c>
      <c r="Z34" s="254" t="e">
        <f t="shared" si="54"/>
        <v>#REF!</v>
      </c>
      <c r="AA34" s="233" t="e">
        <f>#REF!</f>
        <v>#REF!</v>
      </c>
      <c r="AB34" s="233" t="e">
        <f>#REF!</f>
        <v>#REF!</v>
      </c>
      <c r="AC34" s="233" t="e">
        <f>#REF!</f>
        <v>#REF!</v>
      </c>
      <c r="AD34" s="233" t="e">
        <f t="shared" si="55"/>
        <v>#REF!</v>
      </c>
      <c r="AE34" s="254" t="e">
        <f t="shared" si="56"/>
        <v>#REF!</v>
      </c>
      <c r="AF34" s="238" t="e">
        <f>#REF!</f>
        <v>#REF!</v>
      </c>
      <c r="AG34" s="238" t="e">
        <f>#REF!</f>
        <v>#REF!</v>
      </c>
      <c r="AH34" s="238" t="e">
        <f>#REF!</f>
        <v>#REF!</v>
      </c>
      <c r="AI34" s="238" t="e">
        <f>#REF!</f>
        <v>#REF!</v>
      </c>
      <c r="AJ34" s="254" t="e">
        <f t="shared" si="57"/>
        <v>#REF!</v>
      </c>
      <c r="AK34" s="238" t="e">
        <f>#REF!</f>
        <v>#REF!</v>
      </c>
      <c r="AL34" s="254" t="e">
        <f t="shared" si="58"/>
        <v>#REF!</v>
      </c>
      <c r="AM34" s="235" t="e">
        <f>#REF!+#REF!+#REF!+#REF!+#REF!</f>
        <v>#REF!</v>
      </c>
      <c r="AN34" s="254" t="e">
        <f t="shared" si="59"/>
        <v>#REF!</v>
      </c>
      <c r="AO34" s="236" t="e">
        <f>#REF!+#REF!+#REF!+#REF!</f>
        <v>#REF!</v>
      </c>
      <c r="AP34" s="254" t="e">
        <f t="shared" si="60"/>
        <v>#REF!</v>
      </c>
      <c r="AQ34" s="236" t="e">
        <f>#REF!+#REF!+#REF!+#REF!</f>
        <v>#REF!</v>
      </c>
      <c r="AR34" s="254" t="e">
        <f t="shared" si="61"/>
        <v>#REF!</v>
      </c>
      <c r="AS34" s="236" t="e">
        <f>#REF!</f>
        <v>#REF!</v>
      </c>
      <c r="AT34" s="254" t="e">
        <f t="shared" si="62"/>
        <v>#REF!</v>
      </c>
      <c r="AU34" s="236" t="e">
        <f>#REF!</f>
        <v>#REF!</v>
      </c>
      <c r="AV34" s="236" t="e">
        <f>#REF!</f>
        <v>#REF!</v>
      </c>
      <c r="AW34" s="236" t="e">
        <f>#REF!</f>
        <v>#REF!</v>
      </c>
      <c r="AX34" s="236" t="e">
        <f>#REF!</f>
        <v>#REF!</v>
      </c>
      <c r="AY34" s="254" t="e">
        <f t="shared" si="63"/>
        <v>#REF!</v>
      </c>
      <c r="AZ34" s="236" t="e">
        <f>#REF!</f>
        <v>#REF!</v>
      </c>
      <c r="BA34" s="254" t="e">
        <f t="shared" si="64"/>
        <v>#REF!</v>
      </c>
      <c r="BB34" s="235" t="e">
        <f>#REF!+#REF!+#REF!+#REF!+#REF!</f>
        <v>#REF!</v>
      </c>
      <c r="BC34" s="254" t="e">
        <f t="shared" si="65"/>
        <v>#REF!</v>
      </c>
      <c r="BD34" s="236" t="e">
        <f>#REF!+#REF!+#REF!+#REF!</f>
        <v>#REF!</v>
      </c>
      <c r="BE34" s="254" t="e">
        <f t="shared" si="66"/>
        <v>#REF!</v>
      </c>
      <c r="BF34" s="236" t="e">
        <f>#REF!+#REF!+#REF!+#REF!</f>
        <v>#REF!</v>
      </c>
      <c r="BG34" s="254" t="e">
        <f t="shared" si="67"/>
        <v>#REF!</v>
      </c>
      <c r="BH34" s="238" t="e">
        <f>#REF!</f>
        <v>#REF!</v>
      </c>
      <c r="BI34" s="254" t="e">
        <f t="shared" si="68"/>
        <v>#REF!</v>
      </c>
      <c r="BJ34" s="285" t="e">
        <f t="shared" si="69"/>
        <v>#REF!</v>
      </c>
      <c r="BK34" s="295" t="e">
        <f t="shared" si="70"/>
        <v>#REF!</v>
      </c>
      <c r="BL34" s="270" t="e">
        <f t="shared" si="71"/>
        <v>#REF!</v>
      </c>
      <c r="BM34" s="270" t="e">
        <f t="shared" si="72"/>
        <v>#REF!</v>
      </c>
      <c r="BO34" s="270" t="e">
        <f t="shared" si="73"/>
        <v>#REF!</v>
      </c>
      <c r="BP34" s="270" t="e">
        <f t="shared" si="74"/>
        <v>#REF!</v>
      </c>
    </row>
    <row r="35" spans="1:68" s="213" customFormat="1" ht="21.95" customHeight="1">
      <c r="A35" s="237">
        <v>7</v>
      </c>
      <c r="B35" s="289" t="s">
        <v>124</v>
      </c>
      <c r="C35" s="300" t="e">
        <f>#REF!</f>
        <v>#REF!</v>
      </c>
      <c r="D35" s="296" t="e">
        <f>#REF!</f>
        <v>#REF!</v>
      </c>
      <c r="E35" s="295" t="e">
        <f>#REF!</f>
        <v>#REF!</v>
      </c>
      <c r="F35" s="296" t="e">
        <f>#REF!</f>
        <v>#REF!</v>
      </c>
      <c r="G35" s="295" t="e">
        <f>#REF!</f>
        <v>#REF!</v>
      </c>
      <c r="H35" s="295" t="e">
        <f>#REF!</f>
        <v>#REF!</v>
      </c>
      <c r="I35" s="290" t="e">
        <f t="shared" si="52"/>
        <v>#REF!</v>
      </c>
      <c r="J35" s="295" t="e">
        <f>#REF!</f>
        <v>#REF!</v>
      </c>
      <c r="K35" s="295" t="e">
        <f>#REF!</f>
        <v>#REF!</v>
      </c>
      <c r="L35" s="295" t="e">
        <f>#REF!</f>
        <v>#REF!</v>
      </c>
      <c r="M35" s="309" t="e">
        <f t="shared" si="53"/>
        <v>#REF!</v>
      </c>
      <c r="N35" s="296" t="e">
        <f>#REF!</f>
        <v>#REF!</v>
      </c>
      <c r="O35" s="295" t="e">
        <f>#REF!</f>
        <v>#REF!</v>
      </c>
      <c r="P35" s="295" t="e">
        <f>#REF!</f>
        <v>#REF!</v>
      </c>
      <c r="Q35" s="296" t="e">
        <f>#REF!</f>
        <v>#REF!</v>
      </c>
      <c r="R35" s="233" t="e">
        <f>#REF!</f>
        <v>#REF!</v>
      </c>
      <c r="S35" s="233" t="e">
        <f>#REF!</f>
        <v>#REF!</v>
      </c>
      <c r="T35" s="264" t="e">
        <f>#REF!</f>
        <v>#REF!</v>
      </c>
      <c r="U35" s="233" t="e">
        <f>#REF!</f>
        <v>#REF!</v>
      </c>
      <c r="V35" s="233" t="e">
        <f>#REF!</f>
        <v>#REF!</v>
      </c>
      <c r="W35" s="233" t="e">
        <f>#REF!</f>
        <v>#REF!</v>
      </c>
      <c r="X35" s="233" t="e">
        <f>#REF!</f>
        <v>#REF!</v>
      </c>
      <c r="Y35" s="233" t="e">
        <f>#REF!</f>
        <v>#REF!</v>
      </c>
      <c r="Z35" s="254" t="e">
        <f t="shared" si="54"/>
        <v>#REF!</v>
      </c>
      <c r="AA35" s="233" t="e">
        <f>#REF!</f>
        <v>#REF!</v>
      </c>
      <c r="AB35" s="233" t="e">
        <f>#REF!</f>
        <v>#REF!</v>
      </c>
      <c r="AC35" s="233" t="e">
        <f>#REF!</f>
        <v>#REF!</v>
      </c>
      <c r="AD35" s="233" t="e">
        <f t="shared" si="55"/>
        <v>#REF!</v>
      </c>
      <c r="AE35" s="254" t="e">
        <f t="shared" si="56"/>
        <v>#REF!</v>
      </c>
      <c r="AF35" s="238" t="e">
        <f>#REF!</f>
        <v>#REF!</v>
      </c>
      <c r="AG35" s="238" t="e">
        <f>#REF!</f>
        <v>#REF!</v>
      </c>
      <c r="AH35" s="238" t="e">
        <f>#REF!</f>
        <v>#REF!</v>
      </c>
      <c r="AI35" s="238" t="e">
        <f>#REF!</f>
        <v>#REF!</v>
      </c>
      <c r="AJ35" s="254" t="e">
        <f t="shared" si="57"/>
        <v>#REF!</v>
      </c>
      <c r="AK35" s="238" t="e">
        <f>#REF!</f>
        <v>#REF!</v>
      </c>
      <c r="AL35" s="254" t="e">
        <f t="shared" si="58"/>
        <v>#REF!</v>
      </c>
      <c r="AM35" s="235" t="e">
        <f>#REF!+#REF!+#REF!+#REF!+#REF!</f>
        <v>#REF!</v>
      </c>
      <c r="AN35" s="254" t="e">
        <f t="shared" si="59"/>
        <v>#REF!</v>
      </c>
      <c r="AO35" s="236" t="e">
        <f>#REF!+#REF!+#REF!+#REF!</f>
        <v>#REF!</v>
      </c>
      <c r="AP35" s="254" t="e">
        <f t="shared" si="60"/>
        <v>#REF!</v>
      </c>
      <c r="AQ35" s="236" t="e">
        <f>#REF!+#REF!+#REF!+#REF!</f>
        <v>#REF!</v>
      </c>
      <c r="AR35" s="254" t="e">
        <f t="shared" si="61"/>
        <v>#REF!</v>
      </c>
      <c r="AS35" s="236" t="e">
        <f>#REF!</f>
        <v>#REF!</v>
      </c>
      <c r="AT35" s="254" t="e">
        <f t="shared" si="62"/>
        <v>#REF!</v>
      </c>
      <c r="AU35" s="236" t="e">
        <f>#REF!</f>
        <v>#REF!</v>
      </c>
      <c r="AV35" s="236" t="e">
        <f>#REF!</f>
        <v>#REF!</v>
      </c>
      <c r="AW35" s="236" t="e">
        <f>#REF!</f>
        <v>#REF!</v>
      </c>
      <c r="AX35" s="236" t="e">
        <f>#REF!</f>
        <v>#REF!</v>
      </c>
      <c r="AY35" s="254" t="e">
        <f t="shared" si="63"/>
        <v>#REF!</v>
      </c>
      <c r="AZ35" s="236" t="e">
        <f>#REF!</f>
        <v>#REF!</v>
      </c>
      <c r="BA35" s="254" t="e">
        <f t="shared" si="64"/>
        <v>#REF!</v>
      </c>
      <c r="BB35" s="235" t="e">
        <f>#REF!+#REF!+#REF!+#REF!+#REF!</f>
        <v>#REF!</v>
      </c>
      <c r="BC35" s="254" t="e">
        <f t="shared" si="65"/>
        <v>#REF!</v>
      </c>
      <c r="BD35" s="236" t="e">
        <f>#REF!+#REF!+#REF!+#REF!</f>
        <v>#REF!</v>
      </c>
      <c r="BE35" s="254" t="e">
        <f t="shared" si="66"/>
        <v>#REF!</v>
      </c>
      <c r="BF35" s="236" t="e">
        <f>#REF!+#REF!+#REF!+#REF!</f>
        <v>#REF!</v>
      </c>
      <c r="BG35" s="254" t="e">
        <f t="shared" si="67"/>
        <v>#REF!</v>
      </c>
      <c r="BH35" s="238" t="e">
        <f>#REF!</f>
        <v>#REF!</v>
      </c>
      <c r="BI35" s="254" t="e">
        <f t="shared" si="68"/>
        <v>#REF!</v>
      </c>
      <c r="BJ35" s="285" t="e">
        <f t="shared" si="69"/>
        <v>#REF!</v>
      </c>
      <c r="BK35" s="295" t="e">
        <f t="shared" si="70"/>
        <v>#REF!</v>
      </c>
      <c r="BL35" s="270" t="e">
        <f t="shared" si="71"/>
        <v>#REF!</v>
      </c>
      <c r="BM35" s="270" t="e">
        <f t="shared" si="72"/>
        <v>#REF!</v>
      </c>
      <c r="BO35" s="270" t="e">
        <f t="shared" si="73"/>
        <v>#REF!</v>
      </c>
      <c r="BP35" s="270" t="e">
        <f t="shared" si="74"/>
        <v>#REF!</v>
      </c>
    </row>
    <row r="36" spans="1:68" s="213" customFormat="1" ht="21.95" customHeight="1">
      <c r="A36" s="237">
        <v>8</v>
      </c>
      <c r="B36" s="289" t="s">
        <v>125</v>
      </c>
      <c r="C36" s="300" t="e">
        <f>#REF!</f>
        <v>#REF!</v>
      </c>
      <c r="D36" s="296" t="e">
        <f>#REF!</f>
        <v>#REF!</v>
      </c>
      <c r="E36" s="295" t="e">
        <f>#REF!</f>
        <v>#REF!</v>
      </c>
      <c r="F36" s="296" t="e">
        <f>#REF!</f>
        <v>#REF!</v>
      </c>
      <c r="G36" s="295" t="e">
        <f>#REF!</f>
        <v>#REF!</v>
      </c>
      <c r="H36" s="295" t="e">
        <f>#REF!</f>
        <v>#REF!</v>
      </c>
      <c r="I36" s="290" t="e">
        <f t="shared" si="52"/>
        <v>#REF!</v>
      </c>
      <c r="J36" s="295" t="e">
        <f>#REF!</f>
        <v>#REF!</v>
      </c>
      <c r="K36" s="295" t="e">
        <f>#REF!</f>
        <v>#REF!</v>
      </c>
      <c r="L36" s="295" t="e">
        <f>#REF!</f>
        <v>#REF!</v>
      </c>
      <c r="M36" s="292" t="e">
        <f t="shared" si="53"/>
        <v>#REF!</v>
      </c>
      <c r="N36" s="296" t="e">
        <f>#REF!</f>
        <v>#REF!</v>
      </c>
      <c r="O36" s="295" t="e">
        <f>#REF!</f>
        <v>#REF!</v>
      </c>
      <c r="P36" s="295" t="e">
        <f>#REF!</f>
        <v>#REF!</v>
      </c>
      <c r="Q36" s="296" t="e">
        <f>#REF!</f>
        <v>#REF!</v>
      </c>
      <c r="R36" s="233" t="e">
        <f>#REF!</f>
        <v>#REF!</v>
      </c>
      <c r="S36" s="233" t="e">
        <f>#REF!</f>
        <v>#REF!</v>
      </c>
      <c r="T36" s="264" t="e">
        <f>#REF!</f>
        <v>#REF!</v>
      </c>
      <c r="U36" s="233" t="e">
        <f>#REF!</f>
        <v>#REF!</v>
      </c>
      <c r="V36" s="233" t="e">
        <f>#REF!</f>
        <v>#REF!</v>
      </c>
      <c r="W36" s="233" t="e">
        <f>#REF!</f>
        <v>#REF!</v>
      </c>
      <c r="X36" s="233" t="e">
        <f>#REF!</f>
        <v>#REF!</v>
      </c>
      <c r="Y36" s="233" t="e">
        <f>#REF!</f>
        <v>#REF!</v>
      </c>
      <c r="Z36" s="254" t="e">
        <f t="shared" si="54"/>
        <v>#REF!</v>
      </c>
      <c r="AA36" s="233" t="e">
        <f>#REF!</f>
        <v>#REF!</v>
      </c>
      <c r="AB36" s="233" t="e">
        <f>#REF!</f>
        <v>#REF!</v>
      </c>
      <c r="AC36" s="233" t="e">
        <f>#REF!</f>
        <v>#REF!</v>
      </c>
      <c r="AD36" s="233" t="e">
        <f t="shared" si="55"/>
        <v>#REF!</v>
      </c>
      <c r="AE36" s="254" t="e">
        <f t="shared" si="56"/>
        <v>#REF!</v>
      </c>
      <c r="AF36" s="238" t="e">
        <f>#REF!</f>
        <v>#REF!</v>
      </c>
      <c r="AG36" s="238" t="e">
        <f>#REF!</f>
        <v>#REF!</v>
      </c>
      <c r="AH36" s="238" t="e">
        <f>#REF!</f>
        <v>#REF!</v>
      </c>
      <c r="AI36" s="238" t="e">
        <f>#REF!</f>
        <v>#REF!</v>
      </c>
      <c r="AJ36" s="254" t="e">
        <f t="shared" si="57"/>
        <v>#REF!</v>
      </c>
      <c r="AK36" s="238" t="e">
        <f>#REF!</f>
        <v>#REF!</v>
      </c>
      <c r="AL36" s="254" t="e">
        <f t="shared" si="58"/>
        <v>#REF!</v>
      </c>
      <c r="AM36" s="235" t="e">
        <f>#REF!+#REF!+#REF!+#REF!+#REF!</f>
        <v>#REF!</v>
      </c>
      <c r="AN36" s="254" t="e">
        <f t="shared" si="59"/>
        <v>#REF!</v>
      </c>
      <c r="AO36" s="236" t="e">
        <f>#REF!+#REF!+#REF!+#REF!</f>
        <v>#REF!</v>
      </c>
      <c r="AP36" s="254" t="e">
        <f t="shared" si="60"/>
        <v>#REF!</v>
      </c>
      <c r="AQ36" s="236" t="e">
        <f>#REF!+#REF!+#REF!+#REF!</f>
        <v>#REF!</v>
      </c>
      <c r="AR36" s="254" t="e">
        <f t="shared" si="61"/>
        <v>#REF!</v>
      </c>
      <c r="AS36" s="236" t="e">
        <f>#REF!</f>
        <v>#REF!</v>
      </c>
      <c r="AT36" s="254" t="e">
        <f t="shared" si="62"/>
        <v>#REF!</v>
      </c>
      <c r="AU36" s="236" t="e">
        <f>#REF!</f>
        <v>#REF!</v>
      </c>
      <c r="AV36" s="236" t="e">
        <f>#REF!</f>
        <v>#REF!</v>
      </c>
      <c r="AW36" s="236" t="e">
        <f>#REF!</f>
        <v>#REF!</v>
      </c>
      <c r="AX36" s="236" t="e">
        <f>#REF!</f>
        <v>#REF!</v>
      </c>
      <c r="AY36" s="254" t="e">
        <f t="shared" si="63"/>
        <v>#REF!</v>
      </c>
      <c r="AZ36" s="236" t="e">
        <f>#REF!</f>
        <v>#REF!</v>
      </c>
      <c r="BA36" s="254" t="e">
        <f t="shared" si="64"/>
        <v>#REF!</v>
      </c>
      <c r="BB36" s="235" t="e">
        <f>#REF!+#REF!+#REF!+#REF!+#REF!</f>
        <v>#REF!</v>
      </c>
      <c r="BC36" s="254" t="e">
        <f t="shared" si="65"/>
        <v>#REF!</v>
      </c>
      <c r="BD36" s="236" t="e">
        <f>#REF!+#REF!+#REF!+#REF!</f>
        <v>#REF!</v>
      </c>
      <c r="BE36" s="254" t="e">
        <f t="shared" si="66"/>
        <v>#REF!</v>
      </c>
      <c r="BF36" s="236" t="e">
        <f>#REF!+#REF!+#REF!+#REF!</f>
        <v>#REF!</v>
      </c>
      <c r="BG36" s="254" t="e">
        <f t="shared" si="67"/>
        <v>#REF!</v>
      </c>
      <c r="BH36" s="238" t="e">
        <f>#REF!</f>
        <v>#REF!</v>
      </c>
      <c r="BI36" s="254" t="e">
        <f t="shared" si="68"/>
        <v>#REF!</v>
      </c>
      <c r="BJ36" s="285" t="e">
        <f t="shared" si="69"/>
        <v>#REF!</v>
      </c>
      <c r="BK36" s="295" t="e">
        <f t="shared" si="70"/>
        <v>#REF!</v>
      </c>
      <c r="BL36" s="270" t="e">
        <f t="shared" si="71"/>
        <v>#REF!</v>
      </c>
      <c r="BM36" s="270" t="e">
        <f t="shared" si="72"/>
        <v>#REF!</v>
      </c>
      <c r="BO36" s="270" t="e">
        <f t="shared" si="73"/>
        <v>#REF!</v>
      </c>
      <c r="BP36" s="270" t="e">
        <f t="shared" si="74"/>
        <v>#REF!</v>
      </c>
    </row>
    <row r="37" spans="1:68" s="213" customFormat="1" ht="21.95" customHeight="1" thickBot="1">
      <c r="A37" s="230">
        <v>9</v>
      </c>
      <c r="B37" s="289" t="s">
        <v>126</v>
      </c>
      <c r="C37" s="300" t="e">
        <f>#REF!</f>
        <v>#REF!</v>
      </c>
      <c r="D37" s="296" t="e">
        <f>#REF!</f>
        <v>#REF!</v>
      </c>
      <c r="E37" s="295" t="e">
        <f>#REF!</f>
        <v>#REF!</v>
      </c>
      <c r="F37" s="296" t="e">
        <f>#REF!</f>
        <v>#REF!</v>
      </c>
      <c r="G37" s="295" t="e">
        <f>#REF!</f>
        <v>#REF!</v>
      </c>
      <c r="H37" s="295" t="e">
        <f>#REF!</f>
        <v>#REF!</v>
      </c>
      <c r="I37" s="290" t="e">
        <f t="shared" si="52"/>
        <v>#REF!</v>
      </c>
      <c r="J37" s="295" t="e">
        <f>#REF!</f>
        <v>#REF!</v>
      </c>
      <c r="K37" s="295" t="e">
        <f>#REF!</f>
        <v>#REF!</v>
      </c>
      <c r="L37" s="295" t="e">
        <f>#REF!</f>
        <v>#REF!</v>
      </c>
      <c r="M37" s="292" t="e">
        <f t="shared" si="53"/>
        <v>#REF!</v>
      </c>
      <c r="N37" s="296" t="e">
        <f>#REF!</f>
        <v>#REF!</v>
      </c>
      <c r="O37" s="295" t="e">
        <f>#REF!</f>
        <v>#REF!</v>
      </c>
      <c r="P37" s="295" t="e">
        <f>#REF!</f>
        <v>#REF!</v>
      </c>
      <c r="Q37" s="296" t="e">
        <f>#REF!</f>
        <v>#REF!</v>
      </c>
      <c r="R37" s="233" t="e">
        <f>#REF!</f>
        <v>#REF!</v>
      </c>
      <c r="S37" s="233" t="e">
        <f>#REF!</f>
        <v>#REF!</v>
      </c>
      <c r="T37" s="264" t="e">
        <f>#REF!</f>
        <v>#REF!</v>
      </c>
      <c r="U37" s="233" t="e">
        <f>#REF!</f>
        <v>#REF!</v>
      </c>
      <c r="V37" s="233" t="e">
        <f>#REF!</f>
        <v>#REF!</v>
      </c>
      <c r="W37" s="233" t="e">
        <f>#REF!</f>
        <v>#REF!</v>
      </c>
      <c r="X37" s="233" t="e">
        <f>#REF!</f>
        <v>#REF!</v>
      </c>
      <c r="Y37" s="233" t="e">
        <f>#REF!</f>
        <v>#REF!</v>
      </c>
      <c r="Z37" s="254" t="e">
        <f t="shared" si="54"/>
        <v>#REF!</v>
      </c>
      <c r="AA37" s="233" t="e">
        <f>#REF!</f>
        <v>#REF!</v>
      </c>
      <c r="AB37" s="233" t="e">
        <f>#REF!</f>
        <v>#REF!</v>
      </c>
      <c r="AC37" s="233" t="e">
        <f>#REF!</f>
        <v>#REF!</v>
      </c>
      <c r="AD37" s="233" t="e">
        <f t="shared" si="55"/>
        <v>#REF!</v>
      </c>
      <c r="AE37" s="254" t="e">
        <f t="shared" si="56"/>
        <v>#REF!</v>
      </c>
      <c r="AF37" s="238" t="e">
        <f>#REF!</f>
        <v>#REF!</v>
      </c>
      <c r="AG37" s="238" t="e">
        <f>#REF!</f>
        <v>#REF!</v>
      </c>
      <c r="AH37" s="238" t="e">
        <f>#REF!</f>
        <v>#REF!</v>
      </c>
      <c r="AI37" s="238" t="e">
        <f>#REF!</f>
        <v>#REF!</v>
      </c>
      <c r="AJ37" s="254" t="e">
        <f t="shared" si="57"/>
        <v>#REF!</v>
      </c>
      <c r="AK37" s="238" t="e">
        <f>#REF!</f>
        <v>#REF!</v>
      </c>
      <c r="AL37" s="254" t="e">
        <f t="shared" si="58"/>
        <v>#REF!</v>
      </c>
      <c r="AM37" s="235" t="e">
        <f>#REF!+#REF!+#REF!+#REF!</f>
        <v>#REF!</v>
      </c>
      <c r="AN37" s="254" t="e">
        <f t="shared" si="59"/>
        <v>#REF!</v>
      </c>
      <c r="AO37" s="236" t="e">
        <f>#REF!+#REF!+#REF!+#REF!</f>
        <v>#REF!</v>
      </c>
      <c r="AP37" s="254" t="e">
        <f t="shared" si="60"/>
        <v>#REF!</v>
      </c>
      <c r="AQ37" s="236" t="e">
        <f>#REF!+#REF!+#REF!+#REF!</f>
        <v>#REF!</v>
      </c>
      <c r="AR37" s="254" t="e">
        <f t="shared" si="61"/>
        <v>#REF!</v>
      </c>
      <c r="AS37" s="236" t="e">
        <f>#REF!</f>
        <v>#REF!</v>
      </c>
      <c r="AT37" s="254" t="e">
        <f t="shared" si="62"/>
        <v>#REF!</v>
      </c>
      <c r="AU37" s="236" t="e">
        <f>#REF!</f>
        <v>#REF!</v>
      </c>
      <c r="AV37" s="236" t="e">
        <f>#REF!</f>
        <v>#REF!</v>
      </c>
      <c r="AW37" s="236" t="e">
        <f>#REF!</f>
        <v>#REF!</v>
      </c>
      <c r="AX37" s="236" t="e">
        <f>#REF!</f>
        <v>#REF!</v>
      </c>
      <c r="AY37" s="254" t="e">
        <f t="shared" si="63"/>
        <v>#REF!</v>
      </c>
      <c r="AZ37" s="236" t="e">
        <f>#REF!</f>
        <v>#REF!</v>
      </c>
      <c r="BA37" s="254" t="e">
        <f t="shared" si="64"/>
        <v>#REF!</v>
      </c>
      <c r="BB37" s="235" t="e">
        <f>#REF!+#REF!+#REF!+#REF!+#REF!</f>
        <v>#REF!</v>
      </c>
      <c r="BC37" s="254" t="e">
        <f t="shared" si="65"/>
        <v>#REF!</v>
      </c>
      <c r="BD37" s="236" t="e">
        <f>#REF!+#REF!+#REF!+#REF!</f>
        <v>#REF!</v>
      </c>
      <c r="BE37" s="254" t="e">
        <f t="shared" si="66"/>
        <v>#REF!</v>
      </c>
      <c r="BF37" s="236" t="e">
        <f>#REF!+#REF!+#REF!+#REF!</f>
        <v>#REF!</v>
      </c>
      <c r="BG37" s="254" t="e">
        <f t="shared" si="67"/>
        <v>#REF!</v>
      </c>
      <c r="BH37" s="238" t="e">
        <f>#REF!</f>
        <v>#REF!</v>
      </c>
      <c r="BI37" s="254" t="e">
        <f t="shared" si="68"/>
        <v>#REF!</v>
      </c>
      <c r="BJ37" s="285" t="e">
        <f t="shared" si="69"/>
        <v>#REF!</v>
      </c>
      <c r="BK37" s="295" t="e">
        <f t="shared" si="70"/>
        <v>#REF!</v>
      </c>
      <c r="BL37" s="270" t="e">
        <f t="shared" si="71"/>
        <v>#REF!</v>
      </c>
      <c r="BM37" s="270" t="e">
        <f t="shared" si="72"/>
        <v>#REF!</v>
      </c>
      <c r="BO37" s="270" t="e">
        <f t="shared" si="73"/>
        <v>#REF!</v>
      </c>
      <c r="BP37" s="270" t="e">
        <f t="shared" si="74"/>
        <v>#REF!</v>
      </c>
    </row>
    <row r="38" spans="1:68" s="216" customFormat="1" ht="21.95" customHeight="1" thickBot="1">
      <c r="A38" s="763" t="s">
        <v>127</v>
      </c>
      <c r="B38" s="440"/>
      <c r="C38" s="247" t="e">
        <f t="shared" ref="C38:L38" si="75">SUM(C29:C37)</f>
        <v>#REF!</v>
      </c>
      <c r="D38" s="262" t="e">
        <f t="shared" si="75"/>
        <v>#REF!</v>
      </c>
      <c r="E38" s="247" t="e">
        <f t="shared" si="75"/>
        <v>#REF!</v>
      </c>
      <c r="F38" s="262" t="e">
        <f t="shared" si="75"/>
        <v>#REF!</v>
      </c>
      <c r="G38" s="247" t="e">
        <f t="shared" si="75"/>
        <v>#REF!</v>
      </c>
      <c r="H38" s="247" t="e">
        <f t="shared" si="75"/>
        <v>#REF!</v>
      </c>
      <c r="I38" s="247" t="e">
        <f t="shared" si="75"/>
        <v>#REF!</v>
      </c>
      <c r="J38" s="247" t="e">
        <f t="shared" si="75"/>
        <v>#REF!</v>
      </c>
      <c r="K38" s="247" t="e">
        <f t="shared" si="75"/>
        <v>#REF!</v>
      </c>
      <c r="L38" s="247" t="e">
        <f t="shared" si="75"/>
        <v>#REF!</v>
      </c>
      <c r="M38" s="247"/>
      <c r="N38" s="262" t="e">
        <f t="shared" ref="N38:Y38" si="76">SUM(N29:N37)</f>
        <v>#REF!</v>
      </c>
      <c r="O38" s="247" t="e">
        <f t="shared" si="76"/>
        <v>#REF!</v>
      </c>
      <c r="P38" s="247" t="e">
        <f t="shared" si="76"/>
        <v>#REF!</v>
      </c>
      <c r="Q38" s="262" t="e">
        <f t="shared" si="76"/>
        <v>#REF!</v>
      </c>
      <c r="R38" s="247" t="e">
        <f t="shared" si="76"/>
        <v>#REF!</v>
      </c>
      <c r="S38" s="247" t="e">
        <f t="shared" si="76"/>
        <v>#REF!</v>
      </c>
      <c r="T38" s="262" t="e">
        <f t="shared" si="76"/>
        <v>#REF!</v>
      </c>
      <c r="U38" s="247" t="e">
        <f t="shared" si="76"/>
        <v>#REF!</v>
      </c>
      <c r="V38" s="247" t="e">
        <f t="shared" si="76"/>
        <v>#REF!</v>
      </c>
      <c r="W38" s="247" t="e">
        <f t="shared" si="76"/>
        <v>#REF!</v>
      </c>
      <c r="X38" s="247" t="e">
        <f t="shared" si="76"/>
        <v>#REF!</v>
      </c>
      <c r="Y38" s="247" t="e">
        <f t="shared" si="76"/>
        <v>#REF!</v>
      </c>
      <c r="Z38" s="255" t="e">
        <f t="shared" si="54"/>
        <v>#REF!</v>
      </c>
      <c r="AA38" s="247" t="e">
        <f>SUM(AA29:AA37)</f>
        <v>#REF!</v>
      </c>
      <c r="AB38" s="247" t="e">
        <f>SUM(AB29:AB37)</f>
        <v>#REF!</v>
      </c>
      <c r="AC38" s="247" t="e">
        <f>SUM(AC29:AC37)</f>
        <v>#REF!</v>
      </c>
      <c r="AD38" s="247" t="e">
        <f t="shared" si="55"/>
        <v>#REF!</v>
      </c>
      <c r="AE38" s="255" t="e">
        <f t="shared" si="56"/>
        <v>#REF!</v>
      </c>
      <c r="AF38" s="247" t="e">
        <f>SUM(AF29:AF37)</f>
        <v>#REF!</v>
      </c>
      <c r="AG38" s="247" t="e">
        <f>SUM(AG29:AG37)</f>
        <v>#REF!</v>
      </c>
      <c r="AH38" s="247" t="e">
        <f>SUM(AH29:AH37)</f>
        <v>#REF!</v>
      </c>
      <c r="AI38" s="247" t="e">
        <f>SUM(AI29:AI37)</f>
        <v>#REF!</v>
      </c>
      <c r="AJ38" s="255" t="e">
        <f t="shared" si="57"/>
        <v>#REF!</v>
      </c>
      <c r="AK38" s="247" t="e">
        <f>SUM(AK29:AK37)</f>
        <v>#REF!</v>
      </c>
      <c r="AL38" s="255" t="e">
        <f t="shared" si="58"/>
        <v>#REF!</v>
      </c>
      <c r="AM38" s="247" t="e">
        <f>SUM(AM29:AM37)</f>
        <v>#REF!</v>
      </c>
      <c r="AN38" s="255" t="e">
        <f t="shared" si="59"/>
        <v>#REF!</v>
      </c>
      <c r="AO38" s="247" t="e">
        <f>SUM(AO29:AO37)</f>
        <v>#REF!</v>
      </c>
      <c r="AP38" s="255" t="e">
        <f t="shared" si="60"/>
        <v>#REF!</v>
      </c>
      <c r="AQ38" s="247" t="e">
        <f>SUM(AQ29:AQ37)</f>
        <v>#REF!</v>
      </c>
      <c r="AR38" s="255" t="e">
        <f t="shared" si="61"/>
        <v>#REF!</v>
      </c>
      <c r="AS38" s="247" t="e">
        <f>SUM(AS29:AS37)</f>
        <v>#REF!</v>
      </c>
      <c r="AT38" s="255" t="e">
        <f t="shared" si="62"/>
        <v>#REF!</v>
      </c>
      <c r="AU38" s="247" t="e">
        <f>SUM(AU29:AU37)</f>
        <v>#REF!</v>
      </c>
      <c r="AV38" s="247" t="e">
        <f>SUM(AV29:AV37)</f>
        <v>#REF!</v>
      </c>
      <c r="AW38" s="247" t="e">
        <f>SUM(AW29:AW37)</f>
        <v>#REF!</v>
      </c>
      <c r="AX38" s="247" t="e">
        <f>SUM(AX29:AX37)</f>
        <v>#REF!</v>
      </c>
      <c r="AY38" s="255" t="e">
        <f t="shared" si="63"/>
        <v>#REF!</v>
      </c>
      <c r="AZ38" s="247" t="e">
        <f>SUM(AZ29:AZ37)</f>
        <v>#REF!</v>
      </c>
      <c r="BA38" s="255" t="e">
        <f t="shared" si="64"/>
        <v>#REF!</v>
      </c>
      <c r="BB38" s="247" t="e">
        <f>SUM(BB29:BB37)</f>
        <v>#REF!</v>
      </c>
      <c r="BC38" s="255" t="e">
        <f t="shared" si="65"/>
        <v>#REF!</v>
      </c>
      <c r="BD38" s="247" t="e">
        <f>SUM(BD29:BD37)</f>
        <v>#REF!</v>
      </c>
      <c r="BE38" s="255" t="e">
        <f t="shared" si="66"/>
        <v>#REF!</v>
      </c>
      <c r="BF38" s="247" t="e">
        <f>SUM(BF29:BF37)</f>
        <v>#REF!</v>
      </c>
      <c r="BG38" s="255" t="e">
        <f t="shared" si="67"/>
        <v>#REF!</v>
      </c>
      <c r="BH38" s="247" t="e">
        <f>SUM(BH29:BH37)</f>
        <v>#REF!</v>
      </c>
      <c r="BI38" s="255" t="e">
        <f t="shared" si="68"/>
        <v>#REF!</v>
      </c>
      <c r="BJ38" s="287" t="e">
        <f t="shared" si="69"/>
        <v>#REF!</v>
      </c>
      <c r="BK38" s="247" t="e">
        <f t="shared" si="70"/>
        <v>#REF!</v>
      </c>
      <c r="BL38" s="270" t="e">
        <f t="shared" si="71"/>
        <v>#REF!</v>
      </c>
      <c r="BM38" s="270" t="e">
        <f t="shared" si="72"/>
        <v>#REF!</v>
      </c>
      <c r="BO38" s="270" t="e">
        <f t="shared" si="73"/>
        <v>#REF!</v>
      </c>
      <c r="BP38" s="270" t="e">
        <f t="shared" si="74"/>
        <v>#REF!</v>
      </c>
    </row>
    <row r="39" spans="1:68" ht="21.95" customHeight="1" thickBot="1">
      <c r="A39" s="766" t="s">
        <v>128</v>
      </c>
      <c r="B39" s="442"/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  <c r="AB39" s="442"/>
      <c r="AC39" s="442"/>
      <c r="AD39" s="442"/>
      <c r="AE39" s="442"/>
      <c r="AF39" s="442"/>
      <c r="AG39" s="442"/>
      <c r="AH39" s="442"/>
      <c r="AI39" s="442"/>
      <c r="AJ39" s="442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AU39" s="442"/>
      <c r="AV39" s="442"/>
      <c r="AW39" s="442"/>
      <c r="AX39" s="442"/>
      <c r="AY39" s="442"/>
      <c r="AZ39" s="442"/>
      <c r="BA39" s="442"/>
      <c r="BB39" s="442"/>
      <c r="BC39" s="442"/>
      <c r="BD39" s="442"/>
      <c r="BE39" s="442"/>
      <c r="BF39" s="442"/>
      <c r="BG39" s="442"/>
      <c r="BH39" s="442"/>
      <c r="BI39" s="443"/>
    </row>
    <row r="40" spans="1:68" s="211" customFormat="1" ht="21.95" customHeight="1">
      <c r="A40" s="246">
        <v>1</v>
      </c>
      <c r="B40" s="288" t="s">
        <v>129</v>
      </c>
      <c r="C40" s="226" t="e">
        <f>#REF!</f>
        <v>#REF!</v>
      </c>
      <c r="D40" s="291" t="e">
        <f>#REF!</f>
        <v>#REF!</v>
      </c>
      <c r="E40" s="290" t="e">
        <f>#REF!</f>
        <v>#REF!</v>
      </c>
      <c r="F40" s="291" t="e">
        <f>#REF!</f>
        <v>#REF!</v>
      </c>
      <c r="G40" s="290" t="e">
        <f>#REF!</f>
        <v>#REF!</v>
      </c>
      <c r="H40" s="290" t="e">
        <f>#REF!</f>
        <v>#REF!</v>
      </c>
      <c r="I40" s="290" t="e">
        <f t="shared" ref="I40:I73" si="77">AD40</f>
        <v>#REF!</v>
      </c>
      <c r="J40" s="290" t="e">
        <f>#REF!</f>
        <v>#REF!</v>
      </c>
      <c r="K40" s="290" t="e">
        <f>#REF!</f>
        <v>#REF!</v>
      </c>
      <c r="L40" s="290" t="e">
        <f>#REF!</f>
        <v>#REF!</v>
      </c>
      <c r="M40" s="292" t="e">
        <f t="shared" ref="M40:M73" si="78">L40/K40</f>
        <v>#REF!</v>
      </c>
      <c r="N40" s="291" t="e">
        <f>#REF!</f>
        <v>#REF!</v>
      </c>
      <c r="O40" s="290" t="e">
        <f>#REF!</f>
        <v>#REF!</v>
      </c>
      <c r="P40" s="290" t="e">
        <f>#REF!</f>
        <v>#REF!</v>
      </c>
      <c r="Q40" s="291" t="e">
        <f>#REF!</f>
        <v>#REF!</v>
      </c>
      <c r="R40" s="290" t="e">
        <f>#REF!</f>
        <v>#REF!</v>
      </c>
      <c r="S40" s="290" t="e">
        <f>#REF!</f>
        <v>#REF!</v>
      </c>
      <c r="T40" s="291" t="e">
        <f>#REF!</f>
        <v>#REF!</v>
      </c>
      <c r="U40" s="290" t="e">
        <f>#REF!</f>
        <v>#REF!</v>
      </c>
      <c r="V40" s="290" t="e">
        <f>#REF!</f>
        <v>#REF!</v>
      </c>
      <c r="W40" s="290" t="e">
        <f>#REF!</f>
        <v>#REF!</v>
      </c>
      <c r="X40" s="290" t="e">
        <f>#REF!</f>
        <v>#REF!</v>
      </c>
      <c r="Y40" s="290" t="e">
        <f>#REF!</f>
        <v>#REF!</v>
      </c>
      <c r="Z40" s="292" t="e">
        <f t="shared" ref="Z40:Z75" si="79">H40/K40</f>
        <v>#REF!</v>
      </c>
      <c r="AA40" s="290" t="e">
        <f>#REF!</f>
        <v>#REF!</v>
      </c>
      <c r="AB40" s="290" t="e">
        <f>#REF!</f>
        <v>#REF!</v>
      </c>
      <c r="AC40" s="290" t="e">
        <f>#REF!</f>
        <v>#REF!</v>
      </c>
      <c r="AD40" s="290" t="e">
        <f t="shared" ref="AD40:AD75" si="80">AA40+AB40+AC40</f>
        <v>#REF!</v>
      </c>
      <c r="AE40" s="254" t="e">
        <f t="shared" ref="AE40:AE75" si="81">AD40/H40</f>
        <v>#REF!</v>
      </c>
      <c r="AF40" s="234" t="e">
        <f>#REF!</f>
        <v>#REF!</v>
      </c>
      <c r="AG40" s="234" t="e">
        <f>#REF!</f>
        <v>#REF!</v>
      </c>
      <c r="AH40" s="234" t="e">
        <f>#REF!</f>
        <v>#REF!</v>
      </c>
      <c r="AI40" s="234" t="e">
        <f>#REF!</f>
        <v>#REF!</v>
      </c>
      <c r="AJ40" s="254" t="e">
        <f t="shared" ref="AJ40:AJ75" si="82">(AF40+AG40+AH40+AI40)/G40</f>
        <v>#REF!</v>
      </c>
      <c r="AK40" s="234" t="e">
        <f>#REF!</f>
        <v>#REF!</v>
      </c>
      <c r="AL40" s="254" t="e">
        <f t="shared" ref="AL40:AL75" si="83">AK40/G40</f>
        <v>#REF!</v>
      </c>
      <c r="AM40" s="244" t="e">
        <f>#REF!+#REF!+#REF!+#REF!+#REF!</f>
        <v>#REF!</v>
      </c>
      <c r="AN40" s="254" t="e">
        <f t="shared" ref="AN40:AN75" si="84">AM40/G40</f>
        <v>#REF!</v>
      </c>
      <c r="AO40" s="245" t="e">
        <f>#REF!+#REF!+#REF!+#REF!</f>
        <v>#REF!</v>
      </c>
      <c r="AP40" s="254" t="e">
        <f t="shared" ref="AP40:AP75" si="85">AO40/G40</f>
        <v>#REF!</v>
      </c>
      <c r="AQ40" s="245" t="e">
        <f>#REF!+#REF!+#REF!+#REF!</f>
        <v>#REF!</v>
      </c>
      <c r="AR40" s="254" t="e">
        <f t="shared" ref="AR40:AR75" si="86">AQ40/G40</f>
        <v>#REF!</v>
      </c>
      <c r="AS40" s="245" t="e">
        <f>#REF!</f>
        <v>#REF!</v>
      </c>
      <c r="AT40" s="254" t="e">
        <f t="shared" ref="AT40:AT75" si="87">AS40/G40</f>
        <v>#REF!</v>
      </c>
      <c r="AU40" s="245" t="e">
        <f>#REF!</f>
        <v>#REF!</v>
      </c>
      <c r="AV40" s="245" t="e">
        <f>#REF!</f>
        <v>#REF!</v>
      </c>
      <c r="AW40" s="245" t="e">
        <f>#REF!</f>
        <v>#REF!</v>
      </c>
      <c r="AX40" s="245" t="e">
        <f>#REF!</f>
        <v>#REF!</v>
      </c>
      <c r="AY40" s="254" t="e">
        <f t="shared" ref="AY40:AY75" si="88">(AU40+AV40+AW40+AX40)/H40</f>
        <v>#REF!</v>
      </c>
      <c r="AZ40" s="245" t="e">
        <f>#REF!</f>
        <v>#REF!</v>
      </c>
      <c r="BA40" s="254" t="e">
        <f t="shared" ref="BA40:BA75" si="89">AZ40/H40</f>
        <v>#REF!</v>
      </c>
      <c r="BB40" s="244" t="e">
        <f>#REF!+#REF!+#REF!+#REF!+#REF!</f>
        <v>#REF!</v>
      </c>
      <c r="BC40" s="254" t="e">
        <f t="shared" ref="BC40:BC75" si="90">BB40/H40</f>
        <v>#REF!</v>
      </c>
      <c r="BD40" s="245" t="e">
        <f>#REF!+#REF!+#REF!+#REF!</f>
        <v>#REF!</v>
      </c>
      <c r="BE40" s="254" t="e">
        <f t="shared" ref="BE40:BE75" si="91">BD40/H40</f>
        <v>#REF!</v>
      </c>
      <c r="BF40" s="245" t="e">
        <f>#REF!+#REF!+#REF!+#REF!</f>
        <v>#REF!</v>
      </c>
      <c r="BG40" s="254" t="e">
        <f t="shared" ref="BG40:BG75" si="92">BF40/H40</f>
        <v>#REF!</v>
      </c>
      <c r="BH40" s="234" t="e">
        <f>#REF!</f>
        <v>#REF!</v>
      </c>
      <c r="BI40" s="254" t="e">
        <f t="shared" ref="BI40:BI75" si="93">BH40/H40</f>
        <v>#REF!</v>
      </c>
      <c r="BJ40" s="285" t="e">
        <f t="shared" ref="BJ40:BJ75" si="94">H40/K40</f>
        <v>#REF!</v>
      </c>
      <c r="BK40" s="290" t="e">
        <f t="shared" ref="BK40:BK75" si="95">AU40+AV40+AW40+AX40</f>
        <v>#REF!</v>
      </c>
      <c r="BL40" s="270" t="e">
        <f t="shared" ref="BL40:BL75" si="96">(AF40+AG40+AH40+AI40+AK40)-G40</f>
        <v>#REF!</v>
      </c>
      <c r="BM40" s="270" t="e">
        <f t="shared" ref="BM40:BM75" si="97">(AU40+AV40+AW40+AX40+AZ40)-H40</f>
        <v>#REF!</v>
      </c>
      <c r="BO40" s="271" t="e">
        <f t="shared" ref="BO40:BO75" si="98">(AM40+AO40+AQ40)-G40</f>
        <v>#REF!</v>
      </c>
      <c r="BP40" s="270" t="e">
        <f t="shared" ref="BP40:BP75" si="99">(BB40+BD40+BF40)-H40</f>
        <v>#REF!</v>
      </c>
    </row>
    <row r="41" spans="1:68" s="211" customFormat="1" ht="28.5" customHeight="1">
      <c r="A41" s="230">
        <v>2</v>
      </c>
      <c r="B41" s="303" t="s">
        <v>130</v>
      </c>
      <c r="C41" s="302" t="e">
        <f>#REF!</f>
        <v>#REF!</v>
      </c>
      <c r="D41" s="296" t="e">
        <f>#REF!</f>
        <v>#REF!</v>
      </c>
      <c r="E41" s="295" t="e">
        <f>#REF!</f>
        <v>#REF!</v>
      </c>
      <c r="F41" s="296" t="e">
        <f>#REF!</f>
        <v>#REF!</v>
      </c>
      <c r="G41" s="295" t="e">
        <f>#REF!</f>
        <v>#REF!</v>
      </c>
      <c r="H41" s="295" t="e">
        <f>#REF!</f>
        <v>#REF!</v>
      </c>
      <c r="I41" s="290" t="e">
        <f t="shared" si="77"/>
        <v>#REF!</v>
      </c>
      <c r="J41" s="295" t="e">
        <f>#REF!</f>
        <v>#REF!</v>
      </c>
      <c r="K41" s="295" t="e">
        <f>#REF!</f>
        <v>#REF!</v>
      </c>
      <c r="L41" s="295" t="e">
        <f>#REF!</f>
        <v>#REF!</v>
      </c>
      <c r="M41" s="292" t="e">
        <f t="shared" si="78"/>
        <v>#REF!</v>
      </c>
      <c r="N41" s="296" t="e">
        <f>#REF!</f>
        <v>#REF!</v>
      </c>
      <c r="O41" s="295" t="e">
        <f>#REF!</f>
        <v>#REF!</v>
      </c>
      <c r="P41" s="295" t="e">
        <f>#REF!</f>
        <v>#REF!</v>
      </c>
      <c r="Q41" s="296" t="e">
        <f>#REF!</f>
        <v>#REF!</v>
      </c>
      <c r="R41" s="295" t="e">
        <f>#REF!</f>
        <v>#REF!</v>
      </c>
      <c r="S41" s="295" t="e">
        <f>#REF!</f>
        <v>#REF!</v>
      </c>
      <c r="T41" s="296" t="e">
        <f>#REF!</f>
        <v>#REF!</v>
      </c>
      <c r="U41" s="295" t="e">
        <f>#REF!</f>
        <v>#REF!</v>
      </c>
      <c r="V41" s="295" t="e">
        <f>#REF!</f>
        <v>#REF!</v>
      </c>
      <c r="W41" s="295" t="e">
        <f>#REF!</f>
        <v>#REF!</v>
      </c>
      <c r="X41" s="295" t="e">
        <f>#REF!</f>
        <v>#REF!</v>
      </c>
      <c r="Y41" s="295" t="e">
        <f>#REF!</f>
        <v>#REF!</v>
      </c>
      <c r="Z41" s="292" t="e">
        <f t="shared" si="79"/>
        <v>#REF!</v>
      </c>
      <c r="AA41" s="295" t="e">
        <f>#REF!</f>
        <v>#REF!</v>
      </c>
      <c r="AB41" s="295" t="e">
        <f>#REF!</f>
        <v>#REF!</v>
      </c>
      <c r="AC41" s="295" t="e">
        <f>#REF!</f>
        <v>#REF!</v>
      </c>
      <c r="AD41" s="295" t="e">
        <f t="shared" si="80"/>
        <v>#REF!</v>
      </c>
      <c r="AE41" s="254" t="e">
        <f t="shared" si="81"/>
        <v>#REF!</v>
      </c>
      <c r="AF41" s="233" t="e">
        <f>#REF!</f>
        <v>#REF!</v>
      </c>
      <c r="AG41" s="233" t="e">
        <f>#REF!</f>
        <v>#REF!</v>
      </c>
      <c r="AH41" s="233" t="e">
        <f>#REF!</f>
        <v>#REF!</v>
      </c>
      <c r="AI41" s="233" t="e">
        <f>#REF!</f>
        <v>#REF!</v>
      </c>
      <c r="AJ41" s="254" t="e">
        <f t="shared" si="82"/>
        <v>#REF!</v>
      </c>
      <c r="AK41" s="233" t="e">
        <f>#REF!</f>
        <v>#REF!</v>
      </c>
      <c r="AL41" s="254" t="e">
        <f t="shared" si="83"/>
        <v>#REF!</v>
      </c>
      <c r="AM41" s="235" t="e">
        <f>#REF!+#REF!+#REF!+#REF!+#REF!</f>
        <v>#REF!</v>
      </c>
      <c r="AN41" s="254" t="e">
        <f t="shared" si="84"/>
        <v>#REF!</v>
      </c>
      <c r="AO41" s="236" t="e">
        <f>#REF!+#REF!+#REF!+#REF!</f>
        <v>#REF!</v>
      </c>
      <c r="AP41" s="254" t="e">
        <f t="shared" si="85"/>
        <v>#REF!</v>
      </c>
      <c r="AQ41" s="236" t="e">
        <f>#REF!+#REF!+#REF!+#REF!</f>
        <v>#REF!</v>
      </c>
      <c r="AR41" s="254" t="e">
        <f t="shared" si="86"/>
        <v>#REF!</v>
      </c>
      <c r="AS41" s="236" t="e">
        <f>#REF!</f>
        <v>#REF!</v>
      </c>
      <c r="AT41" s="254" t="e">
        <f t="shared" si="87"/>
        <v>#REF!</v>
      </c>
      <c r="AU41" s="236" t="e">
        <f>#REF!</f>
        <v>#REF!</v>
      </c>
      <c r="AV41" s="236" t="e">
        <f>#REF!</f>
        <v>#REF!</v>
      </c>
      <c r="AW41" s="236" t="e">
        <f>#REF!</f>
        <v>#REF!</v>
      </c>
      <c r="AX41" s="236" t="e">
        <f>#REF!</f>
        <v>#REF!</v>
      </c>
      <c r="AY41" s="254" t="e">
        <f t="shared" si="88"/>
        <v>#REF!</v>
      </c>
      <c r="AZ41" s="236" t="e">
        <f>#REF!</f>
        <v>#REF!</v>
      </c>
      <c r="BA41" s="254" t="e">
        <f t="shared" si="89"/>
        <v>#REF!</v>
      </c>
      <c r="BB41" s="235" t="e">
        <f>#REF!+#REF!+#REF!+#REF!+#REF!</f>
        <v>#REF!</v>
      </c>
      <c r="BC41" s="254" t="e">
        <f t="shared" si="90"/>
        <v>#REF!</v>
      </c>
      <c r="BD41" s="236" t="e">
        <f>#REF!+#REF!+#REF!+#REF!</f>
        <v>#REF!</v>
      </c>
      <c r="BE41" s="254" t="e">
        <f t="shared" si="91"/>
        <v>#REF!</v>
      </c>
      <c r="BF41" s="236" t="e">
        <f>#REF!+#REF!+#REF!+#REF!</f>
        <v>#REF!</v>
      </c>
      <c r="BG41" s="254" t="e">
        <f t="shared" si="92"/>
        <v>#REF!</v>
      </c>
      <c r="BH41" s="233" t="e">
        <f>#REF!</f>
        <v>#REF!</v>
      </c>
      <c r="BI41" s="254" t="e">
        <f t="shared" si="93"/>
        <v>#REF!</v>
      </c>
      <c r="BJ41" s="285" t="e">
        <f t="shared" si="94"/>
        <v>#REF!</v>
      </c>
      <c r="BK41" s="295" t="e">
        <f t="shared" si="95"/>
        <v>#REF!</v>
      </c>
      <c r="BL41" s="270" t="e">
        <f t="shared" si="96"/>
        <v>#REF!</v>
      </c>
      <c r="BM41" s="270" t="e">
        <f t="shared" si="97"/>
        <v>#REF!</v>
      </c>
      <c r="BO41" s="270" t="e">
        <f t="shared" si="98"/>
        <v>#REF!</v>
      </c>
      <c r="BP41" s="270" t="e">
        <f t="shared" si="99"/>
        <v>#REF!</v>
      </c>
    </row>
    <row r="42" spans="1:68" s="211" customFormat="1" ht="21.95" customHeight="1">
      <c r="A42" s="230">
        <v>3</v>
      </c>
      <c r="B42" s="289" t="s">
        <v>131</v>
      </c>
      <c r="C42" s="300" t="e">
        <f>#REF!</f>
        <v>#REF!</v>
      </c>
      <c r="D42" s="296" t="e">
        <f>#REF!</f>
        <v>#REF!</v>
      </c>
      <c r="E42" s="295" t="e">
        <f>#REF!</f>
        <v>#REF!</v>
      </c>
      <c r="F42" s="296" t="e">
        <f>#REF!</f>
        <v>#REF!</v>
      </c>
      <c r="G42" s="295" t="e">
        <f>#REF!</f>
        <v>#REF!</v>
      </c>
      <c r="H42" s="295" t="e">
        <f>#REF!</f>
        <v>#REF!</v>
      </c>
      <c r="I42" s="290" t="e">
        <f t="shared" si="77"/>
        <v>#REF!</v>
      </c>
      <c r="J42" s="295" t="e">
        <f>#REF!</f>
        <v>#REF!</v>
      </c>
      <c r="K42" s="295" t="e">
        <f>#REF!</f>
        <v>#REF!</v>
      </c>
      <c r="L42" s="295" t="e">
        <f>#REF!</f>
        <v>#REF!</v>
      </c>
      <c r="M42" s="292" t="e">
        <f t="shared" si="78"/>
        <v>#REF!</v>
      </c>
      <c r="N42" s="296" t="e">
        <f>#REF!</f>
        <v>#REF!</v>
      </c>
      <c r="O42" s="295" t="e">
        <f>#REF!</f>
        <v>#REF!</v>
      </c>
      <c r="P42" s="295" t="e">
        <f>#REF!</f>
        <v>#REF!</v>
      </c>
      <c r="Q42" s="296" t="e">
        <f>#REF!</f>
        <v>#REF!</v>
      </c>
      <c r="R42" s="295" t="e">
        <f>#REF!</f>
        <v>#REF!</v>
      </c>
      <c r="S42" s="295" t="e">
        <f>#REF!</f>
        <v>#REF!</v>
      </c>
      <c r="T42" s="296" t="e">
        <f>#REF!</f>
        <v>#REF!</v>
      </c>
      <c r="U42" s="295" t="e">
        <f>#REF!</f>
        <v>#REF!</v>
      </c>
      <c r="V42" s="295" t="e">
        <f>#REF!</f>
        <v>#REF!</v>
      </c>
      <c r="W42" s="295" t="e">
        <f>#REF!</f>
        <v>#REF!</v>
      </c>
      <c r="X42" s="295" t="e">
        <f>#REF!</f>
        <v>#REF!</v>
      </c>
      <c r="Y42" s="295" t="e">
        <f>#REF!</f>
        <v>#REF!</v>
      </c>
      <c r="Z42" s="292" t="e">
        <f t="shared" si="79"/>
        <v>#REF!</v>
      </c>
      <c r="AA42" s="295" t="e">
        <f>#REF!</f>
        <v>#REF!</v>
      </c>
      <c r="AB42" s="295" t="e">
        <f>#REF!</f>
        <v>#REF!</v>
      </c>
      <c r="AC42" s="295" t="e">
        <f>#REF!</f>
        <v>#REF!</v>
      </c>
      <c r="AD42" s="295" t="e">
        <f t="shared" si="80"/>
        <v>#REF!</v>
      </c>
      <c r="AE42" s="254" t="e">
        <f t="shared" si="81"/>
        <v>#REF!</v>
      </c>
      <c r="AF42" s="233" t="e">
        <f>#REF!</f>
        <v>#REF!</v>
      </c>
      <c r="AG42" s="233" t="e">
        <f>#REF!</f>
        <v>#REF!</v>
      </c>
      <c r="AH42" s="233" t="e">
        <f>#REF!</f>
        <v>#REF!</v>
      </c>
      <c r="AI42" s="233" t="e">
        <f>#REF!</f>
        <v>#REF!</v>
      </c>
      <c r="AJ42" s="254" t="e">
        <f t="shared" si="82"/>
        <v>#REF!</v>
      </c>
      <c r="AK42" s="233" t="e">
        <f>#REF!</f>
        <v>#REF!</v>
      </c>
      <c r="AL42" s="254" t="e">
        <f t="shared" si="83"/>
        <v>#REF!</v>
      </c>
      <c r="AM42" s="235" t="e">
        <f>#REF!+#REF!+#REF!+#REF!+#REF!</f>
        <v>#REF!</v>
      </c>
      <c r="AN42" s="254" t="e">
        <f t="shared" si="84"/>
        <v>#REF!</v>
      </c>
      <c r="AO42" s="236" t="e">
        <f>#REF!+#REF!+#REF!+#REF!</f>
        <v>#REF!</v>
      </c>
      <c r="AP42" s="254" t="e">
        <f t="shared" si="85"/>
        <v>#REF!</v>
      </c>
      <c r="AQ42" s="236" t="e">
        <f>#REF!+#REF!+#REF!+#REF!</f>
        <v>#REF!</v>
      </c>
      <c r="AR42" s="254" t="e">
        <f t="shared" si="86"/>
        <v>#REF!</v>
      </c>
      <c r="AS42" s="236" t="e">
        <f>#REF!</f>
        <v>#REF!</v>
      </c>
      <c r="AT42" s="254" t="e">
        <f t="shared" si="87"/>
        <v>#REF!</v>
      </c>
      <c r="AU42" s="236" t="e">
        <f>#REF!</f>
        <v>#REF!</v>
      </c>
      <c r="AV42" s="236" t="e">
        <f>#REF!</f>
        <v>#REF!</v>
      </c>
      <c r="AW42" s="236" t="e">
        <f>#REF!</f>
        <v>#REF!</v>
      </c>
      <c r="AX42" s="236" t="e">
        <f>#REF!</f>
        <v>#REF!</v>
      </c>
      <c r="AY42" s="254" t="e">
        <f t="shared" si="88"/>
        <v>#REF!</v>
      </c>
      <c r="AZ42" s="236" t="e">
        <f>#REF!</f>
        <v>#REF!</v>
      </c>
      <c r="BA42" s="254" t="e">
        <f t="shared" si="89"/>
        <v>#REF!</v>
      </c>
      <c r="BB42" s="235" t="e">
        <f>#REF!+#REF!+#REF!+#REF!+#REF!</f>
        <v>#REF!</v>
      </c>
      <c r="BC42" s="254" t="e">
        <f t="shared" si="90"/>
        <v>#REF!</v>
      </c>
      <c r="BD42" s="236" t="e">
        <f>#REF!+#REF!+#REF!+#REF!</f>
        <v>#REF!</v>
      </c>
      <c r="BE42" s="254" t="e">
        <f t="shared" si="91"/>
        <v>#REF!</v>
      </c>
      <c r="BF42" s="236" t="e">
        <f>#REF!+#REF!+#REF!+#REF!</f>
        <v>#REF!</v>
      </c>
      <c r="BG42" s="254" t="e">
        <f t="shared" si="92"/>
        <v>#REF!</v>
      </c>
      <c r="BH42" s="233" t="e">
        <f>#REF!</f>
        <v>#REF!</v>
      </c>
      <c r="BI42" s="254" t="e">
        <f t="shared" si="93"/>
        <v>#REF!</v>
      </c>
      <c r="BJ42" s="285" t="e">
        <f t="shared" si="94"/>
        <v>#REF!</v>
      </c>
      <c r="BK42" s="295" t="e">
        <f t="shared" si="95"/>
        <v>#REF!</v>
      </c>
      <c r="BL42" s="270" t="e">
        <f t="shared" si="96"/>
        <v>#REF!</v>
      </c>
      <c r="BM42" s="270" t="e">
        <f t="shared" si="97"/>
        <v>#REF!</v>
      </c>
      <c r="BO42" s="270" t="e">
        <f t="shared" si="98"/>
        <v>#REF!</v>
      </c>
      <c r="BP42" s="270" t="e">
        <f t="shared" si="99"/>
        <v>#REF!</v>
      </c>
    </row>
    <row r="43" spans="1:68" s="211" customFormat="1" ht="21.75" customHeight="1">
      <c r="A43" s="230">
        <v>4</v>
      </c>
      <c r="B43" s="289" t="s">
        <v>132</v>
      </c>
      <c r="C43" s="300" t="e">
        <f>#REF!</f>
        <v>#REF!</v>
      </c>
      <c r="D43" s="296" t="e">
        <f>#REF!</f>
        <v>#REF!</v>
      </c>
      <c r="E43" s="295" t="e">
        <f>#REF!</f>
        <v>#REF!</v>
      </c>
      <c r="F43" s="296" t="e">
        <f>#REF!</f>
        <v>#REF!</v>
      </c>
      <c r="G43" s="295" t="e">
        <f>#REF!</f>
        <v>#REF!</v>
      </c>
      <c r="H43" s="295" t="e">
        <f>#REF!</f>
        <v>#REF!</v>
      </c>
      <c r="I43" s="290" t="e">
        <f t="shared" si="77"/>
        <v>#REF!</v>
      </c>
      <c r="J43" s="295" t="e">
        <f>#REF!</f>
        <v>#REF!</v>
      </c>
      <c r="K43" s="295" t="e">
        <f>#REF!</f>
        <v>#REF!</v>
      </c>
      <c r="L43" s="295" t="e">
        <f>#REF!</f>
        <v>#REF!</v>
      </c>
      <c r="M43" s="309" t="e">
        <f t="shared" si="78"/>
        <v>#REF!</v>
      </c>
      <c r="N43" s="296" t="e">
        <f>#REF!</f>
        <v>#REF!</v>
      </c>
      <c r="O43" s="295" t="e">
        <f>#REF!</f>
        <v>#REF!</v>
      </c>
      <c r="P43" s="295" t="e">
        <f>#REF!</f>
        <v>#REF!</v>
      </c>
      <c r="Q43" s="296" t="e">
        <f>#REF!</f>
        <v>#REF!</v>
      </c>
      <c r="R43" s="295" t="e">
        <f>#REF!</f>
        <v>#REF!</v>
      </c>
      <c r="S43" s="295" t="e">
        <f>#REF!</f>
        <v>#REF!</v>
      </c>
      <c r="T43" s="296" t="e">
        <f>#REF!</f>
        <v>#REF!</v>
      </c>
      <c r="U43" s="295" t="e">
        <f>#REF!</f>
        <v>#REF!</v>
      </c>
      <c r="V43" s="295" t="e">
        <f>#REF!</f>
        <v>#REF!</v>
      </c>
      <c r="W43" s="295" t="e">
        <f>#REF!</f>
        <v>#REF!</v>
      </c>
      <c r="X43" s="295" t="e">
        <f>#REF!</f>
        <v>#REF!</v>
      </c>
      <c r="Y43" s="295" t="e">
        <f>#REF!</f>
        <v>#REF!</v>
      </c>
      <c r="Z43" s="292" t="e">
        <f t="shared" si="79"/>
        <v>#REF!</v>
      </c>
      <c r="AA43" s="295" t="e">
        <f>#REF!</f>
        <v>#REF!</v>
      </c>
      <c r="AB43" s="295" t="e">
        <f>#REF!</f>
        <v>#REF!</v>
      </c>
      <c r="AC43" s="295" t="e">
        <f>#REF!</f>
        <v>#REF!</v>
      </c>
      <c r="AD43" s="295" t="e">
        <f t="shared" si="80"/>
        <v>#REF!</v>
      </c>
      <c r="AE43" s="254" t="e">
        <f t="shared" si="81"/>
        <v>#REF!</v>
      </c>
      <c r="AF43" s="233" t="e">
        <f>#REF!</f>
        <v>#REF!</v>
      </c>
      <c r="AG43" s="233" t="e">
        <f>#REF!</f>
        <v>#REF!</v>
      </c>
      <c r="AH43" s="233" t="e">
        <f>#REF!</f>
        <v>#REF!</v>
      </c>
      <c r="AI43" s="233" t="e">
        <f>#REF!</f>
        <v>#REF!</v>
      </c>
      <c r="AJ43" s="254" t="e">
        <f t="shared" si="82"/>
        <v>#REF!</v>
      </c>
      <c r="AK43" s="233" t="e">
        <f>#REF!</f>
        <v>#REF!</v>
      </c>
      <c r="AL43" s="254" t="e">
        <f t="shared" si="83"/>
        <v>#REF!</v>
      </c>
      <c r="AM43" s="235" t="e">
        <f>#REF!+#REF!+#REF!+#REF!+#REF!</f>
        <v>#REF!</v>
      </c>
      <c r="AN43" s="254" t="e">
        <f t="shared" si="84"/>
        <v>#REF!</v>
      </c>
      <c r="AO43" s="236" t="e">
        <f>#REF!+#REF!+#REF!+#REF!</f>
        <v>#REF!</v>
      </c>
      <c r="AP43" s="254" t="e">
        <f t="shared" si="85"/>
        <v>#REF!</v>
      </c>
      <c r="AQ43" s="236" t="e">
        <f>#REF!+#REF!+#REF!+#REF!</f>
        <v>#REF!</v>
      </c>
      <c r="AR43" s="254" t="e">
        <f t="shared" si="86"/>
        <v>#REF!</v>
      </c>
      <c r="AS43" s="236" t="e">
        <f>#REF!</f>
        <v>#REF!</v>
      </c>
      <c r="AT43" s="254" t="e">
        <f t="shared" si="87"/>
        <v>#REF!</v>
      </c>
      <c r="AU43" s="236" t="e">
        <f>#REF!</f>
        <v>#REF!</v>
      </c>
      <c r="AV43" s="236" t="e">
        <f>#REF!</f>
        <v>#REF!</v>
      </c>
      <c r="AW43" s="236" t="e">
        <f>#REF!</f>
        <v>#REF!</v>
      </c>
      <c r="AX43" s="236" t="e">
        <f>#REF!</f>
        <v>#REF!</v>
      </c>
      <c r="AY43" s="254" t="e">
        <f t="shared" si="88"/>
        <v>#REF!</v>
      </c>
      <c r="AZ43" s="236" t="e">
        <f>#REF!</f>
        <v>#REF!</v>
      </c>
      <c r="BA43" s="254" t="e">
        <f t="shared" si="89"/>
        <v>#REF!</v>
      </c>
      <c r="BB43" s="235" t="e">
        <f>#REF!+#REF!+#REF!+#REF!+#REF!</f>
        <v>#REF!</v>
      </c>
      <c r="BC43" s="254" t="e">
        <f t="shared" si="90"/>
        <v>#REF!</v>
      </c>
      <c r="BD43" s="236" t="e">
        <f>#REF!+#REF!+#REF!+#REF!</f>
        <v>#REF!</v>
      </c>
      <c r="BE43" s="254" t="e">
        <f t="shared" si="91"/>
        <v>#REF!</v>
      </c>
      <c r="BF43" s="236" t="e">
        <f>#REF!+#REF!+#REF!+#REF!</f>
        <v>#REF!</v>
      </c>
      <c r="BG43" s="254" t="e">
        <f t="shared" si="92"/>
        <v>#REF!</v>
      </c>
      <c r="BH43" s="233" t="e">
        <f>#REF!</f>
        <v>#REF!</v>
      </c>
      <c r="BI43" s="254" t="e">
        <f t="shared" si="93"/>
        <v>#REF!</v>
      </c>
      <c r="BJ43" s="285" t="e">
        <f t="shared" si="94"/>
        <v>#REF!</v>
      </c>
      <c r="BK43" s="295" t="e">
        <f t="shared" si="95"/>
        <v>#REF!</v>
      </c>
      <c r="BL43" s="271" t="e">
        <f t="shared" si="96"/>
        <v>#REF!</v>
      </c>
      <c r="BM43" s="270" t="e">
        <f t="shared" si="97"/>
        <v>#REF!</v>
      </c>
      <c r="BO43" s="270" t="e">
        <f t="shared" si="98"/>
        <v>#REF!</v>
      </c>
      <c r="BP43" s="270" t="e">
        <f t="shared" si="99"/>
        <v>#REF!</v>
      </c>
    </row>
    <row r="44" spans="1:68" s="211" customFormat="1" ht="21.95" customHeight="1">
      <c r="A44" s="230">
        <v>5</v>
      </c>
      <c r="B44" s="289" t="s">
        <v>133</v>
      </c>
      <c r="C44" s="300" t="e">
        <f>#REF!</f>
        <v>#REF!</v>
      </c>
      <c r="D44" s="296" t="e">
        <f>#REF!</f>
        <v>#REF!</v>
      </c>
      <c r="E44" s="295" t="e">
        <f>#REF!</f>
        <v>#REF!</v>
      </c>
      <c r="F44" s="296" t="e">
        <f>#REF!</f>
        <v>#REF!</v>
      </c>
      <c r="G44" s="295" t="e">
        <f>#REF!</f>
        <v>#REF!</v>
      </c>
      <c r="H44" s="295" t="e">
        <f>#REF!</f>
        <v>#REF!</v>
      </c>
      <c r="I44" s="290" t="e">
        <f t="shared" si="77"/>
        <v>#REF!</v>
      </c>
      <c r="J44" s="295" t="e">
        <f>#REF!</f>
        <v>#REF!</v>
      </c>
      <c r="K44" s="295" t="e">
        <f>#REF!</f>
        <v>#REF!</v>
      </c>
      <c r="L44" s="295" t="e">
        <f>#REF!</f>
        <v>#REF!</v>
      </c>
      <c r="M44" s="309" t="e">
        <f t="shared" si="78"/>
        <v>#REF!</v>
      </c>
      <c r="N44" s="296" t="e">
        <f>#REF!</f>
        <v>#REF!</v>
      </c>
      <c r="O44" s="295" t="e">
        <f>#REF!</f>
        <v>#REF!</v>
      </c>
      <c r="P44" s="295" t="e">
        <f>#REF!</f>
        <v>#REF!</v>
      </c>
      <c r="Q44" s="296" t="e">
        <f>#REF!</f>
        <v>#REF!</v>
      </c>
      <c r="R44" s="295" t="e">
        <f>#REF!</f>
        <v>#REF!</v>
      </c>
      <c r="S44" s="295" t="e">
        <f>#REF!</f>
        <v>#REF!</v>
      </c>
      <c r="T44" s="296" t="e">
        <f>#REF!</f>
        <v>#REF!</v>
      </c>
      <c r="U44" s="295" t="e">
        <f>#REF!</f>
        <v>#REF!</v>
      </c>
      <c r="V44" s="295" t="e">
        <f>#REF!</f>
        <v>#REF!</v>
      </c>
      <c r="W44" s="295" t="e">
        <f>#REF!</f>
        <v>#REF!</v>
      </c>
      <c r="X44" s="295" t="e">
        <f>#REF!</f>
        <v>#REF!</v>
      </c>
      <c r="Y44" s="295" t="e">
        <f>#REF!</f>
        <v>#REF!</v>
      </c>
      <c r="Z44" s="292" t="e">
        <f t="shared" si="79"/>
        <v>#REF!</v>
      </c>
      <c r="AA44" s="295" t="e">
        <f>#REF!</f>
        <v>#REF!</v>
      </c>
      <c r="AB44" s="295" t="e">
        <f>#REF!</f>
        <v>#REF!</v>
      </c>
      <c r="AC44" s="295" t="e">
        <f>#REF!</f>
        <v>#REF!</v>
      </c>
      <c r="AD44" s="295" t="e">
        <f t="shared" si="80"/>
        <v>#REF!</v>
      </c>
      <c r="AE44" s="254" t="e">
        <f t="shared" si="81"/>
        <v>#REF!</v>
      </c>
      <c r="AF44" s="233" t="e">
        <f>#REF!</f>
        <v>#REF!</v>
      </c>
      <c r="AG44" s="233" t="e">
        <f>#REF!</f>
        <v>#REF!</v>
      </c>
      <c r="AH44" s="233" t="e">
        <f>#REF!</f>
        <v>#REF!</v>
      </c>
      <c r="AI44" s="233" t="e">
        <f>#REF!</f>
        <v>#REF!</v>
      </c>
      <c r="AJ44" s="254" t="e">
        <f t="shared" si="82"/>
        <v>#REF!</v>
      </c>
      <c r="AK44" s="233" t="e">
        <f>#REF!</f>
        <v>#REF!</v>
      </c>
      <c r="AL44" s="254" t="e">
        <f t="shared" si="83"/>
        <v>#REF!</v>
      </c>
      <c r="AM44" s="235" t="e">
        <f>#REF!+#REF!+#REF!+#REF!+#REF!</f>
        <v>#REF!</v>
      </c>
      <c r="AN44" s="254" t="e">
        <f t="shared" si="84"/>
        <v>#REF!</v>
      </c>
      <c r="AO44" s="236" t="e">
        <f>#REF!+#REF!+#REF!+#REF!</f>
        <v>#REF!</v>
      </c>
      <c r="AP44" s="254" t="e">
        <f t="shared" si="85"/>
        <v>#REF!</v>
      </c>
      <c r="AQ44" s="236" t="e">
        <f>#REF!+#REF!+#REF!+#REF!</f>
        <v>#REF!</v>
      </c>
      <c r="AR44" s="254" t="e">
        <f t="shared" si="86"/>
        <v>#REF!</v>
      </c>
      <c r="AS44" s="236" t="e">
        <f>#REF!</f>
        <v>#REF!</v>
      </c>
      <c r="AT44" s="254" t="e">
        <f t="shared" si="87"/>
        <v>#REF!</v>
      </c>
      <c r="AU44" s="236" t="e">
        <f>#REF!</f>
        <v>#REF!</v>
      </c>
      <c r="AV44" s="236" t="e">
        <f>#REF!</f>
        <v>#REF!</v>
      </c>
      <c r="AW44" s="236" t="e">
        <f>#REF!</f>
        <v>#REF!</v>
      </c>
      <c r="AX44" s="236" t="e">
        <f>#REF!</f>
        <v>#REF!</v>
      </c>
      <c r="AY44" s="254" t="e">
        <f t="shared" si="88"/>
        <v>#REF!</v>
      </c>
      <c r="AZ44" s="236" t="e">
        <f>#REF!</f>
        <v>#REF!</v>
      </c>
      <c r="BA44" s="254" t="e">
        <f t="shared" si="89"/>
        <v>#REF!</v>
      </c>
      <c r="BB44" s="235" t="e">
        <f>#REF!+#REF!+#REF!+#REF!+#REF!</f>
        <v>#REF!</v>
      </c>
      <c r="BC44" s="254" t="e">
        <f t="shared" si="90"/>
        <v>#REF!</v>
      </c>
      <c r="BD44" s="236" t="e">
        <f>#REF!+#REF!+#REF!+#REF!</f>
        <v>#REF!</v>
      </c>
      <c r="BE44" s="254" t="e">
        <f t="shared" si="91"/>
        <v>#REF!</v>
      </c>
      <c r="BF44" s="236" t="e">
        <f>#REF!+#REF!+#REF!+#REF!</f>
        <v>#REF!</v>
      </c>
      <c r="BG44" s="254" t="e">
        <f t="shared" si="92"/>
        <v>#REF!</v>
      </c>
      <c r="BH44" s="233" t="e">
        <f>#REF!</f>
        <v>#REF!</v>
      </c>
      <c r="BI44" s="254" t="e">
        <f t="shared" si="93"/>
        <v>#REF!</v>
      </c>
      <c r="BJ44" s="285" t="e">
        <f t="shared" si="94"/>
        <v>#REF!</v>
      </c>
      <c r="BK44" s="295" t="e">
        <f t="shared" si="95"/>
        <v>#REF!</v>
      </c>
      <c r="BL44" s="270" t="e">
        <f t="shared" si="96"/>
        <v>#REF!</v>
      </c>
      <c r="BM44" s="270" t="e">
        <f t="shared" si="97"/>
        <v>#REF!</v>
      </c>
      <c r="BO44" s="270" t="e">
        <f t="shared" si="98"/>
        <v>#REF!</v>
      </c>
      <c r="BP44" s="270" t="e">
        <f t="shared" si="99"/>
        <v>#REF!</v>
      </c>
    </row>
    <row r="45" spans="1:68" s="211" customFormat="1" ht="21.95" customHeight="1">
      <c r="A45" s="230">
        <v>6</v>
      </c>
      <c r="B45" s="289" t="s">
        <v>134</v>
      </c>
      <c r="C45" s="300" t="e">
        <f>#REF!</f>
        <v>#REF!</v>
      </c>
      <c r="D45" s="296" t="e">
        <f>#REF!</f>
        <v>#REF!</v>
      </c>
      <c r="E45" s="295" t="e">
        <f>#REF!</f>
        <v>#REF!</v>
      </c>
      <c r="F45" s="296" t="e">
        <f>#REF!</f>
        <v>#REF!</v>
      </c>
      <c r="G45" s="295" t="e">
        <f>#REF!</f>
        <v>#REF!</v>
      </c>
      <c r="H45" s="295" t="e">
        <f>#REF!</f>
        <v>#REF!</v>
      </c>
      <c r="I45" s="290" t="e">
        <f t="shared" si="77"/>
        <v>#REF!</v>
      </c>
      <c r="J45" s="295" t="e">
        <f>#REF!</f>
        <v>#REF!</v>
      </c>
      <c r="K45" s="295" t="e">
        <f>#REF!</f>
        <v>#REF!</v>
      </c>
      <c r="L45" s="295" t="e">
        <f>#REF!</f>
        <v>#REF!</v>
      </c>
      <c r="M45" s="309" t="e">
        <f t="shared" si="78"/>
        <v>#REF!</v>
      </c>
      <c r="N45" s="296" t="e">
        <f>#REF!</f>
        <v>#REF!</v>
      </c>
      <c r="O45" s="295" t="e">
        <f>#REF!</f>
        <v>#REF!</v>
      </c>
      <c r="P45" s="295" t="e">
        <f>#REF!</f>
        <v>#REF!</v>
      </c>
      <c r="Q45" s="296" t="e">
        <f>#REF!</f>
        <v>#REF!</v>
      </c>
      <c r="R45" s="295" t="e">
        <f>#REF!</f>
        <v>#REF!</v>
      </c>
      <c r="S45" s="295" t="e">
        <f>#REF!</f>
        <v>#REF!</v>
      </c>
      <c r="T45" s="296" t="e">
        <f>#REF!</f>
        <v>#REF!</v>
      </c>
      <c r="U45" s="295" t="e">
        <f>#REF!</f>
        <v>#REF!</v>
      </c>
      <c r="V45" s="295" t="e">
        <f>#REF!</f>
        <v>#REF!</v>
      </c>
      <c r="W45" s="295" t="e">
        <f>#REF!</f>
        <v>#REF!</v>
      </c>
      <c r="X45" s="295" t="e">
        <f>#REF!</f>
        <v>#REF!</v>
      </c>
      <c r="Y45" s="295" t="e">
        <f>#REF!</f>
        <v>#REF!</v>
      </c>
      <c r="Z45" s="292" t="e">
        <f t="shared" si="79"/>
        <v>#REF!</v>
      </c>
      <c r="AA45" s="295" t="e">
        <f>#REF!</f>
        <v>#REF!</v>
      </c>
      <c r="AB45" s="295" t="e">
        <f>#REF!</f>
        <v>#REF!</v>
      </c>
      <c r="AC45" s="295" t="e">
        <f>#REF!</f>
        <v>#REF!</v>
      </c>
      <c r="AD45" s="295" t="e">
        <f t="shared" si="80"/>
        <v>#REF!</v>
      </c>
      <c r="AE45" s="254" t="e">
        <f t="shared" si="81"/>
        <v>#REF!</v>
      </c>
      <c r="AF45" s="233" t="e">
        <f>#REF!</f>
        <v>#REF!</v>
      </c>
      <c r="AG45" s="233" t="e">
        <f>#REF!</f>
        <v>#REF!</v>
      </c>
      <c r="AH45" s="233" t="e">
        <f>#REF!</f>
        <v>#REF!</v>
      </c>
      <c r="AI45" s="233" t="e">
        <f>#REF!</f>
        <v>#REF!</v>
      </c>
      <c r="AJ45" s="254" t="e">
        <f t="shared" si="82"/>
        <v>#REF!</v>
      </c>
      <c r="AK45" s="233" t="e">
        <f>#REF!</f>
        <v>#REF!</v>
      </c>
      <c r="AL45" s="254" t="e">
        <f t="shared" si="83"/>
        <v>#REF!</v>
      </c>
      <c r="AM45" s="235" t="e">
        <f>#REF!+#REF!+#REF!+#REF!+#REF!</f>
        <v>#REF!</v>
      </c>
      <c r="AN45" s="254" t="e">
        <f t="shared" si="84"/>
        <v>#REF!</v>
      </c>
      <c r="AO45" s="236" t="e">
        <f>#REF!+#REF!+#REF!+#REF!</f>
        <v>#REF!</v>
      </c>
      <c r="AP45" s="254" t="e">
        <f t="shared" si="85"/>
        <v>#REF!</v>
      </c>
      <c r="AQ45" s="236" t="e">
        <f>#REF!+#REF!+#REF!+#REF!</f>
        <v>#REF!</v>
      </c>
      <c r="AR45" s="254" t="e">
        <f t="shared" si="86"/>
        <v>#REF!</v>
      </c>
      <c r="AS45" s="236" t="e">
        <f>#REF!</f>
        <v>#REF!</v>
      </c>
      <c r="AT45" s="254" t="e">
        <f t="shared" si="87"/>
        <v>#REF!</v>
      </c>
      <c r="AU45" s="236" t="e">
        <f>#REF!</f>
        <v>#REF!</v>
      </c>
      <c r="AV45" s="236" t="e">
        <f>#REF!</f>
        <v>#REF!</v>
      </c>
      <c r="AW45" s="236" t="e">
        <f>#REF!</f>
        <v>#REF!</v>
      </c>
      <c r="AX45" s="236" t="e">
        <f>#REF!</f>
        <v>#REF!</v>
      </c>
      <c r="AY45" s="254" t="e">
        <f t="shared" si="88"/>
        <v>#REF!</v>
      </c>
      <c r="AZ45" s="236" t="e">
        <f>#REF!</f>
        <v>#REF!</v>
      </c>
      <c r="BA45" s="254" t="e">
        <f t="shared" si="89"/>
        <v>#REF!</v>
      </c>
      <c r="BB45" s="235" t="e">
        <f>#REF!+#REF!+#REF!+#REF!+#REF!</f>
        <v>#REF!</v>
      </c>
      <c r="BC45" s="254" t="e">
        <f t="shared" si="90"/>
        <v>#REF!</v>
      </c>
      <c r="BD45" s="236" t="e">
        <f>#REF!+#REF!+#REF!+#REF!</f>
        <v>#REF!</v>
      </c>
      <c r="BE45" s="254" t="e">
        <f t="shared" si="91"/>
        <v>#REF!</v>
      </c>
      <c r="BF45" s="236" t="e">
        <f>#REF!+#REF!+#REF!+#REF!</f>
        <v>#REF!</v>
      </c>
      <c r="BG45" s="254" t="e">
        <f t="shared" si="92"/>
        <v>#REF!</v>
      </c>
      <c r="BH45" s="233" t="e">
        <f>#REF!</f>
        <v>#REF!</v>
      </c>
      <c r="BI45" s="254" t="e">
        <f t="shared" si="93"/>
        <v>#REF!</v>
      </c>
      <c r="BJ45" s="285" t="e">
        <f t="shared" si="94"/>
        <v>#REF!</v>
      </c>
      <c r="BK45" s="295" t="e">
        <f t="shared" si="95"/>
        <v>#REF!</v>
      </c>
      <c r="BL45" s="271" t="e">
        <f t="shared" si="96"/>
        <v>#REF!</v>
      </c>
      <c r="BM45" s="271" t="e">
        <f t="shared" si="97"/>
        <v>#REF!</v>
      </c>
      <c r="BO45" s="270" t="e">
        <f t="shared" si="98"/>
        <v>#REF!</v>
      </c>
      <c r="BP45" s="270" t="e">
        <f t="shared" si="99"/>
        <v>#REF!</v>
      </c>
    </row>
    <row r="46" spans="1:68" s="215" customFormat="1" ht="21.75" customHeight="1">
      <c r="A46" s="230">
        <v>7</v>
      </c>
      <c r="B46" s="289" t="s">
        <v>135</v>
      </c>
      <c r="C46" s="300" t="e">
        <f>#REF!</f>
        <v>#REF!</v>
      </c>
      <c r="D46" s="296" t="e">
        <f>#REF!</f>
        <v>#REF!</v>
      </c>
      <c r="E46" s="295" t="e">
        <f>#REF!</f>
        <v>#REF!</v>
      </c>
      <c r="F46" s="296" t="e">
        <f>#REF!</f>
        <v>#REF!</v>
      </c>
      <c r="G46" s="295" t="e">
        <f>#REF!</f>
        <v>#REF!</v>
      </c>
      <c r="H46" s="295" t="e">
        <f>#REF!</f>
        <v>#REF!</v>
      </c>
      <c r="I46" s="290" t="e">
        <f t="shared" si="77"/>
        <v>#REF!</v>
      </c>
      <c r="J46" s="295" t="e">
        <f>#REF!</f>
        <v>#REF!</v>
      </c>
      <c r="K46" s="295" t="e">
        <f>#REF!</f>
        <v>#REF!</v>
      </c>
      <c r="L46" s="295" t="e">
        <f>#REF!</f>
        <v>#REF!</v>
      </c>
      <c r="M46" s="309" t="e">
        <f t="shared" si="78"/>
        <v>#REF!</v>
      </c>
      <c r="N46" s="296" t="e">
        <f>#REF!</f>
        <v>#REF!</v>
      </c>
      <c r="O46" s="295" t="e">
        <f>#REF!</f>
        <v>#REF!</v>
      </c>
      <c r="P46" s="295" t="e">
        <f>#REF!</f>
        <v>#REF!</v>
      </c>
      <c r="Q46" s="296" t="e">
        <f>#REF!</f>
        <v>#REF!</v>
      </c>
      <c r="R46" s="295" t="e">
        <f>#REF!</f>
        <v>#REF!</v>
      </c>
      <c r="S46" s="295" t="e">
        <f>#REF!</f>
        <v>#REF!</v>
      </c>
      <c r="T46" s="296" t="e">
        <f>#REF!</f>
        <v>#REF!</v>
      </c>
      <c r="U46" s="295" t="e">
        <f>#REF!</f>
        <v>#REF!</v>
      </c>
      <c r="V46" s="295" t="e">
        <f>#REF!</f>
        <v>#REF!</v>
      </c>
      <c r="W46" s="295" t="e">
        <f>#REF!</f>
        <v>#REF!</v>
      </c>
      <c r="X46" s="295" t="e">
        <f>#REF!</f>
        <v>#REF!</v>
      </c>
      <c r="Y46" s="295" t="e">
        <f>#REF!</f>
        <v>#REF!</v>
      </c>
      <c r="Z46" s="292" t="e">
        <f t="shared" si="79"/>
        <v>#REF!</v>
      </c>
      <c r="AA46" s="295" t="e">
        <f>#REF!</f>
        <v>#REF!</v>
      </c>
      <c r="AB46" s="295" t="e">
        <f>#REF!</f>
        <v>#REF!</v>
      </c>
      <c r="AC46" s="295" t="e">
        <f>#REF!</f>
        <v>#REF!</v>
      </c>
      <c r="AD46" s="295" t="e">
        <f t="shared" si="80"/>
        <v>#REF!</v>
      </c>
      <c r="AE46" s="254" t="e">
        <f t="shared" si="81"/>
        <v>#REF!</v>
      </c>
      <c r="AF46" s="233" t="e">
        <f>#REF!</f>
        <v>#REF!</v>
      </c>
      <c r="AG46" s="233" t="e">
        <f>#REF!</f>
        <v>#REF!</v>
      </c>
      <c r="AH46" s="233" t="e">
        <f>#REF!</f>
        <v>#REF!</v>
      </c>
      <c r="AI46" s="233" t="e">
        <f>#REF!</f>
        <v>#REF!</v>
      </c>
      <c r="AJ46" s="254" t="e">
        <f t="shared" si="82"/>
        <v>#REF!</v>
      </c>
      <c r="AK46" s="233" t="e">
        <f>#REF!</f>
        <v>#REF!</v>
      </c>
      <c r="AL46" s="254" t="e">
        <f t="shared" si="83"/>
        <v>#REF!</v>
      </c>
      <c r="AM46" s="235" t="e">
        <f>#REF!+#REF!+#REF!+#REF!+#REF!</f>
        <v>#REF!</v>
      </c>
      <c r="AN46" s="254" t="e">
        <f t="shared" si="84"/>
        <v>#REF!</v>
      </c>
      <c r="AO46" s="236" t="e">
        <f>#REF!+#REF!+#REF!+#REF!</f>
        <v>#REF!</v>
      </c>
      <c r="AP46" s="254" t="e">
        <f t="shared" si="85"/>
        <v>#REF!</v>
      </c>
      <c r="AQ46" s="236" t="e">
        <f>#REF!+#REF!+#REF!+#REF!</f>
        <v>#REF!</v>
      </c>
      <c r="AR46" s="254" t="e">
        <f t="shared" si="86"/>
        <v>#REF!</v>
      </c>
      <c r="AS46" s="236" t="e">
        <f>#REF!</f>
        <v>#REF!</v>
      </c>
      <c r="AT46" s="254" t="e">
        <f t="shared" si="87"/>
        <v>#REF!</v>
      </c>
      <c r="AU46" s="236" t="e">
        <f>#REF!</f>
        <v>#REF!</v>
      </c>
      <c r="AV46" s="236" t="e">
        <f>#REF!</f>
        <v>#REF!</v>
      </c>
      <c r="AW46" s="236" t="e">
        <f>#REF!</f>
        <v>#REF!</v>
      </c>
      <c r="AX46" s="236" t="e">
        <f>#REF!</f>
        <v>#REF!</v>
      </c>
      <c r="AY46" s="254" t="e">
        <f t="shared" si="88"/>
        <v>#REF!</v>
      </c>
      <c r="AZ46" s="236" t="e">
        <f>#REF!</f>
        <v>#REF!</v>
      </c>
      <c r="BA46" s="254" t="e">
        <f t="shared" si="89"/>
        <v>#REF!</v>
      </c>
      <c r="BB46" s="235" t="e">
        <f>#REF!+#REF!+#REF!+#REF!+#REF!</f>
        <v>#REF!</v>
      </c>
      <c r="BC46" s="254" t="e">
        <f t="shared" si="90"/>
        <v>#REF!</v>
      </c>
      <c r="BD46" s="236" t="e">
        <f>#REF!+#REF!+#REF!+#REF!</f>
        <v>#REF!</v>
      </c>
      <c r="BE46" s="254" t="e">
        <f t="shared" si="91"/>
        <v>#REF!</v>
      </c>
      <c r="BF46" s="236" t="e">
        <f>#REF!+#REF!+#REF!+#REF!</f>
        <v>#REF!</v>
      </c>
      <c r="BG46" s="254" t="e">
        <f t="shared" si="92"/>
        <v>#REF!</v>
      </c>
      <c r="BH46" s="233" t="e">
        <f>#REF!</f>
        <v>#REF!</v>
      </c>
      <c r="BI46" s="254" t="e">
        <f t="shared" si="93"/>
        <v>#REF!</v>
      </c>
      <c r="BJ46" s="285" t="e">
        <f t="shared" si="94"/>
        <v>#REF!</v>
      </c>
      <c r="BK46" s="295" t="e">
        <f t="shared" si="95"/>
        <v>#REF!</v>
      </c>
      <c r="BL46" s="270" t="e">
        <f t="shared" si="96"/>
        <v>#REF!</v>
      </c>
      <c r="BM46" s="270" t="e">
        <f t="shared" si="97"/>
        <v>#REF!</v>
      </c>
      <c r="BO46" s="270" t="e">
        <f t="shared" si="98"/>
        <v>#REF!</v>
      </c>
      <c r="BP46" s="270" t="e">
        <f t="shared" si="99"/>
        <v>#REF!</v>
      </c>
    </row>
    <row r="47" spans="1:68" s="211" customFormat="1" ht="21.95" customHeight="1">
      <c r="A47" s="230">
        <v>8</v>
      </c>
      <c r="B47" s="289" t="s">
        <v>136</v>
      </c>
      <c r="C47" s="300" t="e">
        <f>#REF!</f>
        <v>#REF!</v>
      </c>
      <c r="D47" s="296" t="e">
        <f>#REF!</f>
        <v>#REF!</v>
      </c>
      <c r="E47" s="295" t="e">
        <f>#REF!</f>
        <v>#REF!</v>
      </c>
      <c r="F47" s="296" t="e">
        <f>#REF!</f>
        <v>#REF!</v>
      </c>
      <c r="G47" s="295" t="e">
        <f>#REF!</f>
        <v>#REF!</v>
      </c>
      <c r="H47" s="295" t="e">
        <f>#REF!</f>
        <v>#REF!</v>
      </c>
      <c r="I47" s="290" t="e">
        <f t="shared" si="77"/>
        <v>#REF!</v>
      </c>
      <c r="J47" s="295" t="e">
        <f>#REF!</f>
        <v>#REF!</v>
      </c>
      <c r="K47" s="295" t="e">
        <f>#REF!</f>
        <v>#REF!</v>
      </c>
      <c r="L47" s="295" t="e">
        <f>#REF!</f>
        <v>#REF!</v>
      </c>
      <c r="M47" s="309" t="e">
        <f t="shared" si="78"/>
        <v>#REF!</v>
      </c>
      <c r="N47" s="296" t="e">
        <f>#REF!</f>
        <v>#REF!</v>
      </c>
      <c r="O47" s="295" t="e">
        <f>#REF!</f>
        <v>#REF!</v>
      </c>
      <c r="P47" s="295" t="e">
        <f>#REF!</f>
        <v>#REF!</v>
      </c>
      <c r="Q47" s="296" t="e">
        <f>#REF!</f>
        <v>#REF!</v>
      </c>
      <c r="R47" s="295" t="e">
        <f>#REF!</f>
        <v>#REF!</v>
      </c>
      <c r="S47" s="295" t="e">
        <f>#REF!</f>
        <v>#REF!</v>
      </c>
      <c r="T47" s="296" t="e">
        <f>#REF!</f>
        <v>#REF!</v>
      </c>
      <c r="U47" s="295" t="e">
        <f>#REF!</f>
        <v>#REF!</v>
      </c>
      <c r="V47" s="295" t="e">
        <f>#REF!</f>
        <v>#REF!</v>
      </c>
      <c r="W47" s="295" t="e">
        <f>#REF!</f>
        <v>#REF!</v>
      </c>
      <c r="X47" s="295" t="e">
        <f>#REF!</f>
        <v>#REF!</v>
      </c>
      <c r="Y47" s="295" t="e">
        <f>#REF!</f>
        <v>#REF!</v>
      </c>
      <c r="Z47" s="292" t="e">
        <f t="shared" si="79"/>
        <v>#REF!</v>
      </c>
      <c r="AA47" s="295" t="e">
        <f>#REF!</f>
        <v>#REF!</v>
      </c>
      <c r="AB47" s="295" t="e">
        <f>#REF!</f>
        <v>#REF!</v>
      </c>
      <c r="AC47" s="295" t="e">
        <f>#REF!</f>
        <v>#REF!</v>
      </c>
      <c r="AD47" s="295" t="e">
        <f t="shared" si="80"/>
        <v>#REF!</v>
      </c>
      <c r="AE47" s="254" t="e">
        <f t="shared" si="81"/>
        <v>#REF!</v>
      </c>
      <c r="AF47" s="233" t="e">
        <f>#REF!</f>
        <v>#REF!</v>
      </c>
      <c r="AG47" s="233" t="e">
        <f>#REF!</f>
        <v>#REF!</v>
      </c>
      <c r="AH47" s="233" t="e">
        <f>#REF!</f>
        <v>#REF!</v>
      </c>
      <c r="AI47" s="233" t="e">
        <f>#REF!</f>
        <v>#REF!</v>
      </c>
      <c r="AJ47" s="254" t="e">
        <f t="shared" si="82"/>
        <v>#REF!</v>
      </c>
      <c r="AK47" s="233" t="e">
        <f>#REF!</f>
        <v>#REF!</v>
      </c>
      <c r="AL47" s="254" t="e">
        <f t="shared" si="83"/>
        <v>#REF!</v>
      </c>
      <c r="AM47" s="235" t="e">
        <f>#REF!+#REF!+#REF!+#REF!+#REF!</f>
        <v>#REF!</v>
      </c>
      <c r="AN47" s="254" t="e">
        <f t="shared" si="84"/>
        <v>#REF!</v>
      </c>
      <c r="AO47" s="236" t="e">
        <f>#REF!+#REF!+#REF!+#REF!</f>
        <v>#REF!</v>
      </c>
      <c r="AP47" s="254" t="e">
        <f t="shared" si="85"/>
        <v>#REF!</v>
      </c>
      <c r="AQ47" s="236" t="e">
        <f>#REF!+#REF!+#REF!+#REF!</f>
        <v>#REF!</v>
      </c>
      <c r="AR47" s="254" t="e">
        <f t="shared" si="86"/>
        <v>#REF!</v>
      </c>
      <c r="AS47" s="236" t="e">
        <f>#REF!</f>
        <v>#REF!</v>
      </c>
      <c r="AT47" s="254" t="e">
        <f t="shared" si="87"/>
        <v>#REF!</v>
      </c>
      <c r="AU47" s="236" t="e">
        <f>#REF!</f>
        <v>#REF!</v>
      </c>
      <c r="AV47" s="236" t="e">
        <f>#REF!</f>
        <v>#REF!</v>
      </c>
      <c r="AW47" s="236" t="e">
        <f>#REF!</f>
        <v>#REF!</v>
      </c>
      <c r="AX47" s="236" t="e">
        <f>#REF!</f>
        <v>#REF!</v>
      </c>
      <c r="AY47" s="254" t="e">
        <f t="shared" si="88"/>
        <v>#REF!</v>
      </c>
      <c r="AZ47" s="236" t="e">
        <f>#REF!</f>
        <v>#REF!</v>
      </c>
      <c r="BA47" s="254" t="e">
        <f t="shared" si="89"/>
        <v>#REF!</v>
      </c>
      <c r="BB47" s="235" t="e">
        <f>#REF!+#REF!+#REF!+#REF!+#REF!</f>
        <v>#REF!</v>
      </c>
      <c r="BC47" s="254" t="e">
        <f t="shared" si="90"/>
        <v>#REF!</v>
      </c>
      <c r="BD47" s="236" t="e">
        <f>#REF!+#REF!+#REF!+#REF!</f>
        <v>#REF!</v>
      </c>
      <c r="BE47" s="254" t="e">
        <f t="shared" si="91"/>
        <v>#REF!</v>
      </c>
      <c r="BF47" s="236" t="e">
        <f>#REF!+#REF!+#REF!+#REF!</f>
        <v>#REF!</v>
      </c>
      <c r="BG47" s="254" t="e">
        <f t="shared" si="92"/>
        <v>#REF!</v>
      </c>
      <c r="BH47" s="233" t="e">
        <f>#REF!</f>
        <v>#REF!</v>
      </c>
      <c r="BI47" s="254" t="e">
        <f t="shared" si="93"/>
        <v>#REF!</v>
      </c>
      <c r="BJ47" s="285" t="e">
        <f t="shared" si="94"/>
        <v>#REF!</v>
      </c>
      <c r="BK47" s="295" t="e">
        <f t="shared" si="95"/>
        <v>#REF!</v>
      </c>
      <c r="BL47" s="270" t="e">
        <f t="shared" si="96"/>
        <v>#REF!</v>
      </c>
      <c r="BM47" s="270" t="e">
        <f t="shared" si="97"/>
        <v>#REF!</v>
      </c>
      <c r="BO47" s="270" t="e">
        <f t="shared" si="98"/>
        <v>#REF!</v>
      </c>
      <c r="BP47" s="270" t="e">
        <f t="shared" si="99"/>
        <v>#REF!</v>
      </c>
    </row>
    <row r="48" spans="1:68" s="211" customFormat="1" ht="21.95" customHeight="1">
      <c r="A48" s="230">
        <v>9</v>
      </c>
      <c r="B48" s="289" t="s">
        <v>137</v>
      </c>
      <c r="C48" s="300" t="e">
        <f>#REF!</f>
        <v>#REF!</v>
      </c>
      <c r="D48" s="296" t="e">
        <f>#REF!</f>
        <v>#REF!</v>
      </c>
      <c r="E48" s="295" t="e">
        <f>#REF!</f>
        <v>#REF!</v>
      </c>
      <c r="F48" s="296" t="e">
        <f>#REF!</f>
        <v>#REF!</v>
      </c>
      <c r="G48" s="295" t="e">
        <f>#REF!</f>
        <v>#REF!</v>
      </c>
      <c r="H48" s="295" t="e">
        <f>#REF!</f>
        <v>#REF!</v>
      </c>
      <c r="I48" s="290" t="e">
        <f t="shared" si="77"/>
        <v>#REF!</v>
      </c>
      <c r="J48" s="295" t="e">
        <f>#REF!</f>
        <v>#REF!</v>
      </c>
      <c r="K48" s="295" t="e">
        <f>#REF!</f>
        <v>#REF!</v>
      </c>
      <c r="L48" s="295" t="e">
        <f>#REF!</f>
        <v>#REF!</v>
      </c>
      <c r="M48" s="309" t="e">
        <f t="shared" si="78"/>
        <v>#REF!</v>
      </c>
      <c r="N48" s="296" t="e">
        <f>#REF!</f>
        <v>#REF!</v>
      </c>
      <c r="O48" s="295" t="e">
        <f>#REF!</f>
        <v>#REF!</v>
      </c>
      <c r="P48" s="295" t="e">
        <f>#REF!</f>
        <v>#REF!</v>
      </c>
      <c r="Q48" s="296" t="e">
        <f>#REF!</f>
        <v>#REF!</v>
      </c>
      <c r="R48" s="295" t="e">
        <f>#REF!</f>
        <v>#REF!</v>
      </c>
      <c r="S48" s="295" t="e">
        <f>#REF!</f>
        <v>#REF!</v>
      </c>
      <c r="T48" s="296" t="e">
        <f>#REF!</f>
        <v>#REF!</v>
      </c>
      <c r="U48" s="295" t="e">
        <f>#REF!</f>
        <v>#REF!</v>
      </c>
      <c r="V48" s="295" t="e">
        <f>#REF!</f>
        <v>#REF!</v>
      </c>
      <c r="W48" s="295" t="e">
        <f>#REF!</f>
        <v>#REF!</v>
      </c>
      <c r="X48" s="295" t="e">
        <f>#REF!</f>
        <v>#REF!</v>
      </c>
      <c r="Y48" s="295" t="e">
        <f>#REF!</f>
        <v>#REF!</v>
      </c>
      <c r="Z48" s="292" t="e">
        <f t="shared" si="79"/>
        <v>#REF!</v>
      </c>
      <c r="AA48" s="295" t="e">
        <f>#REF!</f>
        <v>#REF!</v>
      </c>
      <c r="AB48" s="295" t="e">
        <f>#REF!</f>
        <v>#REF!</v>
      </c>
      <c r="AC48" s="295" t="e">
        <f>#REF!</f>
        <v>#REF!</v>
      </c>
      <c r="AD48" s="295" t="e">
        <f t="shared" si="80"/>
        <v>#REF!</v>
      </c>
      <c r="AE48" s="254" t="e">
        <f t="shared" si="81"/>
        <v>#REF!</v>
      </c>
      <c r="AF48" s="233" t="e">
        <f>#REF!</f>
        <v>#REF!</v>
      </c>
      <c r="AG48" s="233" t="e">
        <f>#REF!</f>
        <v>#REF!</v>
      </c>
      <c r="AH48" s="233" t="e">
        <f>#REF!</f>
        <v>#REF!</v>
      </c>
      <c r="AI48" s="233" t="e">
        <f>#REF!</f>
        <v>#REF!</v>
      </c>
      <c r="AJ48" s="254" t="e">
        <f t="shared" si="82"/>
        <v>#REF!</v>
      </c>
      <c r="AK48" s="233" t="e">
        <f>#REF!</f>
        <v>#REF!</v>
      </c>
      <c r="AL48" s="254" t="e">
        <f t="shared" si="83"/>
        <v>#REF!</v>
      </c>
      <c r="AM48" s="235" t="e">
        <f>#REF!+#REF!+#REF!+#REF!+#REF!</f>
        <v>#REF!</v>
      </c>
      <c r="AN48" s="254" t="e">
        <f t="shared" si="84"/>
        <v>#REF!</v>
      </c>
      <c r="AO48" s="236" t="e">
        <f>#REF!+#REF!+#REF!+#REF!</f>
        <v>#REF!</v>
      </c>
      <c r="AP48" s="254" t="e">
        <f t="shared" si="85"/>
        <v>#REF!</v>
      </c>
      <c r="AQ48" s="236" t="e">
        <f>#REF!+#REF!+#REF!+#REF!</f>
        <v>#REF!</v>
      </c>
      <c r="AR48" s="254" t="e">
        <f t="shared" si="86"/>
        <v>#REF!</v>
      </c>
      <c r="AS48" s="236" t="e">
        <f>#REF!</f>
        <v>#REF!</v>
      </c>
      <c r="AT48" s="254" t="e">
        <f t="shared" si="87"/>
        <v>#REF!</v>
      </c>
      <c r="AU48" s="236" t="e">
        <f>#REF!</f>
        <v>#REF!</v>
      </c>
      <c r="AV48" s="236" t="e">
        <f>#REF!</f>
        <v>#REF!</v>
      </c>
      <c r="AW48" s="236" t="e">
        <f>#REF!</f>
        <v>#REF!</v>
      </c>
      <c r="AX48" s="236" t="e">
        <f>#REF!</f>
        <v>#REF!</v>
      </c>
      <c r="AY48" s="254" t="e">
        <f t="shared" si="88"/>
        <v>#REF!</v>
      </c>
      <c r="AZ48" s="236" t="e">
        <f>#REF!</f>
        <v>#REF!</v>
      </c>
      <c r="BA48" s="254" t="e">
        <f t="shared" si="89"/>
        <v>#REF!</v>
      </c>
      <c r="BB48" s="235" t="e">
        <f>#REF!+#REF!+#REF!+#REF!+#REF!</f>
        <v>#REF!</v>
      </c>
      <c r="BC48" s="254" t="e">
        <f t="shared" si="90"/>
        <v>#REF!</v>
      </c>
      <c r="BD48" s="236" t="e">
        <f>#REF!+#REF!+#REF!+#REF!</f>
        <v>#REF!</v>
      </c>
      <c r="BE48" s="254" t="e">
        <f t="shared" si="91"/>
        <v>#REF!</v>
      </c>
      <c r="BF48" s="236" t="e">
        <f>#REF!+#REF!+#REF!+#REF!</f>
        <v>#REF!</v>
      </c>
      <c r="BG48" s="254" t="e">
        <f t="shared" si="92"/>
        <v>#REF!</v>
      </c>
      <c r="BH48" s="233" t="e">
        <f>#REF!</f>
        <v>#REF!</v>
      </c>
      <c r="BI48" s="254" t="e">
        <f t="shared" si="93"/>
        <v>#REF!</v>
      </c>
      <c r="BJ48" s="285" t="e">
        <f t="shared" si="94"/>
        <v>#REF!</v>
      </c>
      <c r="BK48" s="295" t="e">
        <f t="shared" si="95"/>
        <v>#REF!</v>
      </c>
      <c r="BL48" s="270" t="e">
        <f t="shared" si="96"/>
        <v>#REF!</v>
      </c>
      <c r="BM48" s="270" t="e">
        <f t="shared" si="97"/>
        <v>#REF!</v>
      </c>
      <c r="BO48" s="270" t="e">
        <f t="shared" si="98"/>
        <v>#REF!</v>
      </c>
      <c r="BP48" s="270" t="e">
        <f t="shared" si="99"/>
        <v>#REF!</v>
      </c>
    </row>
    <row r="49" spans="1:68" s="211" customFormat="1" ht="21.95" customHeight="1">
      <c r="A49" s="230">
        <v>10</v>
      </c>
      <c r="B49" s="289" t="s">
        <v>138</v>
      </c>
      <c r="C49" s="300" t="e">
        <f>#REF!</f>
        <v>#REF!</v>
      </c>
      <c r="D49" s="296" t="e">
        <f>#REF!</f>
        <v>#REF!</v>
      </c>
      <c r="E49" s="295" t="e">
        <f>#REF!</f>
        <v>#REF!</v>
      </c>
      <c r="F49" s="296" t="e">
        <f>#REF!</f>
        <v>#REF!</v>
      </c>
      <c r="G49" s="295" t="e">
        <f>#REF!</f>
        <v>#REF!</v>
      </c>
      <c r="H49" s="295" t="e">
        <f>#REF!</f>
        <v>#REF!</v>
      </c>
      <c r="I49" s="290" t="e">
        <f t="shared" si="77"/>
        <v>#REF!</v>
      </c>
      <c r="J49" s="295" t="e">
        <f>#REF!</f>
        <v>#REF!</v>
      </c>
      <c r="K49" s="295" t="e">
        <f>#REF!</f>
        <v>#REF!</v>
      </c>
      <c r="L49" s="295" t="e">
        <f>#REF!</f>
        <v>#REF!</v>
      </c>
      <c r="M49" s="292" t="e">
        <f t="shared" si="78"/>
        <v>#REF!</v>
      </c>
      <c r="N49" s="296" t="e">
        <f>#REF!</f>
        <v>#REF!</v>
      </c>
      <c r="O49" s="295" t="e">
        <f>#REF!</f>
        <v>#REF!</v>
      </c>
      <c r="P49" s="295" t="e">
        <f>#REF!</f>
        <v>#REF!</v>
      </c>
      <c r="Q49" s="296" t="e">
        <f>#REF!</f>
        <v>#REF!</v>
      </c>
      <c r="R49" s="295" t="e">
        <f>#REF!</f>
        <v>#REF!</v>
      </c>
      <c r="S49" s="295" t="e">
        <f>#REF!</f>
        <v>#REF!</v>
      </c>
      <c r="T49" s="296" t="e">
        <f>#REF!</f>
        <v>#REF!</v>
      </c>
      <c r="U49" s="295" t="e">
        <f>#REF!</f>
        <v>#REF!</v>
      </c>
      <c r="V49" s="295" t="e">
        <f>#REF!</f>
        <v>#REF!</v>
      </c>
      <c r="W49" s="295" t="e">
        <f>#REF!</f>
        <v>#REF!</v>
      </c>
      <c r="X49" s="295" t="e">
        <f>#REF!</f>
        <v>#REF!</v>
      </c>
      <c r="Y49" s="295" t="e">
        <f>#REF!</f>
        <v>#REF!</v>
      </c>
      <c r="Z49" s="292" t="e">
        <f t="shared" si="79"/>
        <v>#REF!</v>
      </c>
      <c r="AA49" s="295" t="e">
        <f>#REF!</f>
        <v>#REF!</v>
      </c>
      <c r="AB49" s="295" t="e">
        <f>#REF!</f>
        <v>#REF!</v>
      </c>
      <c r="AC49" s="295" t="e">
        <f>#REF!</f>
        <v>#REF!</v>
      </c>
      <c r="AD49" s="295" t="e">
        <f t="shared" si="80"/>
        <v>#REF!</v>
      </c>
      <c r="AE49" s="254" t="e">
        <f t="shared" si="81"/>
        <v>#REF!</v>
      </c>
      <c r="AF49" s="233" t="e">
        <f>#REF!</f>
        <v>#REF!</v>
      </c>
      <c r="AG49" s="233" t="e">
        <f>#REF!</f>
        <v>#REF!</v>
      </c>
      <c r="AH49" s="233" t="e">
        <f>#REF!</f>
        <v>#REF!</v>
      </c>
      <c r="AI49" s="233" t="e">
        <f>#REF!</f>
        <v>#REF!</v>
      </c>
      <c r="AJ49" s="254" t="e">
        <f t="shared" si="82"/>
        <v>#REF!</v>
      </c>
      <c r="AK49" s="233" t="e">
        <f>#REF!</f>
        <v>#REF!</v>
      </c>
      <c r="AL49" s="254" t="e">
        <f t="shared" si="83"/>
        <v>#REF!</v>
      </c>
      <c r="AM49" s="235" t="e">
        <f>#REF!+#REF!+#REF!+#REF!+#REF!</f>
        <v>#REF!</v>
      </c>
      <c r="AN49" s="254" t="e">
        <f t="shared" si="84"/>
        <v>#REF!</v>
      </c>
      <c r="AO49" s="236" t="e">
        <f>#REF!+#REF!+#REF!+#REF!</f>
        <v>#REF!</v>
      </c>
      <c r="AP49" s="254" t="e">
        <f t="shared" si="85"/>
        <v>#REF!</v>
      </c>
      <c r="AQ49" s="236" t="e">
        <f>#REF!+#REF!+#REF!+#REF!</f>
        <v>#REF!</v>
      </c>
      <c r="AR49" s="254" t="e">
        <f t="shared" si="86"/>
        <v>#REF!</v>
      </c>
      <c r="AS49" s="236" t="e">
        <f>#REF!</f>
        <v>#REF!</v>
      </c>
      <c r="AT49" s="254" t="e">
        <f t="shared" si="87"/>
        <v>#REF!</v>
      </c>
      <c r="AU49" s="236" t="e">
        <f>#REF!</f>
        <v>#REF!</v>
      </c>
      <c r="AV49" s="236" t="e">
        <f>#REF!</f>
        <v>#REF!</v>
      </c>
      <c r="AW49" s="236" t="e">
        <f>#REF!</f>
        <v>#REF!</v>
      </c>
      <c r="AX49" s="236" t="e">
        <f>#REF!</f>
        <v>#REF!</v>
      </c>
      <c r="AY49" s="254" t="e">
        <f t="shared" si="88"/>
        <v>#REF!</v>
      </c>
      <c r="AZ49" s="236" t="e">
        <f>#REF!</f>
        <v>#REF!</v>
      </c>
      <c r="BA49" s="254" t="e">
        <f t="shared" si="89"/>
        <v>#REF!</v>
      </c>
      <c r="BB49" s="235" t="e">
        <f>#REF!+#REF!+#REF!+#REF!+#REF!</f>
        <v>#REF!</v>
      </c>
      <c r="BC49" s="254" t="e">
        <f t="shared" si="90"/>
        <v>#REF!</v>
      </c>
      <c r="BD49" s="236" t="e">
        <f>#REF!+#REF!+#REF!+#REF!</f>
        <v>#REF!</v>
      </c>
      <c r="BE49" s="254" t="e">
        <f t="shared" si="91"/>
        <v>#REF!</v>
      </c>
      <c r="BF49" s="236" t="e">
        <f>#REF!+#REF!+#REF!+#REF!</f>
        <v>#REF!</v>
      </c>
      <c r="BG49" s="254" t="e">
        <f t="shared" si="92"/>
        <v>#REF!</v>
      </c>
      <c r="BH49" s="233" t="e">
        <f>#REF!</f>
        <v>#REF!</v>
      </c>
      <c r="BI49" s="254" t="e">
        <f t="shared" si="93"/>
        <v>#REF!</v>
      </c>
      <c r="BJ49" s="285" t="e">
        <f t="shared" si="94"/>
        <v>#REF!</v>
      </c>
      <c r="BK49" s="295" t="e">
        <f t="shared" si="95"/>
        <v>#REF!</v>
      </c>
      <c r="BL49" s="270" t="e">
        <f t="shared" si="96"/>
        <v>#REF!</v>
      </c>
      <c r="BM49" s="270" t="e">
        <f t="shared" si="97"/>
        <v>#REF!</v>
      </c>
      <c r="BO49" s="270" t="e">
        <f t="shared" si="98"/>
        <v>#REF!</v>
      </c>
      <c r="BP49" s="270" t="e">
        <f t="shared" si="99"/>
        <v>#REF!</v>
      </c>
    </row>
    <row r="50" spans="1:68" s="211" customFormat="1" ht="21.95" customHeight="1">
      <c r="A50" s="230">
        <v>11</v>
      </c>
      <c r="B50" s="289" t="s">
        <v>139</v>
      </c>
      <c r="C50" s="300" t="e">
        <f>#REF!</f>
        <v>#REF!</v>
      </c>
      <c r="D50" s="296" t="e">
        <f>#REF!</f>
        <v>#REF!</v>
      </c>
      <c r="E50" s="295" t="e">
        <f>#REF!</f>
        <v>#REF!</v>
      </c>
      <c r="F50" s="296" t="e">
        <f>#REF!</f>
        <v>#REF!</v>
      </c>
      <c r="G50" s="295" t="e">
        <f>#REF!</f>
        <v>#REF!</v>
      </c>
      <c r="H50" s="295" t="e">
        <f>#REF!</f>
        <v>#REF!</v>
      </c>
      <c r="I50" s="290" t="e">
        <f t="shared" si="77"/>
        <v>#REF!</v>
      </c>
      <c r="J50" s="295" t="e">
        <f>#REF!</f>
        <v>#REF!</v>
      </c>
      <c r="K50" s="295" t="e">
        <f>#REF!</f>
        <v>#REF!</v>
      </c>
      <c r="L50" s="295" t="e">
        <f>#REF!</f>
        <v>#REF!</v>
      </c>
      <c r="M50" s="309" t="e">
        <f t="shared" si="78"/>
        <v>#REF!</v>
      </c>
      <c r="N50" s="296" t="e">
        <f>#REF!</f>
        <v>#REF!</v>
      </c>
      <c r="O50" s="295" t="e">
        <f>#REF!</f>
        <v>#REF!</v>
      </c>
      <c r="P50" s="295" t="e">
        <f>#REF!</f>
        <v>#REF!</v>
      </c>
      <c r="Q50" s="296" t="e">
        <f>#REF!</f>
        <v>#REF!</v>
      </c>
      <c r="R50" s="295" t="e">
        <f>#REF!</f>
        <v>#REF!</v>
      </c>
      <c r="S50" s="295" t="e">
        <f>#REF!</f>
        <v>#REF!</v>
      </c>
      <c r="T50" s="296" t="e">
        <f>#REF!</f>
        <v>#REF!</v>
      </c>
      <c r="U50" s="295" t="e">
        <f>#REF!</f>
        <v>#REF!</v>
      </c>
      <c r="V50" s="295" t="e">
        <f>#REF!</f>
        <v>#REF!</v>
      </c>
      <c r="W50" s="295" t="e">
        <f>#REF!</f>
        <v>#REF!</v>
      </c>
      <c r="X50" s="295" t="e">
        <f>#REF!</f>
        <v>#REF!</v>
      </c>
      <c r="Y50" s="295" t="e">
        <f>#REF!</f>
        <v>#REF!</v>
      </c>
      <c r="Z50" s="292" t="e">
        <f t="shared" si="79"/>
        <v>#REF!</v>
      </c>
      <c r="AA50" s="295" t="e">
        <f>#REF!</f>
        <v>#REF!</v>
      </c>
      <c r="AB50" s="295" t="e">
        <f>#REF!</f>
        <v>#REF!</v>
      </c>
      <c r="AC50" s="295" t="e">
        <f>#REF!</f>
        <v>#REF!</v>
      </c>
      <c r="AD50" s="295" t="e">
        <f t="shared" si="80"/>
        <v>#REF!</v>
      </c>
      <c r="AE50" s="254" t="e">
        <f t="shared" si="81"/>
        <v>#REF!</v>
      </c>
      <c r="AF50" s="233" t="e">
        <f>#REF!</f>
        <v>#REF!</v>
      </c>
      <c r="AG50" s="233" t="e">
        <f>#REF!</f>
        <v>#REF!</v>
      </c>
      <c r="AH50" s="233" t="e">
        <f>#REF!</f>
        <v>#REF!</v>
      </c>
      <c r="AI50" s="233" t="e">
        <f>#REF!</f>
        <v>#REF!</v>
      </c>
      <c r="AJ50" s="254" t="e">
        <f t="shared" si="82"/>
        <v>#REF!</v>
      </c>
      <c r="AK50" s="233" t="e">
        <f>#REF!</f>
        <v>#REF!</v>
      </c>
      <c r="AL50" s="254" t="e">
        <f t="shared" si="83"/>
        <v>#REF!</v>
      </c>
      <c r="AM50" s="235" t="e">
        <f>#REF!+#REF!+#REF!+#REF!+#REF!</f>
        <v>#REF!</v>
      </c>
      <c r="AN50" s="254" t="e">
        <f t="shared" si="84"/>
        <v>#REF!</v>
      </c>
      <c r="AO50" s="236" t="e">
        <f>#REF!+#REF!+#REF!+#REF!</f>
        <v>#REF!</v>
      </c>
      <c r="AP50" s="254" t="e">
        <f t="shared" si="85"/>
        <v>#REF!</v>
      </c>
      <c r="AQ50" s="236" t="e">
        <f>#REF!+#REF!+#REF!+#REF!</f>
        <v>#REF!</v>
      </c>
      <c r="AR50" s="254" t="e">
        <f t="shared" si="86"/>
        <v>#REF!</v>
      </c>
      <c r="AS50" s="236" t="e">
        <f>#REF!</f>
        <v>#REF!</v>
      </c>
      <c r="AT50" s="254" t="e">
        <f t="shared" si="87"/>
        <v>#REF!</v>
      </c>
      <c r="AU50" s="236" t="e">
        <f>#REF!</f>
        <v>#REF!</v>
      </c>
      <c r="AV50" s="236" t="e">
        <f>#REF!</f>
        <v>#REF!</v>
      </c>
      <c r="AW50" s="236" t="e">
        <f>#REF!</f>
        <v>#REF!</v>
      </c>
      <c r="AX50" s="236" t="e">
        <f>#REF!</f>
        <v>#REF!</v>
      </c>
      <c r="AY50" s="254" t="e">
        <f t="shared" si="88"/>
        <v>#REF!</v>
      </c>
      <c r="AZ50" s="236" t="e">
        <f>#REF!</f>
        <v>#REF!</v>
      </c>
      <c r="BA50" s="254" t="e">
        <f t="shared" si="89"/>
        <v>#REF!</v>
      </c>
      <c r="BB50" s="235" t="e">
        <f>#REF!+#REF!+#REF!+#REF!+#REF!</f>
        <v>#REF!</v>
      </c>
      <c r="BC50" s="254" t="e">
        <f t="shared" si="90"/>
        <v>#REF!</v>
      </c>
      <c r="BD50" s="236" t="e">
        <f>#REF!+#REF!+#REF!+#REF!</f>
        <v>#REF!</v>
      </c>
      <c r="BE50" s="254" t="e">
        <f t="shared" si="91"/>
        <v>#REF!</v>
      </c>
      <c r="BF50" s="236" t="e">
        <f>#REF!+#REF!+#REF!+#REF!</f>
        <v>#REF!</v>
      </c>
      <c r="BG50" s="254" t="e">
        <f t="shared" si="92"/>
        <v>#REF!</v>
      </c>
      <c r="BH50" s="233" t="e">
        <f>#REF!</f>
        <v>#REF!</v>
      </c>
      <c r="BI50" s="254" t="e">
        <f t="shared" si="93"/>
        <v>#REF!</v>
      </c>
      <c r="BJ50" s="285" t="e">
        <f t="shared" si="94"/>
        <v>#REF!</v>
      </c>
      <c r="BK50" s="295" t="e">
        <f t="shared" si="95"/>
        <v>#REF!</v>
      </c>
      <c r="BL50" s="270" t="e">
        <f t="shared" si="96"/>
        <v>#REF!</v>
      </c>
      <c r="BM50" s="270" t="e">
        <f t="shared" si="97"/>
        <v>#REF!</v>
      </c>
      <c r="BO50" s="270" t="e">
        <f t="shared" si="98"/>
        <v>#REF!</v>
      </c>
      <c r="BP50" s="270" t="e">
        <f t="shared" si="99"/>
        <v>#REF!</v>
      </c>
    </row>
    <row r="51" spans="1:68" s="211" customFormat="1" ht="21.95" customHeight="1">
      <c r="A51" s="230">
        <v>12</v>
      </c>
      <c r="B51" s="289" t="s">
        <v>140</v>
      </c>
      <c r="C51" s="300" t="e">
        <f>#REF!</f>
        <v>#REF!</v>
      </c>
      <c r="D51" s="296" t="e">
        <f>#REF!</f>
        <v>#REF!</v>
      </c>
      <c r="E51" s="295" t="e">
        <f>#REF!</f>
        <v>#REF!</v>
      </c>
      <c r="F51" s="296" t="e">
        <f>#REF!</f>
        <v>#REF!</v>
      </c>
      <c r="G51" s="295" t="e">
        <f>#REF!</f>
        <v>#REF!</v>
      </c>
      <c r="H51" s="295" t="e">
        <f>#REF!</f>
        <v>#REF!</v>
      </c>
      <c r="I51" s="290" t="e">
        <f t="shared" si="77"/>
        <v>#REF!</v>
      </c>
      <c r="J51" s="295" t="e">
        <f>#REF!</f>
        <v>#REF!</v>
      </c>
      <c r="K51" s="295" t="e">
        <f>#REF!</f>
        <v>#REF!</v>
      </c>
      <c r="L51" s="295" t="e">
        <f>#REF!</f>
        <v>#REF!</v>
      </c>
      <c r="M51" s="292" t="e">
        <f t="shared" si="78"/>
        <v>#REF!</v>
      </c>
      <c r="N51" s="296" t="e">
        <f>#REF!</f>
        <v>#REF!</v>
      </c>
      <c r="O51" s="295" t="e">
        <f>#REF!</f>
        <v>#REF!</v>
      </c>
      <c r="P51" s="295" t="e">
        <f>#REF!</f>
        <v>#REF!</v>
      </c>
      <c r="Q51" s="296" t="e">
        <f>#REF!</f>
        <v>#REF!</v>
      </c>
      <c r="R51" s="295" t="e">
        <f>#REF!</f>
        <v>#REF!</v>
      </c>
      <c r="S51" s="295" t="e">
        <f>#REF!</f>
        <v>#REF!</v>
      </c>
      <c r="T51" s="296" t="e">
        <f>#REF!</f>
        <v>#REF!</v>
      </c>
      <c r="U51" s="295" t="e">
        <f>#REF!</f>
        <v>#REF!</v>
      </c>
      <c r="V51" s="295" t="e">
        <f>#REF!</f>
        <v>#REF!</v>
      </c>
      <c r="W51" s="295" t="e">
        <f>#REF!</f>
        <v>#REF!</v>
      </c>
      <c r="X51" s="295" t="e">
        <f>#REF!</f>
        <v>#REF!</v>
      </c>
      <c r="Y51" s="295" t="e">
        <f>#REF!</f>
        <v>#REF!</v>
      </c>
      <c r="Z51" s="292" t="e">
        <f t="shared" si="79"/>
        <v>#REF!</v>
      </c>
      <c r="AA51" s="295" t="e">
        <f>#REF!</f>
        <v>#REF!</v>
      </c>
      <c r="AB51" s="295" t="e">
        <f>#REF!</f>
        <v>#REF!</v>
      </c>
      <c r="AC51" s="295" t="e">
        <f>#REF!</f>
        <v>#REF!</v>
      </c>
      <c r="AD51" s="295" t="e">
        <f t="shared" si="80"/>
        <v>#REF!</v>
      </c>
      <c r="AE51" s="254" t="e">
        <f t="shared" si="81"/>
        <v>#REF!</v>
      </c>
      <c r="AF51" s="233" t="e">
        <f>#REF!</f>
        <v>#REF!</v>
      </c>
      <c r="AG51" s="233" t="e">
        <f>#REF!</f>
        <v>#REF!</v>
      </c>
      <c r="AH51" s="233" t="e">
        <f>#REF!</f>
        <v>#REF!</v>
      </c>
      <c r="AI51" s="233" t="e">
        <f>#REF!</f>
        <v>#REF!</v>
      </c>
      <c r="AJ51" s="254" t="e">
        <f t="shared" si="82"/>
        <v>#REF!</v>
      </c>
      <c r="AK51" s="233" t="e">
        <f>#REF!</f>
        <v>#REF!</v>
      </c>
      <c r="AL51" s="254" t="e">
        <f t="shared" si="83"/>
        <v>#REF!</v>
      </c>
      <c r="AM51" s="235" t="e">
        <f>#REF!+#REF!+#REF!+#REF!+#REF!</f>
        <v>#REF!</v>
      </c>
      <c r="AN51" s="254" t="e">
        <f t="shared" si="84"/>
        <v>#REF!</v>
      </c>
      <c r="AO51" s="236" t="e">
        <f>#REF!+#REF!+#REF!+#REF!</f>
        <v>#REF!</v>
      </c>
      <c r="AP51" s="254" t="e">
        <f t="shared" si="85"/>
        <v>#REF!</v>
      </c>
      <c r="AQ51" s="236" t="e">
        <f>#REF!+#REF!+#REF!+#REF!</f>
        <v>#REF!</v>
      </c>
      <c r="AR51" s="254" t="e">
        <f t="shared" si="86"/>
        <v>#REF!</v>
      </c>
      <c r="AS51" s="236" t="e">
        <f>#REF!</f>
        <v>#REF!</v>
      </c>
      <c r="AT51" s="254" t="e">
        <f t="shared" si="87"/>
        <v>#REF!</v>
      </c>
      <c r="AU51" s="236" t="e">
        <f>#REF!</f>
        <v>#REF!</v>
      </c>
      <c r="AV51" s="236" t="e">
        <f>#REF!</f>
        <v>#REF!</v>
      </c>
      <c r="AW51" s="236" t="e">
        <f>#REF!</f>
        <v>#REF!</v>
      </c>
      <c r="AX51" s="236" t="e">
        <f>#REF!</f>
        <v>#REF!</v>
      </c>
      <c r="AY51" s="254" t="e">
        <f t="shared" si="88"/>
        <v>#REF!</v>
      </c>
      <c r="AZ51" s="236" t="e">
        <f>#REF!</f>
        <v>#REF!</v>
      </c>
      <c r="BA51" s="254" t="e">
        <f t="shared" si="89"/>
        <v>#REF!</v>
      </c>
      <c r="BB51" s="235" t="e">
        <f>#REF!+#REF!+#REF!+#REF!+#REF!</f>
        <v>#REF!</v>
      </c>
      <c r="BC51" s="254" t="e">
        <f t="shared" si="90"/>
        <v>#REF!</v>
      </c>
      <c r="BD51" s="236" t="e">
        <f>#REF!+#REF!+#REF!+#REF!</f>
        <v>#REF!</v>
      </c>
      <c r="BE51" s="254" t="e">
        <f t="shared" si="91"/>
        <v>#REF!</v>
      </c>
      <c r="BF51" s="236" t="e">
        <f>#REF!+#REF!+#REF!+#REF!</f>
        <v>#REF!</v>
      </c>
      <c r="BG51" s="254" t="e">
        <f t="shared" si="92"/>
        <v>#REF!</v>
      </c>
      <c r="BH51" s="233" t="e">
        <f>#REF!</f>
        <v>#REF!</v>
      </c>
      <c r="BI51" s="254" t="e">
        <f t="shared" si="93"/>
        <v>#REF!</v>
      </c>
      <c r="BJ51" s="285" t="e">
        <f t="shared" si="94"/>
        <v>#REF!</v>
      </c>
      <c r="BK51" s="295" t="e">
        <f t="shared" si="95"/>
        <v>#REF!</v>
      </c>
      <c r="BL51" s="270" t="e">
        <f t="shared" si="96"/>
        <v>#REF!</v>
      </c>
      <c r="BM51" s="270" t="e">
        <f t="shared" si="97"/>
        <v>#REF!</v>
      </c>
      <c r="BO51" s="270" t="e">
        <f t="shared" si="98"/>
        <v>#REF!</v>
      </c>
      <c r="BP51" s="270" t="e">
        <f t="shared" si="99"/>
        <v>#REF!</v>
      </c>
    </row>
    <row r="52" spans="1:68" s="211" customFormat="1" ht="21.95" customHeight="1">
      <c r="A52" s="230">
        <v>13</v>
      </c>
      <c r="B52" s="289" t="s">
        <v>141</v>
      </c>
      <c r="C52" s="300" t="e">
        <f>#REF!</f>
        <v>#REF!</v>
      </c>
      <c r="D52" s="296" t="e">
        <f>#REF!</f>
        <v>#REF!</v>
      </c>
      <c r="E52" s="295" t="e">
        <f>#REF!</f>
        <v>#REF!</v>
      </c>
      <c r="F52" s="296" t="e">
        <f>#REF!</f>
        <v>#REF!</v>
      </c>
      <c r="G52" s="295" t="e">
        <f>#REF!</f>
        <v>#REF!</v>
      </c>
      <c r="H52" s="295" t="e">
        <f>#REF!</f>
        <v>#REF!</v>
      </c>
      <c r="I52" s="290" t="e">
        <f t="shared" si="77"/>
        <v>#REF!</v>
      </c>
      <c r="J52" s="295" t="e">
        <f>#REF!</f>
        <v>#REF!</v>
      </c>
      <c r="K52" s="295" t="e">
        <f>#REF!</f>
        <v>#REF!</v>
      </c>
      <c r="L52" s="295" t="e">
        <f>#REF!</f>
        <v>#REF!</v>
      </c>
      <c r="M52" s="309" t="e">
        <f t="shared" si="78"/>
        <v>#REF!</v>
      </c>
      <c r="N52" s="296" t="e">
        <f>#REF!</f>
        <v>#REF!</v>
      </c>
      <c r="O52" s="295" t="e">
        <f>#REF!</f>
        <v>#REF!</v>
      </c>
      <c r="P52" s="295" t="e">
        <f>#REF!</f>
        <v>#REF!</v>
      </c>
      <c r="Q52" s="296" t="e">
        <f>#REF!</f>
        <v>#REF!</v>
      </c>
      <c r="R52" s="295" t="e">
        <f>#REF!</f>
        <v>#REF!</v>
      </c>
      <c r="S52" s="295" t="e">
        <f>#REF!</f>
        <v>#REF!</v>
      </c>
      <c r="T52" s="296" t="e">
        <f>#REF!</f>
        <v>#REF!</v>
      </c>
      <c r="U52" s="295" t="e">
        <f>#REF!</f>
        <v>#REF!</v>
      </c>
      <c r="V52" s="295" t="e">
        <f>#REF!</f>
        <v>#REF!</v>
      </c>
      <c r="W52" s="295" t="e">
        <f>#REF!</f>
        <v>#REF!</v>
      </c>
      <c r="X52" s="295" t="e">
        <f>#REF!</f>
        <v>#REF!</v>
      </c>
      <c r="Y52" s="295" t="e">
        <f>#REF!</f>
        <v>#REF!</v>
      </c>
      <c r="Z52" s="292" t="e">
        <f t="shared" si="79"/>
        <v>#REF!</v>
      </c>
      <c r="AA52" s="295" t="e">
        <f>#REF!</f>
        <v>#REF!</v>
      </c>
      <c r="AB52" s="295" t="e">
        <f>#REF!</f>
        <v>#REF!</v>
      </c>
      <c r="AC52" s="295" t="e">
        <f>#REF!</f>
        <v>#REF!</v>
      </c>
      <c r="AD52" s="295" t="e">
        <f t="shared" si="80"/>
        <v>#REF!</v>
      </c>
      <c r="AE52" s="254" t="e">
        <f t="shared" si="81"/>
        <v>#REF!</v>
      </c>
      <c r="AF52" s="233" t="e">
        <f>#REF!</f>
        <v>#REF!</v>
      </c>
      <c r="AG52" s="233" t="e">
        <f>#REF!</f>
        <v>#REF!</v>
      </c>
      <c r="AH52" s="233" t="e">
        <f>#REF!</f>
        <v>#REF!</v>
      </c>
      <c r="AI52" s="233" t="e">
        <f>#REF!</f>
        <v>#REF!</v>
      </c>
      <c r="AJ52" s="254" t="e">
        <f t="shared" si="82"/>
        <v>#REF!</v>
      </c>
      <c r="AK52" s="233" t="e">
        <f>#REF!</f>
        <v>#REF!</v>
      </c>
      <c r="AL52" s="254" t="e">
        <f t="shared" si="83"/>
        <v>#REF!</v>
      </c>
      <c r="AM52" s="235" t="e">
        <f>#REF!+#REF!+#REF!+#REF!+#REF!</f>
        <v>#REF!</v>
      </c>
      <c r="AN52" s="254" t="e">
        <f t="shared" si="84"/>
        <v>#REF!</v>
      </c>
      <c r="AO52" s="236" t="e">
        <f>#REF!+#REF!+#REF!+#REF!</f>
        <v>#REF!</v>
      </c>
      <c r="AP52" s="254" t="e">
        <f t="shared" si="85"/>
        <v>#REF!</v>
      </c>
      <c r="AQ52" s="236" t="e">
        <f>#REF!+#REF!+#REF!+#REF!</f>
        <v>#REF!</v>
      </c>
      <c r="AR52" s="254" t="e">
        <f t="shared" si="86"/>
        <v>#REF!</v>
      </c>
      <c r="AS52" s="236" t="e">
        <f>#REF!</f>
        <v>#REF!</v>
      </c>
      <c r="AT52" s="254" t="e">
        <f t="shared" si="87"/>
        <v>#REF!</v>
      </c>
      <c r="AU52" s="236" t="e">
        <f>#REF!</f>
        <v>#REF!</v>
      </c>
      <c r="AV52" s="236" t="e">
        <f>#REF!</f>
        <v>#REF!</v>
      </c>
      <c r="AW52" s="236" t="e">
        <f>#REF!</f>
        <v>#REF!</v>
      </c>
      <c r="AX52" s="236" t="e">
        <f>#REF!</f>
        <v>#REF!</v>
      </c>
      <c r="AY52" s="254" t="e">
        <f t="shared" si="88"/>
        <v>#REF!</v>
      </c>
      <c r="AZ52" s="236" t="e">
        <f>#REF!</f>
        <v>#REF!</v>
      </c>
      <c r="BA52" s="254" t="e">
        <f t="shared" si="89"/>
        <v>#REF!</v>
      </c>
      <c r="BB52" s="235" t="e">
        <f>#REF!+#REF!+#REF!+#REF!+#REF!</f>
        <v>#REF!</v>
      </c>
      <c r="BC52" s="254" t="e">
        <f t="shared" si="90"/>
        <v>#REF!</v>
      </c>
      <c r="BD52" s="236" t="e">
        <f>#REF!+#REF!+#REF!+#REF!</f>
        <v>#REF!</v>
      </c>
      <c r="BE52" s="254" t="e">
        <f t="shared" si="91"/>
        <v>#REF!</v>
      </c>
      <c r="BF52" s="236" t="e">
        <f>#REF!+#REF!+#REF!+#REF!</f>
        <v>#REF!</v>
      </c>
      <c r="BG52" s="254" t="e">
        <f t="shared" si="92"/>
        <v>#REF!</v>
      </c>
      <c r="BH52" s="233" t="e">
        <f>#REF!</f>
        <v>#REF!</v>
      </c>
      <c r="BI52" s="254" t="e">
        <f t="shared" si="93"/>
        <v>#REF!</v>
      </c>
      <c r="BJ52" s="285" t="e">
        <f t="shared" si="94"/>
        <v>#REF!</v>
      </c>
      <c r="BK52" s="295" t="e">
        <f t="shared" si="95"/>
        <v>#REF!</v>
      </c>
      <c r="BL52" s="270" t="e">
        <f t="shared" si="96"/>
        <v>#REF!</v>
      </c>
      <c r="BM52" s="270" t="e">
        <f t="shared" si="97"/>
        <v>#REF!</v>
      </c>
      <c r="BO52" s="270" t="e">
        <f t="shared" si="98"/>
        <v>#REF!</v>
      </c>
      <c r="BP52" s="270" t="e">
        <f t="shared" si="99"/>
        <v>#REF!</v>
      </c>
    </row>
    <row r="53" spans="1:68" s="211" customFormat="1" ht="21.95" customHeight="1">
      <c r="A53" s="230">
        <v>14</v>
      </c>
      <c r="B53" s="289" t="s">
        <v>142</v>
      </c>
      <c r="C53" s="300" t="e">
        <f>#REF!</f>
        <v>#REF!</v>
      </c>
      <c r="D53" s="296" t="e">
        <f>#REF!</f>
        <v>#REF!</v>
      </c>
      <c r="E53" s="295" t="e">
        <f>#REF!</f>
        <v>#REF!</v>
      </c>
      <c r="F53" s="296" t="e">
        <f>#REF!</f>
        <v>#REF!</v>
      </c>
      <c r="G53" s="295" t="e">
        <f>#REF!</f>
        <v>#REF!</v>
      </c>
      <c r="H53" s="295" t="e">
        <f>#REF!</f>
        <v>#REF!</v>
      </c>
      <c r="I53" s="290" t="e">
        <f t="shared" si="77"/>
        <v>#REF!</v>
      </c>
      <c r="J53" s="295" t="e">
        <f>#REF!</f>
        <v>#REF!</v>
      </c>
      <c r="K53" s="295" t="e">
        <f>#REF!</f>
        <v>#REF!</v>
      </c>
      <c r="L53" s="295" t="e">
        <f>#REF!</f>
        <v>#REF!</v>
      </c>
      <c r="M53" s="309" t="e">
        <f t="shared" si="78"/>
        <v>#REF!</v>
      </c>
      <c r="N53" s="296" t="e">
        <f>#REF!</f>
        <v>#REF!</v>
      </c>
      <c r="O53" s="295" t="e">
        <f>#REF!</f>
        <v>#REF!</v>
      </c>
      <c r="P53" s="295" t="e">
        <f>#REF!</f>
        <v>#REF!</v>
      </c>
      <c r="Q53" s="296" t="e">
        <f>#REF!</f>
        <v>#REF!</v>
      </c>
      <c r="R53" s="295" t="e">
        <f>#REF!</f>
        <v>#REF!</v>
      </c>
      <c r="S53" s="295" t="e">
        <f>#REF!</f>
        <v>#REF!</v>
      </c>
      <c r="T53" s="296" t="e">
        <f>#REF!</f>
        <v>#REF!</v>
      </c>
      <c r="U53" s="295" t="e">
        <f>#REF!</f>
        <v>#REF!</v>
      </c>
      <c r="V53" s="295" t="e">
        <f>#REF!</f>
        <v>#REF!</v>
      </c>
      <c r="W53" s="295" t="e">
        <f>#REF!</f>
        <v>#REF!</v>
      </c>
      <c r="X53" s="295" t="e">
        <f>#REF!</f>
        <v>#REF!</v>
      </c>
      <c r="Y53" s="295" t="e">
        <f>#REF!</f>
        <v>#REF!</v>
      </c>
      <c r="Z53" s="292" t="e">
        <f t="shared" si="79"/>
        <v>#REF!</v>
      </c>
      <c r="AA53" s="295" t="e">
        <f>#REF!</f>
        <v>#REF!</v>
      </c>
      <c r="AB53" s="295" t="e">
        <f>#REF!</f>
        <v>#REF!</v>
      </c>
      <c r="AC53" s="295" t="e">
        <f>#REF!</f>
        <v>#REF!</v>
      </c>
      <c r="AD53" s="295" t="e">
        <f t="shared" si="80"/>
        <v>#REF!</v>
      </c>
      <c r="AE53" s="254" t="e">
        <f t="shared" si="81"/>
        <v>#REF!</v>
      </c>
      <c r="AF53" s="233" t="e">
        <f>#REF!</f>
        <v>#REF!</v>
      </c>
      <c r="AG53" s="233" t="e">
        <f>#REF!</f>
        <v>#REF!</v>
      </c>
      <c r="AH53" s="233" t="e">
        <f>#REF!</f>
        <v>#REF!</v>
      </c>
      <c r="AI53" s="233" t="e">
        <f>#REF!</f>
        <v>#REF!</v>
      </c>
      <c r="AJ53" s="254" t="e">
        <f t="shared" si="82"/>
        <v>#REF!</v>
      </c>
      <c r="AK53" s="233" t="e">
        <f>#REF!</f>
        <v>#REF!</v>
      </c>
      <c r="AL53" s="254" t="e">
        <f t="shared" si="83"/>
        <v>#REF!</v>
      </c>
      <c r="AM53" s="235" t="e">
        <f>#REF!+#REF!+#REF!+#REF!+#REF!</f>
        <v>#REF!</v>
      </c>
      <c r="AN53" s="254" t="e">
        <f t="shared" si="84"/>
        <v>#REF!</v>
      </c>
      <c r="AO53" s="236" t="e">
        <f>#REF!+#REF!+#REF!+#REF!</f>
        <v>#REF!</v>
      </c>
      <c r="AP53" s="254" t="e">
        <f t="shared" si="85"/>
        <v>#REF!</v>
      </c>
      <c r="AQ53" s="236" t="e">
        <f>#REF!+#REF!+#REF!+#REF!</f>
        <v>#REF!</v>
      </c>
      <c r="AR53" s="254" t="e">
        <f t="shared" si="86"/>
        <v>#REF!</v>
      </c>
      <c r="AS53" s="236" t="e">
        <f>#REF!</f>
        <v>#REF!</v>
      </c>
      <c r="AT53" s="254" t="e">
        <f t="shared" si="87"/>
        <v>#REF!</v>
      </c>
      <c r="AU53" s="236" t="e">
        <f>#REF!</f>
        <v>#REF!</v>
      </c>
      <c r="AV53" s="236" t="e">
        <f>#REF!</f>
        <v>#REF!</v>
      </c>
      <c r="AW53" s="236" t="e">
        <f>#REF!</f>
        <v>#REF!</v>
      </c>
      <c r="AX53" s="236" t="e">
        <f>#REF!</f>
        <v>#REF!</v>
      </c>
      <c r="AY53" s="254" t="e">
        <f t="shared" si="88"/>
        <v>#REF!</v>
      </c>
      <c r="AZ53" s="236" t="e">
        <f>#REF!</f>
        <v>#REF!</v>
      </c>
      <c r="BA53" s="254" t="e">
        <f t="shared" si="89"/>
        <v>#REF!</v>
      </c>
      <c r="BB53" s="235" t="e">
        <f>#REF!+#REF!+#REF!+#REF!+#REF!</f>
        <v>#REF!</v>
      </c>
      <c r="BC53" s="254" t="e">
        <f t="shared" si="90"/>
        <v>#REF!</v>
      </c>
      <c r="BD53" s="236" t="e">
        <f>#REF!+#REF!+#REF!+#REF!</f>
        <v>#REF!</v>
      </c>
      <c r="BE53" s="254" t="e">
        <f t="shared" si="91"/>
        <v>#REF!</v>
      </c>
      <c r="BF53" s="236" t="e">
        <f>#REF!+#REF!+#REF!+#REF!</f>
        <v>#REF!</v>
      </c>
      <c r="BG53" s="254" t="e">
        <f t="shared" si="92"/>
        <v>#REF!</v>
      </c>
      <c r="BH53" s="233" t="e">
        <f>#REF!</f>
        <v>#REF!</v>
      </c>
      <c r="BI53" s="254" t="e">
        <f t="shared" si="93"/>
        <v>#REF!</v>
      </c>
      <c r="BJ53" s="285" t="e">
        <f t="shared" si="94"/>
        <v>#REF!</v>
      </c>
      <c r="BK53" s="295" t="e">
        <f t="shared" si="95"/>
        <v>#REF!</v>
      </c>
      <c r="BL53" s="270" t="e">
        <f t="shared" si="96"/>
        <v>#REF!</v>
      </c>
      <c r="BM53" s="270" t="e">
        <f t="shared" si="97"/>
        <v>#REF!</v>
      </c>
      <c r="BO53" s="270" t="e">
        <f t="shared" si="98"/>
        <v>#REF!</v>
      </c>
      <c r="BP53" s="270" t="e">
        <f t="shared" si="99"/>
        <v>#REF!</v>
      </c>
    </row>
    <row r="54" spans="1:68" s="211" customFormat="1" ht="21.95" customHeight="1">
      <c r="A54" s="230">
        <v>15</v>
      </c>
      <c r="B54" s="289" t="s">
        <v>143</v>
      </c>
      <c r="C54" s="300" t="e">
        <f>#REF!</f>
        <v>#REF!</v>
      </c>
      <c r="D54" s="296" t="e">
        <f>#REF!</f>
        <v>#REF!</v>
      </c>
      <c r="E54" s="295" t="e">
        <f>#REF!</f>
        <v>#REF!</v>
      </c>
      <c r="F54" s="296" t="e">
        <f>#REF!</f>
        <v>#REF!</v>
      </c>
      <c r="G54" s="295" t="e">
        <f>#REF!</f>
        <v>#REF!</v>
      </c>
      <c r="H54" s="295" t="e">
        <f>#REF!</f>
        <v>#REF!</v>
      </c>
      <c r="I54" s="290" t="e">
        <f t="shared" si="77"/>
        <v>#REF!</v>
      </c>
      <c r="J54" s="295" t="e">
        <f>#REF!</f>
        <v>#REF!</v>
      </c>
      <c r="K54" s="295" t="e">
        <f>#REF!</f>
        <v>#REF!</v>
      </c>
      <c r="L54" s="295" t="e">
        <f>#REF!</f>
        <v>#REF!</v>
      </c>
      <c r="M54" s="292" t="e">
        <f t="shared" si="78"/>
        <v>#REF!</v>
      </c>
      <c r="N54" s="296" t="e">
        <f>#REF!</f>
        <v>#REF!</v>
      </c>
      <c r="O54" s="295" t="e">
        <f>#REF!</f>
        <v>#REF!</v>
      </c>
      <c r="P54" s="295" t="e">
        <f>#REF!</f>
        <v>#REF!</v>
      </c>
      <c r="Q54" s="296" t="e">
        <f>#REF!</f>
        <v>#REF!</v>
      </c>
      <c r="R54" s="295" t="e">
        <f>#REF!</f>
        <v>#REF!</v>
      </c>
      <c r="S54" s="295" t="e">
        <f>#REF!</f>
        <v>#REF!</v>
      </c>
      <c r="T54" s="296" t="e">
        <f>#REF!</f>
        <v>#REF!</v>
      </c>
      <c r="U54" s="295" t="e">
        <f>#REF!</f>
        <v>#REF!</v>
      </c>
      <c r="V54" s="295" t="e">
        <f>#REF!</f>
        <v>#REF!</v>
      </c>
      <c r="W54" s="295" t="e">
        <f>#REF!</f>
        <v>#REF!</v>
      </c>
      <c r="X54" s="295" t="e">
        <f>#REF!</f>
        <v>#REF!</v>
      </c>
      <c r="Y54" s="295" t="e">
        <f>#REF!</f>
        <v>#REF!</v>
      </c>
      <c r="Z54" s="292" t="e">
        <f t="shared" si="79"/>
        <v>#REF!</v>
      </c>
      <c r="AA54" s="295" t="e">
        <f>#REF!</f>
        <v>#REF!</v>
      </c>
      <c r="AB54" s="295" t="e">
        <f>#REF!</f>
        <v>#REF!</v>
      </c>
      <c r="AC54" s="295" t="e">
        <f>#REF!</f>
        <v>#REF!</v>
      </c>
      <c r="AD54" s="295" t="e">
        <f t="shared" si="80"/>
        <v>#REF!</v>
      </c>
      <c r="AE54" s="254" t="e">
        <f t="shared" si="81"/>
        <v>#REF!</v>
      </c>
      <c r="AF54" s="233" t="e">
        <f>#REF!</f>
        <v>#REF!</v>
      </c>
      <c r="AG54" s="233" t="e">
        <f>#REF!</f>
        <v>#REF!</v>
      </c>
      <c r="AH54" s="233" t="e">
        <f>#REF!</f>
        <v>#REF!</v>
      </c>
      <c r="AI54" s="233" t="e">
        <f>#REF!</f>
        <v>#REF!</v>
      </c>
      <c r="AJ54" s="254" t="e">
        <f t="shared" si="82"/>
        <v>#REF!</v>
      </c>
      <c r="AK54" s="233" t="e">
        <f>#REF!</f>
        <v>#REF!</v>
      </c>
      <c r="AL54" s="254" t="e">
        <f t="shared" si="83"/>
        <v>#REF!</v>
      </c>
      <c r="AM54" s="235" t="e">
        <f>#REF!+#REF!+#REF!+#REF!+#REF!</f>
        <v>#REF!</v>
      </c>
      <c r="AN54" s="254" t="e">
        <f t="shared" si="84"/>
        <v>#REF!</v>
      </c>
      <c r="AO54" s="236" t="e">
        <f>#REF!+#REF!+#REF!+#REF!</f>
        <v>#REF!</v>
      </c>
      <c r="AP54" s="254" t="e">
        <f t="shared" si="85"/>
        <v>#REF!</v>
      </c>
      <c r="AQ54" s="236" t="e">
        <f>#REF!+#REF!+#REF!+#REF!</f>
        <v>#REF!</v>
      </c>
      <c r="AR54" s="254" t="e">
        <f t="shared" si="86"/>
        <v>#REF!</v>
      </c>
      <c r="AS54" s="236" t="e">
        <f>#REF!</f>
        <v>#REF!</v>
      </c>
      <c r="AT54" s="254" t="e">
        <f t="shared" si="87"/>
        <v>#REF!</v>
      </c>
      <c r="AU54" s="236" t="e">
        <f>#REF!</f>
        <v>#REF!</v>
      </c>
      <c r="AV54" s="236" t="e">
        <f>#REF!</f>
        <v>#REF!</v>
      </c>
      <c r="AW54" s="236" t="e">
        <f>#REF!</f>
        <v>#REF!</v>
      </c>
      <c r="AX54" s="236" t="e">
        <f>#REF!</f>
        <v>#REF!</v>
      </c>
      <c r="AY54" s="254" t="e">
        <f t="shared" si="88"/>
        <v>#REF!</v>
      </c>
      <c r="AZ54" s="236" t="e">
        <f>#REF!</f>
        <v>#REF!</v>
      </c>
      <c r="BA54" s="254" t="e">
        <f t="shared" si="89"/>
        <v>#REF!</v>
      </c>
      <c r="BB54" s="235" t="e">
        <f>#REF!+#REF!+#REF!+#REF!+#REF!</f>
        <v>#REF!</v>
      </c>
      <c r="BC54" s="254" t="e">
        <f t="shared" si="90"/>
        <v>#REF!</v>
      </c>
      <c r="BD54" s="236" t="e">
        <f>#REF!+#REF!+#REF!+#REF!</f>
        <v>#REF!</v>
      </c>
      <c r="BE54" s="254" t="e">
        <f t="shared" si="91"/>
        <v>#REF!</v>
      </c>
      <c r="BF54" s="236" t="e">
        <f>#REF!+#REF!+#REF!+#REF!</f>
        <v>#REF!</v>
      </c>
      <c r="BG54" s="254" t="e">
        <f t="shared" si="92"/>
        <v>#REF!</v>
      </c>
      <c r="BH54" s="233" t="e">
        <f>#REF!</f>
        <v>#REF!</v>
      </c>
      <c r="BI54" s="254" t="e">
        <f t="shared" si="93"/>
        <v>#REF!</v>
      </c>
      <c r="BJ54" s="285" t="e">
        <f t="shared" si="94"/>
        <v>#REF!</v>
      </c>
      <c r="BK54" s="295" t="e">
        <f t="shared" si="95"/>
        <v>#REF!</v>
      </c>
      <c r="BL54" s="270" t="e">
        <f t="shared" si="96"/>
        <v>#REF!</v>
      </c>
      <c r="BM54" s="270" t="e">
        <f t="shared" si="97"/>
        <v>#REF!</v>
      </c>
      <c r="BO54" s="270" t="e">
        <f t="shared" si="98"/>
        <v>#REF!</v>
      </c>
      <c r="BP54" s="270" t="e">
        <f t="shared" si="99"/>
        <v>#REF!</v>
      </c>
    </row>
    <row r="55" spans="1:68" s="211" customFormat="1" ht="21.75" customHeight="1">
      <c r="A55" s="230">
        <v>16</v>
      </c>
      <c r="B55" s="289" t="s">
        <v>144</v>
      </c>
      <c r="C55" s="300" t="e">
        <f>#REF!</f>
        <v>#REF!</v>
      </c>
      <c r="D55" s="296" t="e">
        <f>#REF!</f>
        <v>#REF!</v>
      </c>
      <c r="E55" s="295" t="e">
        <f>#REF!</f>
        <v>#REF!</v>
      </c>
      <c r="F55" s="296" t="e">
        <f>#REF!</f>
        <v>#REF!</v>
      </c>
      <c r="G55" s="295" t="e">
        <f>#REF!</f>
        <v>#REF!</v>
      </c>
      <c r="H55" s="295" t="e">
        <f>#REF!</f>
        <v>#REF!</v>
      </c>
      <c r="I55" s="290" t="e">
        <f t="shared" si="77"/>
        <v>#REF!</v>
      </c>
      <c r="J55" s="295" t="e">
        <f>#REF!</f>
        <v>#REF!</v>
      </c>
      <c r="K55" s="295" t="e">
        <f>#REF!</f>
        <v>#REF!</v>
      </c>
      <c r="L55" s="295" t="e">
        <f>#REF!</f>
        <v>#REF!</v>
      </c>
      <c r="M55" s="309" t="e">
        <f t="shared" si="78"/>
        <v>#REF!</v>
      </c>
      <c r="N55" s="296" t="e">
        <f>#REF!</f>
        <v>#REF!</v>
      </c>
      <c r="O55" s="295" t="e">
        <f>#REF!</f>
        <v>#REF!</v>
      </c>
      <c r="P55" s="295" t="e">
        <f>#REF!</f>
        <v>#REF!</v>
      </c>
      <c r="Q55" s="296" t="e">
        <f>#REF!</f>
        <v>#REF!</v>
      </c>
      <c r="R55" s="295" t="e">
        <f>#REF!</f>
        <v>#REF!</v>
      </c>
      <c r="S55" s="295" t="e">
        <f>#REF!</f>
        <v>#REF!</v>
      </c>
      <c r="T55" s="296" t="e">
        <f>#REF!</f>
        <v>#REF!</v>
      </c>
      <c r="U55" s="295" t="e">
        <f>#REF!</f>
        <v>#REF!</v>
      </c>
      <c r="V55" s="295" t="e">
        <f>#REF!</f>
        <v>#REF!</v>
      </c>
      <c r="W55" s="295" t="e">
        <f>#REF!</f>
        <v>#REF!</v>
      </c>
      <c r="X55" s="295" t="e">
        <f>#REF!</f>
        <v>#REF!</v>
      </c>
      <c r="Y55" s="295" t="e">
        <f>#REF!</f>
        <v>#REF!</v>
      </c>
      <c r="Z55" s="292" t="e">
        <f t="shared" si="79"/>
        <v>#REF!</v>
      </c>
      <c r="AA55" s="295" t="e">
        <f>#REF!</f>
        <v>#REF!</v>
      </c>
      <c r="AB55" s="295" t="e">
        <f>#REF!</f>
        <v>#REF!</v>
      </c>
      <c r="AC55" s="295" t="e">
        <f>#REF!</f>
        <v>#REF!</v>
      </c>
      <c r="AD55" s="295" t="e">
        <f t="shared" si="80"/>
        <v>#REF!</v>
      </c>
      <c r="AE55" s="254" t="e">
        <f t="shared" si="81"/>
        <v>#REF!</v>
      </c>
      <c r="AF55" s="233" t="e">
        <f>#REF!</f>
        <v>#REF!</v>
      </c>
      <c r="AG55" s="233" t="e">
        <f>#REF!</f>
        <v>#REF!</v>
      </c>
      <c r="AH55" s="233" t="e">
        <f>#REF!</f>
        <v>#REF!</v>
      </c>
      <c r="AI55" s="233" t="e">
        <f>#REF!</f>
        <v>#REF!</v>
      </c>
      <c r="AJ55" s="254" t="e">
        <f t="shared" si="82"/>
        <v>#REF!</v>
      </c>
      <c r="AK55" s="233" t="e">
        <f>#REF!</f>
        <v>#REF!</v>
      </c>
      <c r="AL55" s="254" t="e">
        <f t="shared" si="83"/>
        <v>#REF!</v>
      </c>
      <c r="AM55" s="235" t="e">
        <f>#REF!+#REF!+#REF!+#REF!+#REF!</f>
        <v>#REF!</v>
      </c>
      <c r="AN55" s="254" t="e">
        <f t="shared" si="84"/>
        <v>#REF!</v>
      </c>
      <c r="AO55" s="236" t="e">
        <f>#REF!+#REF!+#REF!+#REF!</f>
        <v>#REF!</v>
      </c>
      <c r="AP55" s="254" t="e">
        <f t="shared" si="85"/>
        <v>#REF!</v>
      </c>
      <c r="AQ55" s="236" t="e">
        <f>#REF!+#REF!+#REF!+#REF!</f>
        <v>#REF!</v>
      </c>
      <c r="AR55" s="254" t="e">
        <f t="shared" si="86"/>
        <v>#REF!</v>
      </c>
      <c r="AS55" s="236" t="e">
        <f>#REF!</f>
        <v>#REF!</v>
      </c>
      <c r="AT55" s="254" t="e">
        <f t="shared" si="87"/>
        <v>#REF!</v>
      </c>
      <c r="AU55" s="236" t="e">
        <f>#REF!</f>
        <v>#REF!</v>
      </c>
      <c r="AV55" s="236" t="e">
        <f>#REF!</f>
        <v>#REF!</v>
      </c>
      <c r="AW55" s="236" t="e">
        <f>#REF!</f>
        <v>#REF!</v>
      </c>
      <c r="AX55" s="236" t="e">
        <f>#REF!</f>
        <v>#REF!</v>
      </c>
      <c r="AY55" s="254" t="e">
        <f t="shared" si="88"/>
        <v>#REF!</v>
      </c>
      <c r="AZ55" s="236" t="e">
        <f>#REF!</f>
        <v>#REF!</v>
      </c>
      <c r="BA55" s="254" t="e">
        <f t="shared" si="89"/>
        <v>#REF!</v>
      </c>
      <c r="BB55" s="235" t="e">
        <f>#REF!+#REF!+#REF!+#REF!+#REF!</f>
        <v>#REF!</v>
      </c>
      <c r="BC55" s="254" t="e">
        <f t="shared" si="90"/>
        <v>#REF!</v>
      </c>
      <c r="BD55" s="236" t="e">
        <f>#REF!+#REF!+#REF!+#REF!</f>
        <v>#REF!</v>
      </c>
      <c r="BE55" s="254" t="e">
        <f t="shared" si="91"/>
        <v>#REF!</v>
      </c>
      <c r="BF55" s="236" t="e">
        <f>#REF!+#REF!+#REF!+#REF!</f>
        <v>#REF!</v>
      </c>
      <c r="BG55" s="254" t="e">
        <f t="shared" si="92"/>
        <v>#REF!</v>
      </c>
      <c r="BH55" s="233" t="e">
        <f>#REF!</f>
        <v>#REF!</v>
      </c>
      <c r="BI55" s="254" t="e">
        <f t="shared" si="93"/>
        <v>#REF!</v>
      </c>
      <c r="BJ55" s="285" t="e">
        <f t="shared" si="94"/>
        <v>#REF!</v>
      </c>
      <c r="BK55" s="295" t="e">
        <f t="shared" si="95"/>
        <v>#REF!</v>
      </c>
      <c r="BL55" s="270" t="e">
        <f t="shared" si="96"/>
        <v>#REF!</v>
      </c>
      <c r="BM55" s="270" t="e">
        <f t="shared" si="97"/>
        <v>#REF!</v>
      </c>
      <c r="BO55" s="270" t="e">
        <f t="shared" si="98"/>
        <v>#REF!</v>
      </c>
      <c r="BP55" s="270" t="e">
        <f t="shared" si="99"/>
        <v>#REF!</v>
      </c>
    </row>
    <row r="56" spans="1:68" s="211" customFormat="1" ht="21.95" customHeight="1">
      <c r="A56" s="230">
        <v>17</v>
      </c>
      <c r="B56" s="289" t="s">
        <v>145</v>
      </c>
      <c r="C56" s="300" t="e">
        <f>#REF!</f>
        <v>#REF!</v>
      </c>
      <c r="D56" s="296" t="e">
        <f>#REF!</f>
        <v>#REF!</v>
      </c>
      <c r="E56" s="295" t="e">
        <f>#REF!</f>
        <v>#REF!</v>
      </c>
      <c r="F56" s="296" t="e">
        <f>#REF!</f>
        <v>#REF!</v>
      </c>
      <c r="G56" s="295" t="e">
        <f>#REF!</f>
        <v>#REF!</v>
      </c>
      <c r="H56" s="295" t="e">
        <f>#REF!</f>
        <v>#REF!</v>
      </c>
      <c r="I56" s="290" t="e">
        <f t="shared" si="77"/>
        <v>#REF!</v>
      </c>
      <c r="J56" s="295" t="e">
        <f>#REF!</f>
        <v>#REF!</v>
      </c>
      <c r="K56" s="295" t="e">
        <f>#REF!</f>
        <v>#REF!</v>
      </c>
      <c r="L56" s="295" t="e">
        <f>#REF!</f>
        <v>#REF!</v>
      </c>
      <c r="M56" s="309" t="e">
        <f t="shared" si="78"/>
        <v>#REF!</v>
      </c>
      <c r="N56" s="296" t="e">
        <f>#REF!</f>
        <v>#REF!</v>
      </c>
      <c r="O56" s="295" t="e">
        <f>#REF!</f>
        <v>#REF!</v>
      </c>
      <c r="P56" s="295" t="e">
        <f>#REF!</f>
        <v>#REF!</v>
      </c>
      <c r="Q56" s="296" t="e">
        <f>#REF!</f>
        <v>#REF!</v>
      </c>
      <c r="R56" s="295" t="e">
        <f>#REF!</f>
        <v>#REF!</v>
      </c>
      <c r="S56" s="295" t="e">
        <f>#REF!</f>
        <v>#REF!</v>
      </c>
      <c r="T56" s="296" t="e">
        <f>#REF!</f>
        <v>#REF!</v>
      </c>
      <c r="U56" s="295" t="e">
        <f>#REF!</f>
        <v>#REF!</v>
      </c>
      <c r="V56" s="295" t="e">
        <f>#REF!</f>
        <v>#REF!</v>
      </c>
      <c r="W56" s="295" t="e">
        <f>#REF!</f>
        <v>#REF!</v>
      </c>
      <c r="X56" s="295" t="e">
        <f>#REF!</f>
        <v>#REF!</v>
      </c>
      <c r="Y56" s="295" t="e">
        <f>#REF!</f>
        <v>#REF!</v>
      </c>
      <c r="Z56" s="292" t="e">
        <f t="shared" si="79"/>
        <v>#REF!</v>
      </c>
      <c r="AA56" s="295" t="e">
        <f>#REF!</f>
        <v>#REF!</v>
      </c>
      <c r="AB56" s="295" t="e">
        <f>#REF!</f>
        <v>#REF!</v>
      </c>
      <c r="AC56" s="295" t="e">
        <f>#REF!</f>
        <v>#REF!</v>
      </c>
      <c r="AD56" s="295" t="e">
        <f t="shared" si="80"/>
        <v>#REF!</v>
      </c>
      <c r="AE56" s="254" t="e">
        <f t="shared" si="81"/>
        <v>#REF!</v>
      </c>
      <c r="AF56" s="233" t="e">
        <f>#REF!</f>
        <v>#REF!</v>
      </c>
      <c r="AG56" s="233" t="e">
        <f>#REF!</f>
        <v>#REF!</v>
      </c>
      <c r="AH56" s="233" t="e">
        <f>#REF!</f>
        <v>#REF!</v>
      </c>
      <c r="AI56" s="233" t="e">
        <f>#REF!</f>
        <v>#REF!</v>
      </c>
      <c r="AJ56" s="254" t="e">
        <f t="shared" si="82"/>
        <v>#REF!</v>
      </c>
      <c r="AK56" s="233" t="e">
        <f>#REF!</f>
        <v>#REF!</v>
      </c>
      <c r="AL56" s="254" t="e">
        <f t="shared" si="83"/>
        <v>#REF!</v>
      </c>
      <c r="AM56" s="235" t="e">
        <f>#REF!+#REF!+#REF!+#REF!+#REF!</f>
        <v>#REF!</v>
      </c>
      <c r="AN56" s="254" t="e">
        <f t="shared" si="84"/>
        <v>#REF!</v>
      </c>
      <c r="AO56" s="236" t="e">
        <f>#REF!+#REF!+#REF!+#REF!</f>
        <v>#REF!</v>
      </c>
      <c r="AP56" s="254" t="e">
        <f t="shared" si="85"/>
        <v>#REF!</v>
      </c>
      <c r="AQ56" s="236" t="e">
        <f>#REF!+#REF!+#REF!+#REF!</f>
        <v>#REF!</v>
      </c>
      <c r="AR56" s="254" t="e">
        <f t="shared" si="86"/>
        <v>#REF!</v>
      </c>
      <c r="AS56" s="236" t="e">
        <f>#REF!</f>
        <v>#REF!</v>
      </c>
      <c r="AT56" s="254" t="e">
        <f t="shared" si="87"/>
        <v>#REF!</v>
      </c>
      <c r="AU56" s="236" t="e">
        <f>#REF!</f>
        <v>#REF!</v>
      </c>
      <c r="AV56" s="236" t="e">
        <f>#REF!</f>
        <v>#REF!</v>
      </c>
      <c r="AW56" s="236" t="e">
        <f>#REF!</f>
        <v>#REF!</v>
      </c>
      <c r="AX56" s="236" t="e">
        <f>#REF!</f>
        <v>#REF!</v>
      </c>
      <c r="AY56" s="254" t="e">
        <f t="shared" si="88"/>
        <v>#REF!</v>
      </c>
      <c r="AZ56" s="236" t="e">
        <f>#REF!</f>
        <v>#REF!</v>
      </c>
      <c r="BA56" s="254" t="e">
        <f t="shared" si="89"/>
        <v>#REF!</v>
      </c>
      <c r="BB56" s="235" t="e">
        <f>#REF!+#REF!+#REF!+#REF!+#REF!</f>
        <v>#REF!</v>
      </c>
      <c r="BC56" s="254" t="e">
        <f t="shared" si="90"/>
        <v>#REF!</v>
      </c>
      <c r="BD56" s="236" t="e">
        <f>#REF!+#REF!+#REF!+#REF!</f>
        <v>#REF!</v>
      </c>
      <c r="BE56" s="254" t="e">
        <f t="shared" si="91"/>
        <v>#REF!</v>
      </c>
      <c r="BF56" s="236" t="e">
        <f>#REF!+#REF!+#REF!+#REF!</f>
        <v>#REF!</v>
      </c>
      <c r="BG56" s="254" t="e">
        <f t="shared" si="92"/>
        <v>#REF!</v>
      </c>
      <c r="BH56" s="233" t="e">
        <f>#REF!</f>
        <v>#REF!</v>
      </c>
      <c r="BI56" s="254" t="e">
        <f t="shared" si="93"/>
        <v>#REF!</v>
      </c>
      <c r="BJ56" s="285" t="e">
        <f t="shared" si="94"/>
        <v>#REF!</v>
      </c>
      <c r="BK56" s="295" t="e">
        <f t="shared" si="95"/>
        <v>#REF!</v>
      </c>
      <c r="BL56" s="270" t="e">
        <f t="shared" si="96"/>
        <v>#REF!</v>
      </c>
      <c r="BM56" s="270" t="e">
        <f t="shared" si="97"/>
        <v>#REF!</v>
      </c>
      <c r="BO56" s="270" t="e">
        <f t="shared" si="98"/>
        <v>#REF!</v>
      </c>
      <c r="BP56" s="270" t="e">
        <f t="shared" si="99"/>
        <v>#REF!</v>
      </c>
    </row>
    <row r="57" spans="1:68" s="211" customFormat="1" ht="21.95" customHeight="1">
      <c r="A57" s="230">
        <v>18</v>
      </c>
      <c r="B57" s="289" t="s">
        <v>146</v>
      </c>
      <c r="C57" s="300" t="e">
        <f>#REF!</f>
        <v>#REF!</v>
      </c>
      <c r="D57" s="296" t="e">
        <f>#REF!</f>
        <v>#REF!</v>
      </c>
      <c r="E57" s="295" t="e">
        <f>#REF!</f>
        <v>#REF!</v>
      </c>
      <c r="F57" s="296" t="e">
        <f>#REF!</f>
        <v>#REF!</v>
      </c>
      <c r="G57" s="295" t="e">
        <f>#REF!</f>
        <v>#REF!</v>
      </c>
      <c r="H57" s="295" t="e">
        <f>#REF!</f>
        <v>#REF!</v>
      </c>
      <c r="I57" s="290" t="e">
        <f t="shared" si="77"/>
        <v>#REF!</v>
      </c>
      <c r="J57" s="295" t="e">
        <f>#REF!</f>
        <v>#REF!</v>
      </c>
      <c r="K57" s="295" t="e">
        <f>#REF!</f>
        <v>#REF!</v>
      </c>
      <c r="L57" s="295" t="e">
        <f>#REF!</f>
        <v>#REF!</v>
      </c>
      <c r="M57" s="309" t="e">
        <f t="shared" si="78"/>
        <v>#REF!</v>
      </c>
      <c r="N57" s="296" t="e">
        <f>#REF!</f>
        <v>#REF!</v>
      </c>
      <c r="O57" s="295" t="e">
        <f>#REF!</f>
        <v>#REF!</v>
      </c>
      <c r="P57" s="295" t="e">
        <f>#REF!</f>
        <v>#REF!</v>
      </c>
      <c r="Q57" s="296" t="e">
        <f>#REF!</f>
        <v>#REF!</v>
      </c>
      <c r="R57" s="295" t="e">
        <f>#REF!</f>
        <v>#REF!</v>
      </c>
      <c r="S57" s="295" t="e">
        <f>#REF!</f>
        <v>#REF!</v>
      </c>
      <c r="T57" s="296" t="e">
        <f>#REF!</f>
        <v>#REF!</v>
      </c>
      <c r="U57" s="295" t="e">
        <f>#REF!</f>
        <v>#REF!</v>
      </c>
      <c r="V57" s="295" t="e">
        <f>#REF!</f>
        <v>#REF!</v>
      </c>
      <c r="W57" s="295" t="e">
        <f>#REF!</f>
        <v>#REF!</v>
      </c>
      <c r="X57" s="295" t="e">
        <f>#REF!</f>
        <v>#REF!</v>
      </c>
      <c r="Y57" s="295" t="e">
        <f>#REF!</f>
        <v>#REF!</v>
      </c>
      <c r="Z57" s="292" t="e">
        <f t="shared" si="79"/>
        <v>#REF!</v>
      </c>
      <c r="AA57" s="295" t="e">
        <f>#REF!</f>
        <v>#REF!</v>
      </c>
      <c r="AB57" s="295" t="e">
        <f>#REF!</f>
        <v>#REF!</v>
      </c>
      <c r="AC57" s="295" t="e">
        <f>#REF!</f>
        <v>#REF!</v>
      </c>
      <c r="AD57" s="295" t="e">
        <f t="shared" si="80"/>
        <v>#REF!</v>
      </c>
      <c r="AE57" s="254" t="e">
        <f t="shared" si="81"/>
        <v>#REF!</v>
      </c>
      <c r="AF57" s="233" t="e">
        <f>#REF!</f>
        <v>#REF!</v>
      </c>
      <c r="AG57" s="233" t="e">
        <f>#REF!</f>
        <v>#REF!</v>
      </c>
      <c r="AH57" s="233" t="e">
        <f>#REF!</f>
        <v>#REF!</v>
      </c>
      <c r="AI57" s="233" t="e">
        <f>#REF!</f>
        <v>#REF!</v>
      </c>
      <c r="AJ57" s="254" t="e">
        <f t="shared" si="82"/>
        <v>#REF!</v>
      </c>
      <c r="AK57" s="233" t="e">
        <f>#REF!</f>
        <v>#REF!</v>
      </c>
      <c r="AL57" s="254" t="e">
        <f t="shared" si="83"/>
        <v>#REF!</v>
      </c>
      <c r="AM57" s="235" t="e">
        <f>#REF!+#REF!+#REF!+#REF!+#REF!</f>
        <v>#REF!</v>
      </c>
      <c r="AN57" s="254" t="e">
        <f t="shared" si="84"/>
        <v>#REF!</v>
      </c>
      <c r="AO57" s="236" t="e">
        <f>#REF!+#REF!+#REF!+#REF!</f>
        <v>#REF!</v>
      </c>
      <c r="AP57" s="254" t="e">
        <f t="shared" si="85"/>
        <v>#REF!</v>
      </c>
      <c r="AQ57" s="236" t="e">
        <f>#REF!+#REF!+#REF!+#REF!</f>
        <v>#REF!</v>
      </c>
      <c r="AR57" s="254" t="e">
        <f t="shared" si="86"/>
        <v>#REF!</v>
      </c>
      <c r="AS57" s="236" t="e">
        <f>#REF!</f>
        <v>#REF!</v>
      </c>
      <c r="AT57" s="254" t="e">
        <f t="shared" si="87"/>
        <v>#REF!</v>
      </c>
      <c r="AU57" s="236" t="e">
        <f>#REF!</f>
        <v>#REF!</v>
      </c>
      <c r="AV57" s="236" t="e">
        <f>#REF!</f>
        <v>#REF!</v>
      </c>
      <c r="AW57" s="236" t="e">
        <f>#REF!</f>
        <v>#REF!</v>
      </c>
      <c r="AX57" s="236" t="e">
        <f>#REF!</f>
        <v>#REF!</v>
      </c>
      <c r="AY57" s="254" t="e">
        <f t="shared" si="88"/>
        <v>#REF!</v>
      </c>
      <c r="AZ57" s="236" t="e">
        <f>#REF!</f>
        <v>#REF!</v>
      </c>
      <c r="BA57" s="254" t="e">
        <f t="shared" si="89"/>
        <v>#REF!</v>
      </c>
      <c r="BB57" s="235" t="e">
        <f>#REF!+#REF!+#REF!+#REF!+#REF!</f>
        <v>#REF!</v>
      </c>
      <c r="BC57" s="254" t="e">
        <f t="shared" si="90"/>
        <v>#REF!</v>
      </c>
      <c r="BD57" s="236" t="e">
        <f>#REF!+#REF!+#REF!+#REF!</f>
        <v>#REF!</v>
      </c>
      <c r="BE57" s="254" t="e">
        <f t="shared" si="91"/>
        <v>#REF!</v>
      </c>
      <c r="BF57" s="236" t="e">
        <f>#REF!+#REF!+#REF!+#REF!</f>
        <v>#REF!</v>
      </c>
      <c r="BG57" s="254" t="e">
        <f t="shared" si="92"/>
        <v>#REF!</v>
      </c>
      <c r="BH57" s="233" t="e">
        <f>#REF!</f>
        <v>#REF!</v>
      </c>
      <c r="BI57" s="254" t="e">
        <f t="shared" si="93"/>
        <v>#REF!</v>
      </c>
      <c r="BJ57" s="285" t="e">
        <f t="shared" si="94"/>
        <v>#REF!</v>
      </c>
      <c r="BK57" s="295" t="e">
        <f t="shared" si="95"/>
        <v>#REF!</v>
      </c>
      <c r="BL57" s="270" t="e">
        <f t="shared" si="96"/>
        <v>#REF!</v>
      </c>
      <c r="BM57" s="270" t="e">
        <f t="shared" si="97"/>
        <v>#REF!</v>
      </c>
      <c r="BO57" s="270" t="e">
        <f t="shared" si="98"/>
        <v>#REF!</v>
      </c>
      <c r="BP57" s="270" t="e">
        <f t="shared" si="99"/>
        <v>#REF!</v>
      </c>
    </row>
    <row r="58" spans="1:68" s="211" customFormat="1" ht="21.95" customHeight="1">
      <c r="A58" s="230">
        <v>19</v>
      </c>
      <c r="B58" s="289" t="s">
        <v>147</v>
      </c>
      <c r="C58" s="300" t="e">
        <f>#REF!</f>
        <v>#REF!</v>
      </c>
      <c r="D58" s="296" t="e">
        <f>#REF!</f>
        <v>#REF!</v>
      </c>
      <c r="E58" s="295" t="e">
        <f>#REF!</f>
        <v>#REF!</v>
      </c>
      <c r="F58" s="296" t="e">
        <f>#REF!</f>
        <v>#REF!</v>
      </c>
      <c r="G58" s="295" t="e">
        <f>#REF!</f>
        <v>#REF!</v>
      </c>
      <c r="H58" s="295" t="e">
        <f>#REF!</f>
        <v>#REF!</v>
      </c>
      <c r="I58" s="290" t="e">
        <f t="shared" si="77"/>
        <v>#REF!</v>
      </c>
      <c r="J58" s="295" t="e">
        <f>#REF!</f>
        <v>#REF!</v>
      </c>
      <c r="K58" s="295" t="e">
        <f>#REF!</f>
        <v>#REF!</v>
      </c>
      <c r="L58" s="295" t="e">
        <f>#REF!</f>
        <v>#REF!</v>
      </c>
      <c r="M58" s="292" t="e">
        <f t="shared" si="78"/>
        <v>#REF!</v>
      </c>
      <c r="N58" s="296" t="e">
        <f>#REF!</f>
        <v>#REF!</v>
      </c>
      <c r="O58" s="295" t="e">
        <f>#REF!</f>
        <v>#REF!</v>
      </c>
      <c r="P58" s="295" t="e">
        <f>#REF!</f>
        <v>#REF!</v>
      </c>
      <c r="Q58" s="296" t="e">
        <f>#REF!</f>
        <v>#REF!</v>
      </c>
      <c r="R58" s="295" t="e">
        <f>#REF!</f>
        <v>#REF!</v>
      </c>
      <c r="S58" s="295" t="e">
        <f>#REF!</f>
        <v>#REF!</v>
      </c>
      <c r="T58" s="296" t="e">
        <f>#REF!</f>
        <v>#REF!</v>
      </c>
      <c r="U58" s="295" t="e">
        <f>#REF!</f>
        <v>#REF!</v>
      </c>
      <c r="V58" s="295" t="e">
        <f>#REF!</f>
        <v>#REF!</v>
      </c>
      <c r="W58" s="295" t="e">
        <f>#REF!</f>
        <v>#REF!</v>
      </c>
      <c r="X58" s="295" t="e">
        <f>#REF!</f>
        <v>#REF!</v>
      </c>
      <c r="Y58" s="295" t="e">
        <f>#REF!</f>
        <v>#REF!</v>
      </c>
      <c r="Z58" s="292" t="e">
        <f t="shared" si="79"/>
        <v>#REF!</v>
      </c>
      <c r="AA58" s="295" t="e">
        <f>#REF!</f>
        <v>#REF!</v>
      </c>
      <c r="AB58" s="295" t="e">
        <f>#REF!</f>
        <v>#REF!</v>
      </c>
      <c r="AC58" s="295" t="e">
        <f>#REF!</f>
        <v>#REF!</v>
      </c>
      <c r="AD58" s="295" t="e">
        <f t="shared" si="80"/>
        <v>#REF!</v>
      </c>
      <c r="AE58" s="254" t="e">
        <f t="shared" si="81"/>
        <v>#REF!</v>
      </c>
      <c r="AF58" s="233" t="e">
        <f>#REF!</f>
        <v>#REF!</v>
      </c>
      <c r="AG58" s="233" t="e">
        <f>#REF!</f>
        <v>#REF!</v>
      </c>
      <c r="AH58" s="233" t="e">
        <f>#REF!</f>
        <v>#REF!</v>
      </c>
      <c r="AI58" s="233" t="e">
        <f>#REF!</f>
        <v>#REF!</v>
      </c>
      <c r="AJ58" s="254" t="e">
        <f t="shared" si="82"/>
        <v>#REF!</v>
      </c>
      <c r="AK58" s="233" t="e">
        <f>#REF!</f>
        <v>#REF!</v>
      </c>
      <c r="AL58" s="254" t="e">
        <f t="shared" si="83"/>
        <v>#REF!</v>
      </c>
      <c r="AM58" s="235" t="e">
        <f>#REF!+#REF!+#REF!+#REF!+#REF!</f>
        <v>#REF!</v>
      </c>
      <c r="AN58" s="254" t="e">
        <f t="shared" si="84"/>
        <v>#REF!</v>
      </c>
      <c r="AO58" s="236" t="e">
        <f>#REF!+#REF!+#REF!+#REF!</f>
        <v>#REF!</v>
      </c>
      <c r="AP58" s="254" t="e">
        <f t="shared" si="85"/>
        <v>#REF!</v>
      </c>
      <c r="AQ58" s="236" t="e">
        <f>#REF!+#REF!+#REF!+#REF!</f>
        <v>#REF!</v>
      </c>
      <c r="AR58" s="254" t="e">
        <f t="shared" si="86"/>
        <v>#REF!</v>
      </c>
      <c r="AS58" s="236" t="e">
        <f>#REF!</f>
        <v>#REF!</v>
      </c>
      <c r="AT58" s="254" t="e">
        <f t="shared" si="87"/>
        <v>#REF!</v>
      </c>
      <c r="AU58" s="236" t="e">
        <f>#REF!</f>
        <v>#REF!</v>
      </c>
      <c r="AV58" s="236" t="e">
        <f>#REF!</f>
        <v>#REF!</v>
      </c>
      <c r="AW58" s="236" t="e">
        <f>#REF!</f>
        <v>#REF!</v>
      </c>
      <c r="AX58" s="236" t="e">
        <f>#REF!</f>
        <v>#REF!</v>
      </c>
      <c r="AY58" s="254" t="e">
        <f t="shared" si="88"/>
        <v>#REF!</v>
      </c>
      <c r="AZ58" s="236" t="e">
        <f>#REF!</f>
        <v>#REF!</v>
      </c>
      <c r="BA58" s="254" t="e">
        <f t="shared" si="89"/>
        <v>#REF!</v>
      </c>
      <c r="BB58" s="235" t="e">
        <f>#REF!+#REF!+#REF!+#REF!+#REF!</f>
        <v>#REF!</v>
      </c>
      <c r="BC58" s="254" t="e">
        <f t="shared" si="90"/>
        <v>#REF!</v>
      </c>
      <c r="BD58" s="236" t="e">
        <f>#REF!+#REF!+#REF!+#REF!</f>
        <v>#REF!</v>
      </c>
      <c r="BE58" s="254" t="e">
        <f t="shared" si="91"/>
        <v>#REF!</v>
      </c>
      <c r="BF58" s="236" t="e">
        <f>#REF!+#REF!+#REF!+#REF!</f>
        <v>#REF!</v>
      </c>
      <c r="BG58" s="254" t="e">
        <f t="shared" si="92"/>
        <v>#REF!</v>
      </c>
      <c r="BH58" s="233" t="e">
        <f>#REF!</f>
        <v>#REF!</v>
      </c>
      <c r="BI58" s="254" t="e">
        <f t="shared" si="93"/>
        <v>#REF!</v>
      </c>
      <c r="BJ58" s="285" t="e">
        <f t="shared" si="94"/>
        <v>#REF!</v>
      </c>
      <c r="BK58" s="295" t="e">
        <f t="shared" si="95"/>
        <v>#REF!</v>
      </c>
      <c r="BL58" s="270" t="e">
        <f t="shared" si="96"/>
        <v>#REF!</v>
      </c>
      <c r="BM58" s="270" t="e">
        <f t="shared" si="97"/>
        <v>#REF!</v>
      </c>
      <c r="BO58" s="270" t="e">
        <f t="shared" si="98"/>
        <v>#REF!</v>
      </c>
      <c r="BP58" s="270" t="e">
        <f t="shared" si="99"/>
        <v>#REF!</v>
      </c>
    </row>
    <row r="59" spans="1:68" s="211" customFormat="1" ht="30" customHeight="1">
      <c r="A59" s="230">
        <v>20</v>
      </c>
      <c r="B59" s="303" t="s">
        <v>148</v>
      </c>
      <c r="C59" s="302" t="e">
        <f>#REF!</f>
        <v>#REF!</v>
      </c>
      <c r="D59" s="296" t="e">
        <f>#REF!</f>
        <v>#REF!</v>
      </c>
      <c r="E59" s="295" t="e">
        <f>#REF!</f>
        <v>#REF!</v>
      </c>
      <c r="F59" s="296" t="e">
        <f>#REF!</f>
        <v>#REF!</v>
      </c>
      <c r="G59" s="295" t="e">
        <f>#REF!</f>
        <v>#REF!</v>
      </c>
      <c r="H59" s="295" t="e">
        <f>#REF!</f>
        <v>#REF!</v>
      </c>
      <c r="I59" s="290" t="e">
        <f t="shared" si="77"/>
        <v>#REF!</v>
      </c>
      <c r="J59" s="295" t="e">
        <f>#REF!</f>
        <v>#REF!</v>
      </c>
      <c r="K59" s="295" t="e">
        <f>#REF!</f>
        <v>#REF!</v>
      </c>
      <c r="L59" s="295" t="e">
        <f>#REF!</f>
        <v>#REF!</v>
      </c>
      <c r="M59" s="309" t="e">
        <f t="shared" si="78"/>
        <v>#REF!</v>
      </c>
      <c r="N59" s="296" t="e">
        <f>#REF!</f>
        <v>#REF!</v>
      </c>
      <c r="O59" s="295" t="e">
        <f>#REF!</f>
        <v>#REF!</v>
      </c>
      <c r="P59" s="295" t="e">
        <f>#REF!</f>
        <v>#REF!</v>
      </c>
      <c r="Q59" s="296" t="e">
        <f>#REF!</f>
        <v>#REF!</v>
      </c>
      <c r="R59" s="295" t="e">
        <f>#REF!</f>
        <v>#REF!</v>
      </c>
      <c r="S59" s="295" t="e">
        <f>#REF!</f>
        <v>#REF!</v>
      </c>
      <c r="T59" s="296" t="e">
        <f>#REF!</f>
        <v>#REF!</v>
      </c>
      <c r="U59" s="295" t="e">
        <f>#REF!</f>
        <v>#REF!</v>
      </c>
      <c r="V59" s="295" t="e">
        <f>#REF!</f>
        <v>#REF!</v>
      </c>
      <c r="W59" s="295" t="e">
        <f>#REF!</f>
        <v>#REF!</v>
      </c>
      <c r="X59" s="295" t="e">
        <f>#REF!</f>
        <v>#REF!</v>
      </c>
      <c r="Y59" s="295" t="e">
        <f>#REF!</f>
        <v>#REF!</v>
      </c>
      <c r="Z59" s="292" t="e">
        <f t="shared" si="79"/>
        <v>#REF!</v>
      </c>
      <c r="AA59" s="295" t="e">
        <f>#REF!</f>
        <v>#REF!</v>
      </c>
      <c r="AB59" s="295" t="e">
        <f>#REF!</f>
        <v>#REF!</v>
      </c>
      <c r="AC59" s="295" t="e">
        <f>#REF!</f>
        <v>#REF!</v>
      </c>
      <c r="AD59" s="295" t="e">
        <f t="shared" si="80"/>
        <v>#REF!</v>
      </c>
      <c r="AE59" s="254" t="e">
        <f t="shared" si="81"/>
        <v>#REF!</v>
      </c>
      <c r="AF59" s="233" t="e">
        <f>#REF!</f>
        <v>#REF!</v>
      </c>
      <c r="AG59" s="233" t="e">
        <f>#REF!</f>
        <v>#REF!</v>
      </c>
      <c r="AH59" s="233" t="e">
        <f>#REF!</f>
        <v>#REF!</v>
      </c>
      <c r="AI59" s="233" t="e">
        <f>#REF!</f>
        <v>#REF!</v>
      </c>
      <c r="AJ59" s="254" t="e">
        <f t="shared" si="82"/>
        <v>#REF!</v>
      </c>
      <c r="AK59" s="233" t="e">
        <f>#REF!</f>
        <v>#REF!</v>
      </c>
      <c r="AL59" s="254" t="e">
        <f t="shared" si="83"/>
        <v>#REF!</v>
      </c>
      <c r="AM59" s="235" t="e">
        <f>#REF!+#REF!+#REF!+#REF!+#REF!</f>
        <v>#REF!</v>
      </c>
      <c r="AN59" s="254" t="e">
        <f t="shared" si="84"/>
        <v>#REF!</v>
      </c>
      <c r="AO59" s="236" t="e">
        <f>#REF!+#REF!+#REF!+#REF!</f>
        <v>#REF!</v>
      </c>
      <c r="AP59" s="254" t="e">
        <f t="shared" si="85"/>
        <v>#REF!</v>
      </c>
      <c r="AQ59" s="236" t="e">
        <f>#REF!+#REF!+#REF!+#REF!</f>
        <v>#REF!</v>
      </c>
      <c r="AR59" s="254" t="e">
        <f t="shared" si="86"/>
        <v>#REF!</v>
      </c>
      <c r="AS59" s="236" t="e">
        <f>#REF!</f>
        <v>#REF!</v>
      </c>
      <c r="AT59" s="254" t="e">
        <f t="shared" si="87"/>
        <v>#REF!</v>
      </c>
      <c r="AU59" s="236" t="e">
        <f>#REF!</f>
        <v>#REF!</v>
      </c>
      <c r="AV59" s="236" t="e">
        <f>#REF!</f>
        <v>#REF!</v>
      </c>
      <c r="AW59" s="236" t="e">
        <f>#REF!</f>
        <v>#REF!</v>
      </c>
      <c r="AX59" s="236" t="e">
        <f>#REF!</f>
        <v>#REF!</v>
      </c>
      <c r="AY59" s="254" t="e">
        <f t="shared" si="88"/>
        <v>#REF!</v>
      </c>
      <c r="AZ59" s="236" t="e">
        <f>#REF!</f>
        <v>#REF!</v>
      </c>
      <c r="BA59" s="254" t="e">
        <f t="shared" si="89"/>
        <v>#REF!</v>
      </c>
      <c r="BB59" s="235" t="e">
        <f>#REF!+#REF!+#REF!+#REF!+#REF!</f>
        <v>#REF!</v>
      </c>
      <c r="BC59" s="254" t="e">
        <f t="shared" si="90"/>
        <v>#REF!</v>
      </c>
      <c r="BD59" s="236" t="e">
        <f>#REF!+#REF!+#REF!+#REF!</f>
        <v>#REF!</v>
      </c>
      <c r="BE59" s="254" t="e">
        <f t="shared" si="91"/>
        <v>#REF!</v>
      </c>
      <c r="BF59" s="236" t="e">
        <f>#REF!+#REF!+#REF!+#REF!</f>
        <v>#REF!</v>
      </c>
      <c r="BG59" s="254" t="e">
        <f t="shared" si="92"/>
        <v>#REF!</v>
      </c>
      <c r="BH59" s="233" t="e">
        <f>#REF!</f>
        <v>#REF!</v>
      </c>
      <c r="BI59" s="254" t="e">
        <f t="shared" si="93"/>
        <v>#REF!</v>
      </c>
      <c r="BJ59" s="285" t="e">
        <f t="shared" si="94"/>
        <v>#REF!</v>
      </c>
      <c r="BK59" s="295" t="e">
        <f t="shared" si="95"/>
        <v>#REF!</v>
      </c>
      <c r="BL59" s="270" t="e">
        <f t="shared" si="96"/>
        <v>#REF!</v>
      </c>
      <c r="BM59" s="270" t="e">
        <f t="shared" si="97"/>
        <v>#REF!</v>
      </c>
      <c r="BO59" s="270" t="e">
        <f t="shared" si="98"/>
        <v>#REF!</v>
      </c>
      <c r="BP59" s="270" t="e">
        <f t="shared" si="99"/>
        <v>#REF!</v>
      </c>
    </row>
    <row r="60" spans="1:68" s="211" customFormat="1" ht="21.95" customHeight="1">
      <c r="A60" s="230">
        <v>21</v>
      </c>
      <c r="B60" s="303" t="s">
        <v>149</v>
      </c>
      <c r="C60" s="300" t="e">
        <f>#REF!</f>
        <v>#REF!</v>
      </c>
      <c r="D60" s="296" t="e">
        <f>#REF!</f>
        <v>#REF!</v>
      </c>
      <c r="E60" s="295" t="e">
        <f>#REF!</f>
        <v>#REF!</v>
      </c>
      <c r="F60" s="296" t="e">
        <f>#REF!</f>
        <v>#REF!</v>
      </c>
      <c r="G60" s="295" t="e">
        <f>#REF!</f>
        <v>#REF!</v>
      </c>
      <c r="H60" s="295" t="e">
        <f>#REF!</f>
        <v>#REF!</v>
      </c>
      <c r="I60" s="290" t="e">
        <f t="shared" si="77"/>
        <v>#REF!</v>
      </c>
      <c r="J60" s="295" t="e">
        <f>#REF!</f>
        <v>#REF!</v>
      </c>
      <c r="K60" s="295" t="e">
        <f>#REF!</f>
        <v>#REF!</v>
      </c>
      <c r="L60" s="295" t="e">
        <f>#REF!</f>
        <v>#REF!</v>
      </c>
      <c r="M60" s="292" t="e">
        <f t="shared" si="78"/>
        <v>#REF!</v>
      </c>
      <c r="N60" s="296" t="e">
        <f>#REF!</f>
        <v>#REF!</v>
      </c>
      <c r="O60" s="295" t="e">
        <f>#REF!</f>
        <v>#REF!</v>
      </c>
      <c r="P60" s="295" t="e">
        <f>#REF!</f>
        <v>#REF!</v>
      </c>
      <c r="Q60" s="296" t="e">
        <f>#REF!</f>
        <v>#REF!</v>
      </c>
      <c r="R60" s="295" t="e">
        <f>#REF!</f>
        <v>#REF!</v>
      </c>
      <c r="S60" s="295" t="e">
        <f>#REF!</f>
        <v>#REF!</v>
      </c>
      <c r="T60" s="296" t="e">
        <f>#REF!</f>
        <v>#REF!</v>
      </c>
      <c r="U60" s="295" t="e">
        <f>#REF!</f>
        <v>#REF!</v>
      </c>
      <c r="V60" s="295" t="e">
        <f>#REF!</f>
        <v>#REF!</v>
      </c>
      <c r="W60" s="295" t="e">
        <f>#REF!</f>
        <v>#REF!</v>
      </c>
      <c r="X60" s="295" t="e">
        <f>#REF!</f>
        <v>#REF!</v>
      </c>
      <c r="Y60" s="295" t="e">
        <f>#REF!</f>
        <v>#REF!</v>
      </c>
      <c r="Z60" s="292" t="e">
        <f t="shared" si="79"/>
        <v>#REF!</v>
      </c>
      <c r="AA60" s="295" t="e">
        <f>#REF!</f>
        <v>#REF!</v>
      </c>
      <c r="AB60" s="295" t="e">
        <f>#REF!</f>
        <v>#REF!</v>
      </c>
      <c r="AC60" s="295" t="e">
        <f>#REF!</f>
        <v>#REF!</v>
      </c>
      <c r="AD60" s="295" t="e">
        <f t="shared" si="80"/>
        <v>#REF!</v>
      </c>
      <c r="AE60" s="254" t="e">
        <f t="shared" si="81"/>
        <v>#REF!</v>
      </c>
      <c r="AF60" s="233" t="e">
        <f>#REF!</f>
        <v>#REF!</v>
      </c>
      <c r="AG60" s="233" t="e">
        <f>#REF!</f>
        <v>#REF!</v>
      </c>
      <c r="AH60" s="233" t="e">
        <f>#REF!</f>
        <v>#REF!</v>
      </c>
      <c r="AI60" s="233" t="e">
        <f>#REF!</f>
        <v>#REF!</v>
      </c>
      <c r="AJ60" s="254" t="e">
        <f t="shared" si="82"/>
        <v>#REF!</v>
      </c>
      <c r="AK60" s="233" t="e">
        <f>#REF!</f>
        <v>#REF!</v>
      </c>
      <c r="AL60" s="254" t="e">
        <f t="shared" si="83"/>
        <v>#REF!</v>
      </c>
      <c r="AM60" s="235" t="e">
        <f>#REF!+#REF!+#REF!+#REF!+#REF!</f>
        <v>#REF!</v>
      </c>
      <c r="AN60" s="254" t="e">
        <f t="shared" si="84"/>
        <v>#REF!</v>
      </c>
      <c r="AO60" s="236" t="e">
        <f>#REF!+#REF!+#REF!+#REF!</f>
        <v>#REF!</v>
      </c>
      <c r="AP60" s="254" t="e">
        <f t="shared" si="85"/>
        <v>#REF!</v>
      </c>
      <c r="AQ60" s="236" t="e">
        <f>#REF!+#REF!+#REF!+#REF!</f>
        <v>#REF!</v>
      </c>
      <c r="AR60" s="254" t="e">
        <f t="shared" si="86"/>
        <v>#REF!</v>
      </c>
      <c r="AS60" s="236" t="e">
        <f>#REF!</f>
        <v>#REF!</v>
      </c>
      <c r="AT60" s="254" t="e">
        <f t="shared" si="87"/>
        <v>#REF!</v>
      </c>
      <c r="AU60" s="236" t="e">
        <f>#REF!</f>
        <v>#REF!</v>
      </c>
      <c r="AV60" s="236" t="e">
        <f>#REF!</f>
        <v>#REF!</v>
      </c>
      <c r="AW60" s="236" t="e">
        <f>#REF!</f>
        <v>#REF!</v>
      </c>
      <c r="AX60" s="236" t="e">
        <f>#REF!</f>
        <v>#REF!</v>
      </c>
      <c r="AY60" s="254" t="e">
        <f t="shared" si="88"/>
        <v>#REF!</v>
      </c>
      <c r="AZ60" s="236" t="e">
        <f>#REF!</f>
        <v>#REF!</v>
      </c>
      <c r="BA60" s="254" t="e">
        <f t="shared" si="89"/>
        <v>#REF!</v>
      </c>
      <c r="BB60" s="235" t="e">
        <f>#REF!+#REF!+#REF!+#REF!+#REF!</f>
        <v>#REF!</v>
      </c>
      <c r="BC60" s="254" t="e">
        <f t="shared" si="90"/>
        <v>#REF!</v>
      </c>
      <c r="BD60" s="236" t="e">
        <f>#REF!+#REF!+#REF!+#REF!</f>
        <v>#REF!</v>
      </c>
      <c r="BE60" s="254" t="e">
        <f t="shared" si="91"/>
        <v>#REF!</v>
      </c>
      <c r="BF60" s="236" t="e">
        <f>#REF!+#REF!+#REF!+#REF!</f>
        <v>#REF!</v>
      </c>
      <c r="BG60" s="254" t="e">
        <f t="shared" si="92"/>
        <v>#REF!</v>
      </c>
      <c r="BH60" s="233" t="e">
        <f>#REF!</f>
        <v>#REF!</v>
      </c>
      <c r="BI60" s="254" t="e">
        <f t="shared" si="93"/>
        <v>#REF!</v>
      </c>
      <c r="BJ60" s="285" t="e">
        <f t="shared" si="94"/>
        <v>#REF!</v>
      </c>
      <c r="BK60" s="295" t="e">
        <f t="shared" si="95"/>
        <v>#REF!</v>
      </c>
      <c r="BL60" s="271" t="e">
        <f t="shared" si="96"/>
        <v>#REF!</v>
      </c>
      <c r="BM60" s="270" t="e">
        <f t="shared" si="97"/>
        <v>#REF!</v>
      </c>
      <c r="BO60" s="271" t="e">
        <f t="shared" si="98"/>
        <v>#REF!</v>
      </c>
      <c r="BP60" s="270" t="e">
        <f t="shared" si="99"/>
        <v>#REF!</v>
      </c>
    </row>
    <row r="61" spans="1:68" s="211" customFormat="1" ht="20.25" customHeight="1">
      <c r="A61" s="230">
        <v>22</v>
      </c>
      <c r="B61" s="289" t="s">
        <v>150</v>
      </c>
      <c r="C61" s="300" t="e">
        <f>#REF!</f>
        <v>#REF!</v>
      </c>
      <c r="D61" s="296" t="e">
        <f>#REF!</f>
        <v>#REF!</v>
      </c>
      <c r="E61" s="295" t="e">
        <f>#REF!</f>
        <v>#REF!</v>
      </c>
      <c r="F61" s="296" t="e">
        <f>#REF!</f>
        <v>#REF!</v>
      </c>
      <c r="G61" s="295" t="e">
        <f>#REF!</f>
        <v>#REF!</v>
      </c>
      <c r="H61" s="295" t="e">
        <f>#REF!</f>
        <v>#REF!</v>
      </c>
      <c r="I61" s="290" t="e">
        <f t="shared" si="77"/>
        <v>#REF!</v>
      </c>
      <c r="J61" s="295" t="e">
        <f>#REF!</f>
        <v>#REF!</v>
      </c>
      <c r="K61" s="295" t="e">
        <f>#REF!</f>
        <v>#REF!</v>
      </c>
      <c r="L61" s="295" t="e">
        <f>#REF!</f>
        <v>#REF!</v>
      </c>
      <c r="M61" s="292" t="e">
        <f t="shared" si="78"/>
        <v>#REF!</v>
      </c>
      <c r="N61" s="296" t="e">
        <f>#REF!</f>
        <v>#REF!</v>
      </c>
      <c r="O61" s="295" t="e">
        <f>#REF!</f>
        <v>#REF!</v>
      </c>
      <c r="P61" s="295" t="e">
        <f>#REF!</f>
        <v>#REF!</v>
      </c>
      <c r="Q61" s="296" t="e">
        <f>#REF!</f>
        <v>#REF!</v>
      </c>
      <c r="R61" s="295" t="e">
        <f>#REF!</f>
        <v>#REF!</v>
      </c>
      <c r="S61" s="295" t="e">
        <f>#REF!</f>
        <v>#REF!</v>
      </c>
      <c r="T61" s="296" t="e">
        <f>#REF!</f>
        <v>#REF!</v>
      </c>
      <c r="U61" s="295" t="e">
        <f>#REF!</f>
        <v>#REF!</v>
      </c>
      <c r="V61" s="295" t="e">
        <f>#REF!</f>
        <v>#REF!</v>
      </c>
      <c r="W61" s="295" t="e">
        <f>#REF!</f>
        <v>#REF!</v>
      </c>
      <c r="X61" s="295" t="e">
        <f>#REF!</f>
        <v>#REF!</v>
      </c>
      <c r="Y61" s="295" t="e">
        <f>#REF!</f>
        <v>#REF!</v>
      </c>
      <c r="Z61" s="292" t="e">
        <f t="shared" si="79"/>
        <v>#REF!</v>
      </c>
      <c r="AA61" s="295" t="e">
        <f>#REF!</f>
        <v>#REF!</v>
      </c>
      <c r="AB61" s="295" t="e">
        <f>#REF!</f>
        <v>#REF!</v>
      </c>
      <c r="AC61" s="295" t="e">
        <f>#REF!</f>
        <v>#REF!</v>
      </c>
      <c r="AD61" s="295" t="e">
        <f t="shared" si="80"/>
        <v>#REF!</v>
      </c>
      <c r="AE61" s="254" t="e">
        <f t="shared" si="81"/>
        <v>#REF!</v>
      </c>
      <c r="AF61" s="233" t="e">
        <f>#REF!</f>
        <v>#REF!</v>
      </c>
      <c r="AG61" s="233" t="e">
        <f>#REF!</f>
        <v>#REF!</v>
      </c>
      <c r="AH61" s="233" t="e">
        <f>#REF!</f>
        <v>#REF!</v>
      </c>
      <c r="AI61" s="233" t="e">
        <f>#REF!</f>
        <v>#REF!</v>
      </c>
      <c r="AJ61" s="254" t="e">
        <f t="shared" si="82"/>
        <v>#REF!</v>
      </c>
      <c r="AK61" s="233" t="e">
        <f>#REF!</f>
        <v>#REF!</v>
      </c>
      <c r="AL61" s="254" t="e">
        <f t="shared" si="83"/>
        <v>#REF!</v>
      </c>
      <c r="AM61" s="235" t="e">
        <f>#REF!+#REF!+#REF!+#REF!+#REF!</f>
        <v>#REF!</v>
      </c>
      <c r="AN61" s="254" t="e">
        <f t="shared" si="84"/>
        <v>#REF!</v>
      </c>
      <c r="AO61" s="236" t="e">
        <f>#REF!+#REF!+#REF!+#REF!</f>
        <v>#REF!</v>
      </c>
      <c r="AP61" s="254" t="e">
        <f t="shared" si="85"/>
        <v>#REF!</v>
      </c>
      <c r="AQ61" s="236" t="e">
        <f>#REF!+#REF!+#REF!+#REF!</f>
        <v>#REF!</v>
      </c>
      <c r="AR61" s="254" t="e">
        <f t="shared" si="86"/>
        <v>#REF!</v>
      </c>
      <c r="AS61" s="236" t="e">
        <f>#REF!</f>
        <v>#REF!</v>
      </c>
      <c r="AT61" s="254" t="e">
        <f t="shared" si="87"/>
        <v>#REF!</v>
      </c>
      <c r="AU61" s="236" t="e">
        <f>#REF!</f>
        <v>#REF!</v>
      </c>
      <c r="AV61" s="236" t="e">
        <f>#REF!</f>
        <v>#REF!</v>
      </c>
      <c r="AW61" s="236" t="e">
        <f>#REF!</f>
        <v>#REF!</v>
      </c>
      <c r="AX61" s="236" t="e">
        <f>#REF!</f>
        <v>#REF!</v>
      </c>
      <c r="AY61" s="254" t="e">
        <f t="shared" si="88"/>
        <v>#REF!</v>
      </c>
      <c r="AZ61" s="236" t="e">
        <f>#REF!</f>
        <v>#REF!</v>
      </c>
      <c r="BA61" s="254" t="e">
        <f t="shared" si="89"/>
        <v>#REF!</v>
      </c>
      <c r="BB61" s="235" t="e">
        <f>#REF!+#REF!+#REF!+#REF!+#REF!</f>
        <v>#REF!</v>
      </c>
      <c r="BC61" s="254" t="e">
        <f t="shared" si="90"/>
        <v>#REF!</v>
      </c>
      <c r="BD61" s="236" t="e">
        <f>#REF!+#REF!+#REF!+#REF!</f>
        <v>#REF!</v>
      </c>
      <c r="BE61" s="254" t="e">
        <f t="shared" si="91"/>
        <v>#REF!</v>
      </c>
      <c r="BF61" s="236" t="e">
        <f>#REF!+#REF!+#REF!+#REF!</f>
        <v>#REF!</v>
      </c>
      <c r="BG61" s="254" t="e">
        <f t="shared" si="92"/>
        <v>#REF!</v>
      </c>
      <c r="BH61" s="233" t="e">
        <f>#REF!</f>
        <v>#REF!</v>
      </c>
      <c r="BI61" s="254" t="e">
        <f t="shared" si="93"/>
        <v>#REF!</v>
      </c>
      <c r="BJ61" s="285" t="e">
        <f t="shared" si="94"/>
        <v>#REF!</v>
      </c>
      <c r="BK61" s="295" t="e">
        <f t="shared" si="95"/>
        <v>#REF!</v>
      </c>
      <c r="BL61" s="270" t="e">
        <f t="shared" si="96"/>
        <v>#REF!</v>
      </c>
      <c r="BM61" s="270" t="e">
        <f t="shared" si="97"/>
        <v>#REF!</v>
      </c>
      <c r="BO61" s="270" t="e">
        <f t="shared" si="98"/>
        <v>#REF!</v>
      </c>
      <c r="BP61" s="270" t="e">
        <f t="shared" si="99"/>
        <v>#REF!</v>
      </c>
    </row>
    <row r="62" spans="1:68" s="211" customFormat="1" ht="21.95" customHeight="1">
      <c r="A62" s="230">
        <v>23</v>
      </c>
      <c r="B62" s="289" t="s">
        <v>151</v>
      </c>
      <c r="C62" s="300" t="e">
        <f>#REF!</f>
        <v>#REF!</v>
      </c>
      <c r="D62" s="296" t="e">
        <f>#REF!</f>
        <v>#REF!</v>
      </c>
      <c r="E62" s="295" t="e">
        <f>#REF!</f>
        <v>#REF!</v>
      </c>
      <c r="F62" s="296" t="e">
        <f>#REF!</f>
        <v>#REF!</v>
      </c>
      <c r="G62" s="295" t="e">
        <f>#REF!</f>
        <v>#REF!</v>
      </c>
      <c r="H62" s="295" t="e">
        <f>#REF!</f>
        <v>#REF!</v>
      </c>
      <c r="I62" s="290" t="e">
        <f t="shared" si="77"/>
        <v>#REF!</v>
      </c>
      <c r="J62" s="295" t="e">
        <f>#REF!</f>
        <v>#REF!</v>
      </c>
      <c r="K62" s="295" t="e">
        <f>#REF!</f>
        <v>#REF!</v>
      </c>
      <c r="L62" s="295" t="e">
        <f>#REF!</f>
        <v>#REF!</v>
      </c>
      <c r="M62" s="292" t="e">
        <f t="shared" si="78"/>
        <v>#REF!</v>
      </c>
      <c r="N62" s="296" t="e">
        <f>#REF!</f>
        <v>#REF!</v>
      </c>
      <c r="O62" s="295" t="e">
        <f>#REF!</f>
        <v>#REF!</v>
      </c>
      <c r="P62" s="295" t="e">
        <f>#REF!</f>
        <v>#REF!</v>
      </c>
      <c r="Q62" s="296" t="e">
        <f>#REF!</f>
        <v>#REF!</v>
      </c>
      <c r="R62" s="295" t="e">
        <f>#REF!</f>
        <v>#REF!</v>
      </c>
      <c r="S62" s="295" t="e">
        <f>#REF!</f>
        <v>#REF!</v>
      </c>
      <c r="T62" s="296" t="e">
        <f>#REF!</f>
        <v>#REF!</v>
      </c>
      <c r="U62" s="295" t="e">
        <f>#REF!</f>
        <v>#REF!</v>
      </c>
      <c r="V62" s="295" t="e">
        <f>#REF!</f>
        <v>#REF!</v>
      </c>
      <c r="W62" s="295" t="e">
        <f>#REF!</f>
        <v>#REF!</v>
      </c>
      <c r="X62" s="295" t="e">
        <f>#REF!</f>
        <v>#REF!</v>
      </c>
      <c r="Y62" s="295" t="e">
        <f>#REF!</f>
        <v>#REF!</v>
      </c>
      <c r="Z62" s="292" t="e">
        <f t="shared" si="79"/>
        <v>#REF!</v>
      </c>
      <c r="AA62" s="295" t="e">
        <f>#REF!</f>
        <v>#REF!</v>
      </c>
      <c r="AB62" s="295" t="e">
        <f>#REF!</f>
        <v>#REF!</v>
      </c>
      <c r="AC62" s="295" t="e">
        <f>#REF!</f>
        <v>#REF!</v>
      </c>
      <c r="AD62" s="295" t="e">
        <f t="shared" si="80"/>
        <v>#REF!</v>
      </c>
      <c r="AE62" s="254" t="e">
        <f t="shared" si="81"/>
        <v>#REF!</v>
      </c>
      <c r="AF62" s="233" t="e">
        <f>#REF!</f>
        <v>#REF!</v>
      </c>
      <c r="AG62" s="233" t="e">
        <f>#REF!</f>
        <v>#REF!</v>
      </c>
      <c r="AH62" s="233" t="e">
        <f>#REF!</f>
        <v>#REF!</v>
      </c>
      <c r="AI62" s="233" t="e">
        <f>#REF!</f>
        <v>#REF!</v>
      </c>
      <c r="AJ62" s="254" t="e">
        <f t="shared" si="82"/>
        <v>#REF!</v>
      </c>
      <c r="AK62" s="233" t="e">
        <f>#REF!</f>
        <v>#REF!</v>
      </c>
      <c r="AL62" s="254" t="e">
        <f t="shared" si="83"/>
        <v>#REF!</v>
      </c>
      <c r="AM62" s="235" t="e">
        <f>#REF!+#REF!+#REF!+#REF!+#REF!</f>
        <v>#REF!</v>
      </c>
      <c r="AN62" s="254" t="e">
        <f t="shared" si="84"/>
        <v>#REF!</v>
      </c>
      <c r="AO62" s="236" t="e">
        <f>#REF!+#REF!+#REF!+#REF!</f>
        <v>#REF!</v>
      </c>
      <c r="AP62" s="254" t="e">
        <f t="shared" si="85"/>
        <v>#REF!</v>
      </c>
      <c r="AQ62" s="236" t="e">
        <f>#REF!+#REF!+#REF!+#REF!</f>
        <v>#REF!</v>
      </c>
      <c r="AR62" s="254" t="e">
        <f t="shared" si="86"/>
        <v>#REF!</v>
      </c>
      <c r="AS62" s="236" t="e">
        <f>#REF!</f>
        <v>#REF!</v>
      </c>
      <c r="AT62" s="254" t="e">
        <f t="shared" si="87"/>
        <v>#REF!</v>
      </c>
      <c r="AU62" s="236" t="e">
        <f>#REF!</f>
        <v>#REF!</v>
      </c>
      <c r="AV62" s="236" t="e">
        <f>#REF!</f>
        <v>#REF!</v>
      </c>
      <c r="AW62" s="236" t="e">
        <f>#REF!</f>
        <v>#REF!</v>
      </c>
      <c r="AX62" s="236" t="e">
        <f>#REF!</f>
        <v>#REF!</v>
      </c>
      <c r="AY62" s="254" t="e">
        <f t="shared" si="88"/>
        <v>#REF!</v>
      </c>
      <c r="AZ62" s="236" t="e">
        <f>#REF!</f>
        <v>#REF!</v>
      </c>
      <c r="BA62" s="254" t="e">
        <f t="shared" si="89"/>
        <v>#REF!</v>
      </c>
      <c r="BB62" s="235" t="e">
        <f>#REF!+#REF!+#REF!+#REF!+#REF!</f>
        <v>#REF!</v>
      </c>
      <c r="BC62" s="254" t="e">
        <f t="shared" si="90"/>
        <v>#REF!</v>
      </c>
      <c r="BD62" s="236" t="e">
        <f>#REF!+#REF!+#REF!+#REF!</f>
        <v>#REF!</v>
      </c>
      <c r="BE62" s="254" t="e">
        <f t="shared" si="91"/>
        <v>#REF!</v>
      </c>
      <c r="BF62" s="236" t="e">
        <f>#REF!+#REF!+#REF!+#REF!</f>
        <v>#REF!</v>
      </c>
      <c r="BG62" s="254" t="e">
        <f t="shared" si="92"/>
        <v>#REF!</v>
      </c>
      <c r="BH62" s="233" t="e">
        <f>#REF!</f>
        <v>#REF!</v>
      </c>
      <c r="BI62" s="254" t="e">
        <f t="shared" si="93"/>
        <v>#REF!</v>
      </c>
      <c r="BJ62" s="285" t="e">
        <f t="shared" si="94"/>
        <v>#REF!</v>
      </c>
      <c r="BK62" s="295" t="e">
        <f t="shared" si="95"/>
        <v>#REF!</v>
      </c>
      <c r="BL62" s="270" t="e">
        <f t="shared" si="96"/>
        <v>#REF!</v>
      </c>
      <c r="BM62" s="270" t="e">
        <f t="shared" si="97"/>
        <v>#REF!</v>
      </c>
      <c r="BO62" s="270" t="e">
        <f t="shared" si="98"/>
        <v>#REF!</v>
      </c>
      <c r="BP62" s="270" t="e">
        <f t="shared" si="99"/>
        <v>#REF!</v>
      </c>
    </row>
    <row r="63" spans="1:68" s="211" customFormat="1" ht="21.95" customHeight="1">
      <c r="A63" s="230">
        <v>24</v>
      </c>
      <c r="B63" s="289" t="s">
        <v>152</v>
      </c>
      <c r="C63" s="300" t="e">
        <f>#REF!</f>
        <v>#REF!</v>
      </c>
      <c r="D63" s="296" t="e">
        <f>#REF!</f>
        <v>#REF!</v>
      </c>
      <c r="E63" s="295" t="e">
        <f>#REF!</f>
        <v>#REF!</v>
      </c>
      <c r="F63" s="296" t="e">
        <f>#REF!</f>
        <v>#REF!</v>
      </c>
      <c r="G63" s="295" t="e">
        <f>#REF!</f>
        <v>#REF!</v>
      </c>
      <c r="H63" s="295" t="e">
        <f>#REF!</f>
        <v>#REF!</v>
      </c>
      <c r="I63" s="290" t="e">
        <f t="shared" si="77"/>
        <v>#REF!</v>
      </c>
      <c r="J63" s="295" t="e">
        <f>#REF!</f>
        <v>#REF!</v>
      </c>
      <c r="K63" s="295" t="e">
        <f>#REF!</f>
        <v>#REF!</v>
      </c>
      <c r="L63" s="295" t="e">
        <f>#REF!</f>
        <v>#REF!</v>
      </c>
      <c r="M63" s="292" t="e">
        <f t="shared" si="78"/>
        <v>#REF!</v>
      </c>
      <c r="N63" s="296" t="e">
        <f>#REF!</f>
        <v>#REF!</v>
      </c>
      <c r="O63" s="295" t="e">
        <f>#REF!</f>
        <v>#REF!</v>
      </c>
      <c r="P63" s="295" t="e">
        <f>#REF!</f>
        <v>#REF!</v>
      </c>
      <c r="Q63" s="296" t="e">
        <f>#REF!</f>
        <v>#REF!</v>
      </c>
      <c r="R63" s="295" t="e">
        <f>#REF!</f>
        <v>#REF!</v>
      </c>
      <c r="S63" s="295" t="e">
        <f>#REF!</f>
        <v>#REF!</v>
      </c>
      <c r="T63" s="296" t="e">
        <f>#REF!</f>
        <v>#REF!</v>
      </c>
      <c r="U63" s="295" t="e">
        <f>#REF!</f>
        <v>#REF!</v>
      </c>
      <c r="V63" s="295" t="e">
        <f>#REF!</f>
        <v>#REF!</v>
      </c>
      <c r="W63" s="295" t="e">
        <f>#REF!</f>
        <v>#REF!</v>
      </c>
      <c r="X63" s="295" t="e">
        <f>#REF!</f>
        <v>#REF!</v>
      </c>
      <c r="Y63" s="295" t="e">
        <f>#REF!</f>
        <v>#REF!</v>
      </c>
      <c r="Z63" s="292" t="e">
        <f t="shared" si="79"/>
        <v>#REF!</v>
      </c>
      <c r="AA63" s="295" t="e">
        <f>#REF!</f>
        <v>#REF!</v>
      </c>
      <c r="AB63" s="295" t="e">
        <f>#REF!</f>
        <v>#REF!</v>
      </c>
      <c r="AC63" s="295" t="e">
        <f>#REF!</f>
        <v>#REF!</v>
      </c>
      <c r="AD63" s="295" t="e">
        <f t="shared" si="80"/>
        <v>#REF!</v>
      </c>
      <c r="AE63" s="254" t="e">
        <f t="shared" si="81"/>
        <v>#REF!</v>
      </c>
      <c r="AF63" s="233" t="e">
        <f>#REF!</f>
        <v>#REF!</v>
      </c>
      <c r="AG63" s="233" t="e">
        <f>#REF!</f>
        <v>#REF!</v>
      </c>
      <c r="AH63" s="233" t="e">
        <f>#REF!</f>
        <v>#REF!</v>
      </c>
      <c r="AI63" s="233" t="e">
        <f>#REF!</f>
        <v>#REF!</v>
      </c>
      <c r="AJ63" s="254" t="e">
        <f t="shared" si="82"/>
        <v>#REF!</v>
      </c>
      <c r="AK63" s="233" t="e">
        <f>#REF!</f>
        <v>#REF!</v>
      </c>
      <c r="AL63" s="254" t="e">
        <f t="shared" si="83"/>
        <v>#REF!</v>
      </c>
      <c r="AM63" s="235" t="e">
        <f>#REF!+#REF!+#REF!+#REF!+#REF!</f>
        <v>#REF!</v>
      </c>
      <c r="AN63" s="254" t="e">
        <f t="shared" si="84"/>
        <v>#REF!</v>
      </c>
      <c r="AO63" s="236" t="e">
        <f>#REF!+#REF!+#REF!+#REF!</f>
        <v>#REF!</v>
      </c>
      <c r="AP63" s="254" t="e">
        <f t="shared" si="85"/>
        <v>#REF!</v>
      </c>
      <c r="AQ63" s="236" t="e">
        <f>#REF!+#REF!+#REF!+#REF!</f>
        <v>#REF!</v>
      </c>
      <c r="AR63" s="254" t="e">
        <f t="shared" si="86"/>
        <v>#REF!</v>
      </c>
      <c r="AS63" s="236" t="e">
        <f>#REF!</f>
        <v>#REF!</v>
      </c>
      <c r="AT63" s="254" t="e">
        <f t="shared" si="87"/>
        <v>#REF!</v>
      </c>
      <c r="AU63" s="236" t="e">
        <f>#REF!</f>
        <v>#REF!</v>
      </c>
      <c r="AV63" s="236" t="e">
        <f>#REF!</f>
        <v>#REF!</v>
      </c>
      <c r="AW63" s="236" t="e">
        <f>#REF!</f>
        <v>#REF!</v>
      </c>
      <c r="AX63" s="236" t="e">
        <f>#REF!</f>
        <v>#REF!</v>
      </c>
      <c r="AY63" s="254" t="e">
        <f t="shared" si="88"/>
        <v>#REF!</v>
      </c>
      <c r="AZ63" s="236" t="e">
        <f>#REF!</f>
        <v>#REF!</v>
      </c>
      <c r="BA63" s="254" t="e">
        <f t="shared" si="89"/>
        <v>#REF!</v>
      </c>
      <c r="BB63" s="235" t="e">
        <f>#REF!+#REF!+#REF!+#REF!+#REF!</f>
        <v>#REF!</v>
      </c>
      <c r="BC63" s="254" t="e">
        <f t="shared" si="90"/>
        <v>#REF!</v>
      </c>
      <c r="BD63" s="236" t="e">
        <f>#REF!+#REF!+#REF!+#REF!</f>
        <v>#REF!</v>
      </c>
      <c r="BE63" s="254" t="e">
        <f t="shared" si="91"/>
        <v>#REF!</v>
      </c>
      <c r="BF63" s="236" t="e">
        <f>#REF!+#REF!+#REF!+#REF!</f>
        <v>#REF!</v>
      </c>
      <c r="BG63" s="254" t="e">
        <f t="shared" si="92"/>
        <v>#REF!</v>
      </c>
      <c r="BH63" s="233" t="e">
        <f>#REF!</f>
        <v>#REF!</v>
      </c>
      <c r="BI63" s="254" t="e">
        <f t="shared" si="93"/>
        <v>#REF!</v>
      </c>
      <c r="BJ63" s="285" t="e">
        <f t="shared" si="94"/>
        <v>#REF!</v>
      </c>
      <c r="BK63" s="295" t="e">
        <f t="shared" si="95"/>
        <v>#REF!</v>
      </c>
      <c r="BL63" s="270" t="e">
        <f t="shared" si="96"/>
        <v>#REF!</v>
      </c>
      <c r="BM63" s="270" t="e">
        <f t="shared" si="97"/>
        <v>#REF!</v>
      </c>
      <c r="BO63" s="270" t="e">
        <f t="shared" si="98"/>
        <v>#REF!</v>
      </c>
      <c r="BP63" s="270" t="e">
        <f t="shared" si="99"/>
        <v>#REF!</v>
      </c>
    </row>
    <row r="64" spans="1:68" s="211" customFormat="1" ht="21.95" customHeight="1">
      <c r="A64" s="230">
        <v>25</v>
      </c>
      <c r="B64" s="289" t="s">
        <v>153</v>
      </c>
      <c r="C64" s="300" t="e">
        <f>#REF!</f>
        <v>#REF!</v>
      </c>
      <c r="D64" s="296" t="e">
        <f>#REF!</f>
        <v>#REF!</v>
      </c>
      <c r="E64" s="295" t="e">
        <f>#REF!</f>
        <v>#REF!</v>
      </c>
      <c r="F64" s="296" t="e">
        <f>#REF!</f>
        <v>#REF!</v>
      </c>
      <c r="G64" s="295" t="e">
        <f>#REF!</f>
        <v>#REF!</v>
      </c>
      <c r="H64" s="295" t="e">
        <f>#REF!</f>
        <v>#REF!</v>
      </c>
      <c r="I64" s="290" t="e">
        <f t="shared" si="77"/>
        <v>#REF!</v>
      </c>
      <c r="J64" s="295" t="e">
        <f>#REF!</f>
        <v>#REF!</v>
      </c>
      <c r="K64" s="295" t="e">
        <f>#REF!</f>
        <v>#REF!</v>
      </c>
      <c r="L64" s="295" t="e">
        <f>#REF!</f>
        <v>#REF!</v>
      </c>
      <c r="M64" s="309" t="e">
        <f t="shared" si="78"/>
        <v>#REF!</v>
      </c>
      <c r="N64" s="296" t="e">
        <f>#REF!</f>
        <v>#REF!</v>
      </c>
      <c r="O64" s="295" t="e">
        <f>#REF!</f>
        <v>#REF!</v>
      </c>
      <c r="P64" s="295" t="e">
        <f>#REF!</f>
        <v>#REF!</v>
      </c>
      <c r="Q64" s="296" t="e">
        <f>#REF!</f>
        <v>#REF!</v>
      </c>
      <c r="R64" s="295" t="e">
        <f>#REF!</f>
        <v>#REF!</v>
      </c>
      <c r="S64" s="295" t="e">
        <f>#REF!</f>
        <v>#REF!</v>
      </c>
      <c r="T64" s="296" t="e">
        <f>#REF!</f>
        <v>#REF!</v>
      </c>
      <c r="U64" s="295" t="e">
        <f>#REF!</f>
        <v>#REF!</v>
      </c>
      <c r="V64" s="295" t="e">
        <f>#REF!</f>
        <v>#REF!</v>
      </c>
      <c r="W64" s="295" t="e">
        <f>#REF!</f>
        <v>#REF!</v>
      </c>
      <c r="X64" s="295" t="e">
        <f>#REF!</f>
        <v>#REF!</v>
      </c>
      <c r="Y64" s="295" t="e">
        <f>#REF!</f>
        <v>#REF!</v>
      </c>
      <c r="Z64" s="292" t="e">
        <f t="shared" si="79"/>
        <v>#REF!</v>
      </c>
      <c r="AA64" s="295" t="e">
        <f>#REF!</f>
        <v>#REF!</v>
      </c>
      <c r="AB64" s="295" t="e">
        <f>#REF!</f>
        <v>#REF!</v>
      </c>
      <c r="AC64" s="295" t="e">
        <f>#REF!</f>
        <v>#REF!</v>
      </c>
      <c r="AD64" s="295" t="e">
        <f t="shared" si="80"/>
        <v>#REF!</v>
      </c>
      <c r="AE64" s="254" t="e">
        <f t="shared" si="81"/>
        <v>#REF!</v>
      </c>
      <c r="AF64" s="233" t="e">
        <f>#REF!</f>
        <v>#REF!</v>
      </c>
      <c r="AG64" s="233" t="e">
        <f>#REF!</f>
        <v>#REF!</v>
      </c>
      <c r="AH64" s="233" t="e">
        <f>#REF!</f>
        <v>#REF!</v>
      </c>
      <c r="AI64" s="233" t="e">
        <f>#REF!</f>
        <v>#REF!</v>
      </c>
      <c r="AJ64" s="254" t="e">
        <f t="shared" si="82"/>
        <v>#REF!</v>
      </c>
      <c r="AK64" s="233" t="e">
        <f>#REF!</f>
        <v>#REF!</v>
      </c>
      <c r="AL64" s="254" t="e">
        <f t="shared" si="83"/>
        <v>#REF!</v>
      </c>
      <c r="AM64" s="235" t="e">
        <f>#REF!+#REF!+#REF!+#REF!+#REF!</f>
        <v>#REF!</v>
      </c>
      <c r="AN64" s="254" t="e">
        <f t="shared" si="84"/>
        <v>#REF!</v>
      </c>
      <c r="AO64" s="236" t="e">
        <f>#REF!+#REF!+#REF!+#REF!</f>
        <v>#REF!</v>
      </c>
      <c r="AP64" s="254" t="e">
        <f t="shared" si="85"/>
        <v>#REF!</v>
      </c>
      <c r="AQ64" s="236" t="e">
        <f>#REF!+#REF!+#REF!+#REF!</f>
        <v>#REF!</v>
      </c>
      <c r="AR64" s="254" t="e">
        <f t="shared" si="86"/>
        <v>#REF!</v>
      </c>
      <c r="AS64" s="236" t="e">
        <f>#REF!</f>
        <v>#REF!</v>
      </c>
      <c r="AT64" s="254" t="e">
        <f t="shared" si="87"/>
        <v>#REF!</v>
      </c>
      <c r="AU64" s="236" t="e">
        <f>#REF!</f>
        <v>#REF!</v>
      </c>
      <c r="AV64" s="236" t="e">
        <f>#REF!</f>
        <v>#REF!</v>
      </c>
      <c r="AW64" s="236" t="e">
        <f>#REF!</f>
        <v>#REF!</v>
      </c>
      <c r="AX64" s="236" t="e">
        <f>#REF!</f>
        <v>#REF!</v>
      </c>
      <c r="AY64" s="254" t="e">
        <f t="shared" si="88"/>
        <v>#REF!</v>
      </c>
      <c r="AZ64" s="236" t="e">
        <f>#REF!</f>
        <v>#REF!</v>
      </c>
      <c r="BA64" s="254" t="e">
        <f t="shared" si="89"/>
        <v>#REF!</v>
      </c>
      <c r="BB64" s="235" t="e">
        <f>#REF!+#REF!+#REF!+#REF!+#REF!</f>
        <v>#REF!</v>
      </c>
      <c r="BC64" s="254" t="e">
        <f t="shared" si="90"/>
        <v>#REF!</v>
      </c>
      <c r="BD64" s="236" t="e">
        <f>#REF!+#REF!+#REF!+#REF!</f>
        <v>#REF!</v>
      </c>
      <c r="BE64" s="254" t="e">
        <f t="shared" si="91"/>
        <v>#REF!</v>
      </c>
      <c r="BF64" s="236" t="e">
        <f>#REF!+#REF!+#REF!+#REF!</f>
        <v>#REF!</v>
      </c>
      <c r="BG64" s="254" t="e">
        <f t="shared" si="92"/>
        <v>#REF!</v>
      </c>
      <c r="BH64" s="233" t="e">
        <f>#REF!</f>
        <v>#REF!</v>
      </c>
      <c r="BI64" s="254" t="e">
        <f t="shared" si="93"/>
        <v>#REF!</v>
      </c>
      <c r="BJ64" s="285" t="e">
        <f t="shared" si="94"/>
        <v>#REF!</v>
      </c>
      <c r="BK64" s="295" t="e">
        <f t="shared" si="95"/>
        <v>#REF!</v>
      </c>
      <c r="BL64" s="270" t="e">
        <f t="shared" si="96"/>
        <v>#REF!</v>
      </c>
      <c r="BM64" s="270" t="e">
        <f t="shared" si="97"/>
        <v>#REF!</v>
      </c>
      <c r="BO64" s="270" t="e">
        <f t="shared" si="98"/>
        <v>#REF!</v>
      </c>
      <c r="BP64" s="270" t="e">
        <f t="shared" si="99"/>
        <v>#REF!</v>
      </c>
    </row>
    <row r="65" spans="1:68" s="211" customFormat="1" ht="21.95" customHeight="1">
      <c r="A65" s="230">
        <v>26</v>
      </c>
      <c r="B65" s="289" t="s">
        <v>154</v>
      </c>
      <c r="C65" s="300" t="e">
        <f>#REF!</f>
        <v>#REF!</v>
      </c>
      <c r="D65" s="296" t="e">
        <f>#REF!</f>
        <v>#REF!</v>
      </c>
      <c r="E65" s="295" t="e">
        <f>#REF!</f>
        <v>#REF!</v>
      </c>
      <c r="F65" s="296" t="e">
        <f>#REF!</f>
        <v>#REF!</v>
      </c>
      <c r="G65" s="295" t="e">
        <f>#REF!</f>
        <v>#REF!</v>
      </c>
      <c r="H65" s="295" t="e">
        <f>#REF!</f>
        <v>#REF!</v>
      </c>
      <c r="I65" s="290" t="e">
        <f t="shared" si="77"/>
        <v>#REF!</v>
      </c>
      <c r="J65" s="295" t="e">
        <f>#REF!</f>
        <v>#REF!</v>
      </c>
      <c r="K65" s="295" t="e">
        <f>#REF!</f>
        <v>#REF!</v>
      </c>
      <c r="L65" s="295" t="e">
        <f>#REF!</f>
        <v>#REF!</v>
      </c>
      <c r="M65" s="309" t="e">
        <f t="shared" si="78"/>
        <v>#REF!</v>
      </c>
      <c r="N65" s="296" t="e">
        <f>#REF!</f>
        <v>#REF!</v>
      </c>
      <c r="O65" s="295" t="e">
        <f>#REF!</f>
        <v>#REF!</v>
      </c>
      <c r="P65" s="295" t="e">
        <f>#REF!</f>
        <v>#REF!</v>
      </c>
      <c r="Q65" s="296" t="e">
        <f>#REF!</f>
        <v>#REF!</v>
      </c>
      <c r="R65" s="295" t="e">
        <f>#REF!</f>
        <v>#REF!</v>
      </c>
      <c r="S65" s="295" t="e">
        <f>#REF!</f>
        <v>#REF!</v>
      </c>
      <c r="T65" s="296" t="e">
        <f>#REF!</f>
        <v>#REF!</v>
      </c>
      <c r="U65" s="295" t="e">
        <f>#REF!</f>
        <v>#REF!</v>
      </c>
      <c r="V65" s="295" t="e">
        <f>#REF!</f>
        <v>#REF!</v>
      </c>
      <c r="W65" s="295" t="e">
        <f>#REF!</f>
        <v>#REF!</v>
      </c>
      <c r="X65" s="295" t="e">
        <f>#REF!</f>
        <v>#REF!</v>
      </c>
      <c r="Y65" s="295" t="e">
        <f>#REF!</f>
        <v>#REF!</v>
      </c>
      <c r="Z65" s="292" t="e">
        <f t="shared" si="79"/>
        <v>#REF!</v>
      </c>
      <c r="AA65" s="295" t="e">
        <f>#REF!</f>
        <v>#REF!</v>
      </c>
      <c r="AB65" s="295" t="e">
        <f>#REF!</f>
        <v>#REF!</v>
      </c>
      <c r="AC65" s="295" t="e">
        <f>#REF!</f>
        <v>#REF!</v>
      </c>
      <c r="AD65" s="295" t="e">
        <f t="shared" si="80"/>
        <v>#REF!</v>
      </c>
      <c r="AE65" s="254" t="e">
        <f t="shared" si="81"/>
        <v>#REF!</v>
      </c>
      <c r="AF65" s="233" t="e">
        <f>#REF!</f>
        <v>#REF!</v>
      </c>
      <c r="AG65" s="233" t="e">
        <f>#REF!</f>
        <v>#REF!</v>
      </c>
      <c r="AH65" s="233" t="e">
        <f>#REF!</f>
        <v>#REF!</v>
      </c>
      <c r="AI65" s="233" t="e">
        <f>#REF!</f>
        <v>#REF!</v>
      </c>
      <c r="AJ65" s="254" t="e">
        <f t="shared" si="82"/>
        <v>#REF!</v>
      </c>
      <c r="AK65" s="233" t="e">
        <f>#REF!</f>
        <v>#REF!</v>
      </c>
      <c r="AL65" s="254" t="e">
        <f t="shared" si="83"/>
        <v>#REF!</v>
      </c>
      <c r="AM65" s="235" t="e">
        <f>#REF!+#REF!+#REF!+#REF!+#REF!</f>
        <v>#REF!</v>
      </c>
      <c r="AN65" s="254" t="e">
        <f t="shared" si="84"/>
        <v>#REF!</v>
      </c>
      <c r="AO65" s="236" t="e">
        <f>#REF!+#REF!+#REF!+#REF!</f>
        <v>#REF!</v>
      </c>
      <c r="AP65" s="254" t="e">
        <f t="shared" si="85"/>
        <v>#REF!</v>
      </c>
      <c r="AQ65" s="236" t="e">
        <f>#REF!+#REF!+#REF!+#REF!</f>
        <v>#REF!</v>
      </c>
      <c r="AR65" s="254" t="e">
        <f t="shared" si="86"/>
        <v>#REF!</v>
      </c>
      <c r="AS65" s="236" t="e">
        <f>#REF!</f>
        <v>#REF!</v>
      </c>
      <c r="AT65" s="254" t="e">
        <f t="shared" si="87"/>
        <v>#REF!</v>
      </c>
      <c r="AU65" s="236" t="e">
        <f>#REF!</f>
        <v>#REF!</v>
      </c>
      <c r="AV65" s="236" t="e">
        <f>#REF!</f>
        <v>#REF!</v>
      </c>
      <c r="AW65" s="236" t="e">
        <f>#REF!</f>
        <v>#REF!</v>
      </c>
      <c r="AX65" s="236" t="e">
        <f>#REF!</f>
        <v>#REF!</v>
      </c>
      <c r="AY65" s="254" t="e">
        <f t="shared" si="88"/>
        <v>#REF!</v>
      </c>
      <c r="AZ65" s="236" t="e">
        <f>#REF!</f>
        <v>#REF!</v>
      </c>
      <c r="BA65" s="254" t="e">
        <f t="shared" si="89"/>
        <v>#REF!</v>
      </c>
      <c r="BB65" s="235" t="e">
        <f>#REF!+#REF!+#REF!+#REF!+#REF!</f>
        <v>#REF!</v>
      </c>
      <c r="BC65" s="254" t="e">
        <f t="shared" si="90"/>
        <v>#REF!</v>
      </c>
      <c r="BD65" s="236" t="e">
        <f>#REF!+#REF!+#REF!+#REF!</f>
        <v>#REF!</v>
      </c>
      <c r="BE65" s="254" t="e">
        <f t="shared" si="91"/>
        <v>#REF!</v>
      </c>
      <c r="BF65" s="236" t="e">
        <f>#REF!+#REF!+#REF!+#REF!</f>
        <v>#REF!</v>
      </c>
      <c r="BG65" s="254" t="e">
        <f t="shared" si="92"/>
        <v>#REF!</v>
      </c>
      <c r="BH65" s="233" t="e">
        <f>#REF!</f>
        <v>#REF!</v>
      </c>
      <c r="BI65" s="254" t="e">
        <f t="shared" si="93"/>
        <v>#REF!</v>
      </c>
      <c r="BJ65" s="285" t="e">
        <f t="shared" si="94"/>
        <v>#REF!</v>
      </c>
      <c r="BK65" s="295" t="e">
        <f t="shared" si="95"/>
        <v>#REF!</v>
      </c>
      <c r="BL65" s="270" t="e">
        <f t="shared" si="96"/>
        <v>#REF!</v>
      </c>
      <c r="BM65" s="270" t="e">
        <f t="shared" si="97"/>
        <v>#REF!</v>
      </c>
      <c r="BO65" s="270" t="e">
        <f t="shared" si="98"/>
        <v>#REF!</v>
      </c>
      <c r="BP65" s="270" t="e">
        <f t="shared" si="99"/>
        <v>#REF!</v>
      </c>
    </row>
    <row r="66" spans="1:68" s="211" customFormat="1" ht="21.95" customHeight="1">
      <c r="A66" s="230">
        <v>27</v>
      </c>
      <c r="B66" s="289" t="s">
        <v>155</v>
      </c>
      <c r="C66" s="300" t="e">
        <f>#REF!</f>
        <v>#REF!</v>
      </c>
      <c r="D66" s="296" t="e">
        <f>#REF!</f>
        <v>#REF!</v>
      </c>
      <c r="E66" s="295" t="e">
        <f>#REF!</f>
        <v>#REF!</v>
      </c>
      <c r="F66" s="296" t="e">
        <f>#REF!</f>
        <v>#REF!</v>
      </c>
      <c r="G66" s="295" t="e">
        <f>#REF!</f>
        <v>#REF!</v>
      </c>
      <c r="H66" s="295" t="e">
        <f>#REF!</f>
        <v>#REF!</v>
      </c>
      <c r="I66" s="290" t="e">
        <f t="shared" si="77"/>
        <v>#REF!</v>
      </c>
      <c r="J66" s="295" t="e">
        <f>#REF!</f>
        <v>#REF!</v>
      </c>
      <c r="K66" s="295" t="e">
        <f>#REF!</f>
        <v>#REF!</v>
      </c>
      <c r="L66" s="295" t="e">
        <f>#REF!</f>
        <v>#REF!</v>
      </c>
      <c r="M66" s="292" t="e">
        <f t="shared" si="78"/>
        <v>#REF!</v>
      </c>
      <c r="N66" s="296" t="e">
        <f>#REF!</f>
        <v>#REF!</v>
      </c>
      <c r="O66" s="295" t="e">
        <f>#REF!</f>
        <v>#REF!</v>
      </c>
      <c r="P66" s="295" t="e">
        <f>#REF!</f>
        <v>#REF!</v>
      </c>
      <c r="Q66" s="296" t="e">
        <f>#REF!</f>
        <v>#REF!</v>
      </c>
      <c r="R66" s="295" t="e">
        <f>#REF!</f>
        <v>#REF!</v>
      </c>
      <c r="S66" s="295" t="e">
        <f>#REF!</f>
        <v>#REF!</v>
      </c>
      <c r="T66" s="296" t="e">
        <f>#REF!</f>
        <v>#REF!</v>
      </c>
      <c r="U66" s="295" t="e">
        <f>#REF!</f>
        <v>#REF!</v>
      </c>
      <c r="V66" s="295" t="e">
        <f>#REF!</f>
        <v>#REF!</v>
      </c>
      <c r="W66" s="295" t="e">
        <f>#REF!</f>
        <v>#REF!</v>
      </c>
      <c r="X66" s="295" t="e">
        <f>#REF!</f>
        <v>#REF!</v>
      </c>
      <c r="Y66" s="295" t="e">
        <f>#REF!</f>
        <v>#REF!</v>
      </c>
      <c r="Z66" s="292" t="e">
        <f t="shared" si="79"/>
        <v>#REF!</v>
      </c>
      <c r="AA66" s="295" t="e">
        <f>#REF!</f>
        <v>#REF!</v>
      </c>
      <c r="AB66" s="295" t="e">
        <f>#REF!</f>
        <v>#REF!</v>
      </c>
      <c r="AC66" s="295" t="e">
        <f>#REF!</f>
        <v>#REF!</v>
      </c>
      <c r="AD66" s="295" t="e">
        <f t="shared" si="80"/>
        <v>#REF!</v>
      </c>
      <c r="AE66" s="254" t="e">
        <f t="shared" si="81"/>
        <v>#REF!</v>
      </c>
      <c r="AF66" s="233" t="e">
        <f>#REF!</f>
        <v>#REF!</v>
      </c>
      <c r="AG66" s="233" t="e">
        <f>#REF!</f>
        <v>#REF!</v>
      </c>
      <c r="AH66" s="233" t="e">
        <f>#REF!</f>
        <v>#REF!</v>
      </c>
      <c r="AI66" s="233" t="e">
        <f>#REF!</f>
        <v>#REF!</v>
      </c>
      <c r="AJ66" s="254" t="e">
        <f t="shared" si="82"/>
        <v>#REF!</v>
      </c>
      <c r="AK66" s="233" t="e">
        <f>#REF!</f>
        <v>#REF!</v>
      </c>
      <c r="AL66" s="254" t="e">
        <f t="shared" si="83"/>
        <v>#REF!</v>
      </c>
      <c r="AM66" s="235" t="e">
        <f>#REF!+#REF!+#REF!+#REF!+#REF!</f>
        <v>#REF!</v>
      </c>
      <c r="AN66" s="254" t="e">
        <f t="shared" si="84"/>
        <v>#REF!</v>
      </c>
      <c r="AO66" s="236" t="e">
        <f>#REF!+#REF!+#REF!+#REF!</f>
        <v>#REF!</v>
      </c>
      <c r="AP66" s="254" t="e">
        <f t="shared" si="85"/>
        <v>#REF!</v>
      </c>
      <c r="AQ66" s="236" t="e">
        <f>#REF!+#REF!+#REF!+#REF!</f>
        <v>#REF!</v>
      </c>
      <c r="AR66" s="254" t="e">
        <f t="shared" si="86"/>
        <v>#REF!</v>
      </c>
      <c r="AS66" s="236" t="e">
        <f>#REF!</f>
        <v>#REF!</v>
      </c>
      <c r="AT66" s="254" t="e">
        <f t="shared" si="87"/>
        <v>#REF!</v>
      </c>
      <c r="AU66" s="236" t="e">
        <f>#REF!</f>
        <v>#REF!</v>
      </c>
      <c r="AV66" s="236" t="e">
        <f>#REF!</f>
        <v>#REF!</v>
      </c>
      <c r="AW66" s="236" t="e">
        <f>#REF!</f>
        <v>#REF!</v>
      </c>
      <c r="AX66" s="236" t="e">
        <f>#REF!</f>
        <v>#REF!</v>
      </c>
      <c r="AY66" s="254" t="e">
        <f t="shared" si="88"/>
        <v>#REF!</v>
      </c>
      <c r="AZ66" s="236" t="e">
        <f>#REF!</f>
        <v>#REF!</v>
      </c>
      <c r="BA66" s="254" t="e">
        <f t="shared" si="89"/>
        <v>#REF!</v>
      </c>
      <c r="BB66" s="235" t="e">
        <f>#REF!+#REF!+#REF!+#REF!+#REF!</f>
        <v>#REF!</v>
      </c>
      <c r="BC66" s="254" t="e">
        <f t="shared" si="90"/>
        <v>#REF!</v>
      </c>
      <c r="BD66" s="236" t="e">
        <f>#REF!+#REF!+#REF!+#REF!</f>
        <v>#REF!</v>
      </c>
      <c r="BE66" s="254" t="e">
        <f t="shared" si="91"/>
        <v>#REF!</v>
      </c>
      <c r="BF66" s="236" t="e">
        <f>#REF!+#REF!+#REF!+#REF!</f>
        <v>#REF!</v>
      </c>
      <c r="BG66" s="254" t="e">
        <f t="shared" si="92"/>
        <v>#REF!</v>
      </c>
      <c r="BH66" s="233" t="e">
        <f>#REF!</f>
        <v>#REF!</v>
      </c>
      <c r="BI66" s="254" t="e">
        <f t="shared" si="93"/>
        <v>#REF!</v>
      </c>
      <c r="BJ66" s="285" t="e">
        <f t="shared" si="94"/>
        <v>#REF!</v>
      </c>
      <c r="BK66" s="295" t="e">
        <f t="shared" si="95"/>
        <v>#REF!</v>
      </c>
      <c r="BL66" s="270" t="e">
        <f t="shared" si="96"/>
        <v>#REF!</v>
      </c>
      <c r="BM66" s="270" t="e">
        <f t="shared" si="97"/>
        <v>#REF!</v>
      </c>
      <c r="BO66" s="270" t="e">
        <f t="shared" si="98"/>
        <v>#REF!</v>
      </c>
      <c r="BP66" s="270" t="e">
        <f t="shared" si="99"/>
        <v>#REF!</v>
      </c>
    </row>
    <row r="67" spans="1:68" s="211" customFormat="1" ht="21.95" customHeight="1">
      <c r="A67" s="230">
        <v>28</v>
      </c>
      <c r="B67" s="289" t="s">
        <v>156</v>
      </c>
      <c r="C67" s="300" t="e">
        <f>#REF!</f>
        <v>#REF!</v>
      </c>
      <c r="D67" s="296" t="e">
        <f>#REF!</f>
        <v>#REF!</v>
      </c>
      <c r="E67" s="295" t="e">
        <f>#REF!</f>
        <v>#REF!</v>
      </c>
      <c r="F67" s="296" t="e">
        <f>#REF!</f>
        <v>#REF!</v>
      </c>
      <c r="G67" s="295" t="e">
        <f>#REF!</f>
        <v>#REF!</v>
      </c>
      <c r="H67" s="295" t="e">
        <f>#REF!</f>
        <v>#REF!</v>
      </c>
      <c r="I67" s="290" t="e">
        <f t="shared" si="77"/>
        <v>#REF!</v>
      </c>
      <c r="J67" s="295" t="e">
        <f>#REF!</f>
        <v>#REF!</v>
      </c>
      <c r="K67" s="295" t="e">
        <f>#REF!</f>
        <v>#REF!</v>
      </c>
      <c r="L67" s="295" t="e">
        <f>#REF!</f>
        <v>#REF!</v>
      </c>
      <c r="M67" s="292" t="e">
        <f t="shared" si="78"/>
        <v>#REF!</v>
      </c>
      <c r="N67" s="296" t="e">
        <f>#REF!</f>
        <v>#REF!</v>
      </c>
      <c r="O67" s="295" t="e">
        <f>#REF!</f>
        <v>#REF!</v>
      </c>
      <c r="P67" s="295" t="e">
        <f>#REF!</f>
        <v>#REF!</v>
      </c>
      <c r="Q67" s="296" t="e">
        <f>#REF!</f>
        <v>#REF!</v>
      </c>
      <c r="R67" s="295" t="e">
        <f>#REF!</f>
        <v>#REF!</v>
      </c>
      <c r="S67" s="295" t="e">
        <f>#REF!</f>
        <v>#REF!</v>
      </c>
      <c r="T67" s="296" t="e">
        <f>#REF!</f>
        <v>#REF!</v>
      </c>
      <c r="U67" s="295" t="e">
        <f>#REF!</f>
        <v>#REF!</v>
      </c>
      <c r="V67" s="295" t="e">
        <f>#REF!</f>
        <v>#REF!</v>
      </c>
      <c r="W67" s="295" t="e">
        <f>#REF!</f>
        <v>#REF!</v>
      </c>
      <c r="X67" s="295" t="e">
        <f>#REF!</f>
        <v>#REF!</v>
      </c>
      <c r="Y67" s="295" t="e">
        <f>#REF!</f>
        <v>#REF!</v>
      </c>
      <c r="Z67" s="292" t="e">
        <f t="shared" si="79"/>
        <v>#REF!</v>
      </c>
      <c r="AA67" s="295" t="e">
        <f>#REF!</f>
        <v>#REF!</v>
      </c>
      <c r="AB67" s="295" t="e">
        <f>#REF!</f>
        <v>#REF!</v>
      </c>
      <c r="AC67" s="295" t="e">
        <f>#REF!</f>
        <v>#REF!</v>
      </c>
      <c r="AD67" s="295" t="e">
        <f t="shared" si="80"/>
        <v>#REF!</v>
      </c>
      <c r="AE67" s="254" t="e">
        <f t="shared" si="81"/>
        <v>#REF!</v>
      </c>
      <c r="AF67" s="233" t="e">
        <f>#REF!</f>
        <v>#REF!</v>
      </c>
      <c r="AG67" s="233" t="e">
        <f>#REF!</f>
        <v>#REF!</v>
      </c>
      <c r="AH67" s="233" t="e">
        <f>#REF!</f>
        <v>#REF!</v>
      </c>
      <c r="AI67" s="233" t="e">
        <f>#REF!</f>
        <v>#REF!</v>
      </c>
      <c r="AJ67" s="254" t="e">
        <f t="shared" si="82"/>
        <v>#REF!</v>
      </c>
      <c r="AK67" s="233" t="e">
        <f>#REF!</f>
        <v>#REF!</v>
      </c>
      <c r="AL67" s="254" t="e">
        <f t="shared" si="83"/>
        <v>#REF!</v>
      </c>
      <c r="AM67" s="235" t="e">
        <f>#REF!+#REF!+#REF!+#REF!+#REF!</f>
        <v>#REF!</v>
      </c>
      <c r="AN67" s="254" t="e">
        <f t="shared" si="84"/>
        <v>#REF!</v>
      </c>
      <c r="AO67" s="236" t="e">
        <f>#REF!+#REF!+#REF!+#REF!</f>
        <v>#REF!</v>
      </c>
      <c r="AP67" s="254" t="e">
        <f t="shared" si="85"/>
        <v>#REF!</v>
      </c>
      <c r="AQ67" s="236" t="e">
        <f>#REF!+#REF!+#REF!+#REF!</f>
        <v>#REF!</v>
      </c>
      <c r="AR67" s="254" t="e">
        <f t="shared" si="86"/>
        <v>#REF!</v>
      </c>
      <c r="AS67" s="236" t="e">
        <f>#REF!</f>
        <v>#REF!</v>
      </c>
      <c r="AT67" s="254" t="e">
        <f t="shared" si="87"/>
        <v>#REF!</v>
      </c>
      <c r="AU67" s="236" t="e">
        <f>#REF!</f>
        <v>#REF!</v>
      </c>
      <c r="AV67" s="236" t="e">
        <f>#REF!</f>
        <v>#REF!</v>
      </c>
      <c r="AW67" s="236" t="e">
        <f>#REF!</f>
        <v>#REF!</v>
      </c>
      <c r="AX67" s="236" t="e">
        <f>#REF!</f>
        <v>#REF!</v>
      </c>
      <c r="AY67" s="254" t="e">
        <f t="shared" si="88"/>
        <v>#REF!</v>
      </c>
      <c r="AZ67" s="236" t="e">
        <f>#REF!</f>
        <v>#REF!</v>
      </c>
      <c r="BA67" s="254" t="e">
        <f t="shared" si="89"/>
        <v>#REF!</v>
      </c>
      <c r="BB67" s="235" t="e">
        <f>#REF!+#REF!+#REF!+#REF!+#REF!</f>
        <v>#REF!</v>
      </c>
      <c r="BC67" s="254" t="e">
        <f t="shared" si="90"/>
        <v>#REF!</v>
      </c>
      <c r="BD67" s="236" t="e">
        <f>#REF!+#REF!+#REF!+#REF!</f>
        <v>#REF!</v>
      </c>
      <c r="BE67" s="254" t="e">
        <f t="shared" si="91"/>
        <v>#REF!</v>
      </c>
      <c r="BF67" s="236" t="e">
        <f>#REF!+#REF!+#REF!+#REF!</f>
        <v>#REF!</v>
      </c>
      <c r="BG67" s="254" t="e">
        <f t="shared" si="92"/>
        <v>#REF!</v>
      </c>
      <c r="BH67" s="233" t="e">
        <f>#REF!</f>
        <v>#REF!</v>
      </c>
      <c r="BI67" s="254" t="e">
        <f t="shared" si="93"/>
        <v>#REF!</v>
      </c>
      <c r="BJ67" s="285" t="e">
        <f t="shared" si="94"/>
        <v>#REF!</v>
      </c>
      <c r="BK67" s="295" t="e">
        <f t="shared" si="95"/>
        <v>#REF!</v>
      </c>
      <c r="BL67" s="270" t="e">
        <f t="shared" si="96"/>
        <v>#REF!</v>
      </c>
      <c r="BM67" s="270" t="e">
        <f t="shared" si="97"/>
        <v>#REF!</v>
      </c>
      <c r="BO67" s="270" t="e">
        <f t="shared" si="98"/>
        <v>#REF!</v>
      </c>
      <c r="BP67" s="270" t="e">
        <f t="shared" si="99"/>
        <v>#REF!</v>
      </c>
    </row>
    <row r="68" spans="1:68" s="211" customFormat="1" ht="21.95" customHeight="1">
      <c r="A68" s="230">
        <v>29</v>
      </c>
      <c r="B68" s="289" t="s">
        <v>157</v>
      </c>
      <c r="C68" s="300" t="e">
        <f>#REF!</f>
        <v>#REF!</v>
      </c>
      <c r="D68" s="296" t="e">
        <f>#REF!</f>
        <v>#REF!</v>
      </c>
      <c r="E68" s="295" t="e">
        <f>#REF!</f>
        <v>#REF!</v>
      </c>
      <c r="F68" s="296" t="e">
        <f>#REF!</f>
        <v>#REF!</v>
      </c>
      <c r="G68" s="295" t="e">
        <f>#REF!</f>
        <v>#REF!</v>
      </c>
      <c r="H68" s="295" t="e">
        <f>#REF!</f>
        <v>#REF!</v>
      </c>
      <c r="I68" s="290" t="e">
        <f t="shared" si="77"/>
        <v>#REF!</v>
      </c>
      <c r="J68" s="295" t="e">
        <f>#REF!</f>
        <v>#REF!</v>
      </c>
      <c r="K68" s="295" t="e">
        <f>#REF!</f>
        <v>#REF!</v>
      </c>
      <c r="L68" s="295" t="e">
        <f>#REF!</f>
        <v>#REF!</v>
      </c>
      <c r="M68" s="292" t="e">
        <f t="shared" si="78"/>
        <v>#REF!</v>
      </c>
      <c r="N68" s="296" t="e">
        <f>#REF!</f>
        <v>#REF!</v>
      </c>
      <c r="O68" s="295" t="e">
        <f>#REF!</f>
        <v>#REF!</v>
      </c>
      <c r="P68" s="295" t="e">
        <f>#REF!</f>
        <v>#REF!</v>
      </c>
      <c r="Q68" s="296" t="e">
        <f>#REF!</f>
        <v>#REF!</v>
      </c>
      <c r="R68" s="295" t="e">
        <f>#REF!</f>
        <v>#REF!</v>
      </c>
      <c r="S68" s="295" t="e">
        <f>#REF!</f>
        <v>#REF!</v>
      </c>
      <c r="T68" s="296" t="e">
        <f>#REF!</f>
        <v>#REF!</v>
      </c>
      <c r="U68" s="295" t="e">
        <f>#REF!</f>
        <v>#REF!</v>
      </c>
      <c r="V68" s="295" t="e">
        <f>#REF!</f>
        <v>#REF!</v>
      </c>
      <c r="W68" s="295" t="e">
        <f>#REF!</f>
        <v>#REF!</v>
      </c>
      <c r="X68" s="295" t="e">
        <f>#REF!</f>
        <v>#REF!</v>
      </c>
      <c r="Y68" s="295" t="e">
        <f>#REF!</f>
        <v>#REF!</v>
      </c>
      <c r="Z68" s="292" t="e">
        <f t="shared" si="79"/>
        <v>#REF!</v>
      </c>
      <c r="AA68" s="295" t="e">
        <f>#REF!</f>
        <v>#REF!</v>
      </c>
      <c r="AB68" s="295" t="e">
        <f>#REF!</f>
        <v>#REF!</v>
      </c>
      <c r="AC68" s="295" t="e">
        <f>#REF!</f>
        <v>#REF!</v>
      </c>
      <c r="AD68" s="295" t="e">
        <f t="shared" si="80"/>
        <v>#REF!</v>
      </c>
      <c r="AE68" s="254" t="e">
        <f t="shared" si="81"/>
        <v>#REF!</v>
      </c>
      <c r="AF68" s="233" t="e">
        <f>#REF!</f>
        <v>#REF!</v>
      </c>
      <c r="AG68" s="233" t="e">
        <f>#REF!</f>
        <v>#REF!</v>
      </c>
      <c r="AH68" s="233" t="e">
        <f>#REF!</f>
        <v>#REF!</v>
      </c>
      <c r="AI68" s="233" t="e">
        <f>#REF!</f>
        <v>#REF!</v>
      </c>
      <c r="AJ68" s="254" t="e">
        <f t="shared" si="82"/>
        <v>#REF!</v>
      </c>
      <c r="AK68" s="233" t="e">
        <f>#REF!</f>
        <v>#REF!</v>
      </c>
      <c r="AL68" s="254" t="e">
        <f t="shared" si="83"/>
        <v>#REF!</v>
      </c>
      <c r="AM68" s="235" t="e">
        <f>#REF!+#REF!+#REF!+#REF!+#REF!</f>
        <v>#REF!</v>
      </c>
      <c r="AN68" s="254" t="e">
        <f t="shared" si="84"/>
        <v>#REF!</v>
      </c>
      <c r="AO68" s="236" t="e">
        <f>#REF!+#REF!+#REF!+#REF!</f>
        <v>#REF!</v>
      </c>
      <c r="AP68" s="254" t="e">
        <f t="shared" si="85"/>
        <v>#REF!</v>
      </c>
      <c r="AQ68" s="236" t="e">
        <f>#REF!+#REF!+#REF!+#REF!</f>
        <v>#REF!</v>
      </c>
      <c r="AR68" s="254" t="e">
        <f t="shared" si="86"/>
        <v>#REF!</v>
      </c>
      <c r="AS68" s="236" t="e">
        <f>#REF!</f>
        <v>#REF!</v>
      </c>
      <c r="AT68" s="254" t="e">
        <f t="shared" si="87"/>
        <v>#REF!</v>
      </c>
      <c r="AU68" s="236" t="e">
        <f>#REF!</f>
        <v>#REF!</v>
      </c>
      <c r="AV68" s="236" t="e">
        <f>#REF!</f>
        <v>#REF!</v>
      </c>
      <c r="AW68" s="236" t="e">
        <f>#REF!</f>
        <v>#REF!</v>
      </c>
      <c r="AX68" s="236" t="e">
        <f>#REF!</f>
        <v>#REF!</v>
      </c>
      <c r="AY68" s="254" t="e">
        <f t="shared" si="88"/>
        <v>#REF!</v>
      </c>
      <c r="AZ68" s="236" t="e">
        <f>#REF!</f>
        <v>#REF!</v>
      </c>
      <c r="BA68" s="254" t="e">
        <f t="shared" si="89"/>
        <v>#REF!</v>
      </c>
      <c r="BB68" s="235" t="e">
        <f>#REF!+#REF!+#REF!+#REF!+#REF!</f>
        <v>#REF!</v>
      </c>
      <c r="BC68" s="254" t="e">
        <f t="shared" si="90"/>
        <v>#REF!</v>
      </c>
      <c r="BD68" s="236" t="e">
        <f>#REF!+#REF!+#REF!+#REF!</f>
        <v>#REF!</v>
      </c>
      <c r="BE68" s="254" t="e">
        <f t="shared" si="91"/>
        <v>#REF!</v>
      </c>
      <c r="BF68" s="236" t="e">
        <f>#REF!+#REF!+#REF!+#REF!</f>
        <v>#REF!</v>
      </c>
      <c r="BG68" s="254" t="e">
        <f t="shared" si="92"/>
        <v>#REF!</v>
      </c>
      <c r="BH68" s="233" t="e">
        <f>#REF!</f>
        <v>#REF!</v>
      </c>
      <c r="BI68" s="254" t="e">
        <f t="shared" si="93"/>
        <v>#REF!</v>
      </c>
      <c r="BJ68" s="285" t="e">
        <f t="shared" si="94"/>
        <v>#REF!</v>
      </c>
      <c r="BK68" s="295" t="e">
        <f t="shared" si="95"/>
        <v>#REF!</v>
      </c>
      <c r="BL68" s="270" t="e">
        <f t="shared" si="96"/>
        <v>#REF!</v>
      </c>
      <c r="BM68" s="270" t="e">
        <f t="shared" si="97"/>
        <v>#REF!</v>
      </c>
      <c r="BO68" s="270" t="e">
        <f t="shared" si="98"/>
        <v>#REF!</v>
      </c>
      <c r="BP68" s="270" t="e">
        <f t="shared" si="99"/>
        <v>#REF!</v>
      </c>
    </row>
    <row r="69" spans="1:68" s="211" customFormat="1" ht="21.95" customHeight="1">
      <c r="A69" s="230">
        <v>30</v>
      </c>
      <c r="B69" s="289" t="s">
        <v>158</v>
      </c>
      <c r="C69" s="300" t="e">
        <f>#REF!</f>
        <v>#REF!</v>
      </c>
      <c r="D69" s="296" t="e">
        <f>#REF!</f>
        <v>#REF!</v>
      </c>
      <c r="E69" s="295" t="e">
        <f>#REF!</f>
        <v>#REF!</v>
      </c>
      <c r="F69" s="296" t="e">
        <f>#REF!</f>
        <v>#REF!</v>
      </c>
      <c r="G69" s="295" t="e">
        <f>#REF!</f>
        <v>#REF!</v>
      </c>
      <c r="H69" s="295" t="e">
        <f>#REF!</f>
        <v>#REF!</v>
      </c>
      <c r="I69" s="290" t="e">
        <f t="shared" si="77"/>
        <v>#REF!</v>
      </c>
      <c r="J69" s="295" t="e">
        <f>#REF!</f>
        <v>#REF!</v>
      </c>
      <c r="K69" s="295" t="e">
        <f>#REF!</f>
        <v>#REF!</v>
      </c>
      <c r="L69" s="295" t="e">
        <f>#REF!</f>
        <v>#REF!</v>
      </c>
      <c r="M69" s="292" t="e">
        <f t="shared" si="78"/>
        <v>#REF!</v>
      </c>
      <c r="N69" s="296" t="e">
        <f>#REF!</f>
        <v>#REF!</v>
      </c>
      <c r="O69" s="295" t="e">
        <f>#REF!</f>
        <v>#REF!</v>
      </c>
      <c r="P69" s="295" t="e">
        <f>#REF!</f>
        <v>#REF!</v>
      </c>
      <c r="Q69" s="296" t="e">
        <f>#REF!</f>
        <v>#REF!</v>
      </c>
      <c r="R69" s="295" t="e">
        <f>#REF!</f>
        <v>#REF!</v>
      </c>
      <c r="S69" s="295" t="e">
        <f>#REF!</f>
        <v>#REF!</v>
      </c>
      <c r="T69" s="296" t="e">
        <f>#REF!</f>
        <v>#REF!</v>
      </c>
      <c r="U69" s="295" t="e">
        <f>#REF!</f>
        <v>#REF!</v>
      </c>
      <c r="V69" s="295" t="e">
        <f>#REF!</f>
        <v>#REF!</v>
      </c>
      <c r="W69" s="295" t="e">
        <f>#REF!</f>
        <v>#REF!</v>
      </c>
      <c r="X69" s="295" t="e">
        <f>#REF!</f>
        <v>#REF!</v>
      </c>
      <c r="Y69" s="295" t="e">
        <f>#REF!</f>
        <v>#REF!</v>
      </c>
      <c r="Z69" s="292" t="e">
        <f t="shared" si="79"/>
        <v>#REF!</v>
      </c>
      <c r="AA69" s="295" t="e">
        <f>#REF!</f>
        <v>#REF!</v>
      </c>
      <c r="AB69" s="295" t="e">
        <f>#REF!</f>
        <v>#REF!</v>
      </c>
      <c r="AC69" s="295" t="e">
        <f>#REF!</f>
        <v>#REF!</v>
      </c>
      <c r="AD69" s="295" t="e">
        <f t="shared" si="80"/>
        <v>#REF!</v>
      </c>
      <c r="AE69" s="254" t="e">
        <f t="shared" si="81"/>
        <v>#REF!</v>
      </c>
      <c r="AF69" s="233" t="e">
        <f>#REF!</f>
        <v>#REF!</v>
      </c>
      <c r="AG69" s="233" t="e">
        <f>#REF!</f>
        <v>#REF!</v>
      </c>
      <c r="AH69" s="233" t="e">
        <f>#REF!</f>
        <v>#REF!</v>
      </c>
      <c r="AI69" s="233" t="e">
        <f>#REF!</f>
        <v>#REF!</v>
      </c>
      <c r="AJ69" s="254" t="e">
        <f t="shared" si="82"/>
        <v>#REF!</v>
      </c>
      <c r="AK69" s="233" t="e">
        <f>#REF!</f>
        <v>#REF!</v>
      </c>
      <c r="AL69" s="254" t="e">
        <f t="shared" si="83"/>
        <v>#REF!</v>
      </c>
      <c r="AM69" s="235" t="e">
        <f>#REF!+#REF!+#REF!+#REF!+#REF!</f>
        <v>#REF!</v>
      </c>
      <c r="AN69" s="254" t="e">
        <f t="shared" si="84"/>
        <v>#REF!</v>
      </c>
      <c r="AO69" s="236" t="e">
        <f>#REF!+#REF!+#REF!+#REF!</f>
        <v>#REF!</v>
      </c>
      <c r="AP69" s="254" t="e">
        <f t="shared" si="85"/>
        <v>#REF!</v>
      </c>
      <c r="AQ69" s="236" t="e">
        <f>#REF!+#REF!+#REF!+#REF!</f>
        <v>#REF!</v>
      </c>
      <c r="AR69" s="254" t="e">
        <f t="shared" si="86"/>
        <v>#REF!</v>
      </c>
      <c r="AS69" s="236" t="e">
        <f>#REF!</f>
        <v>#REF!</v>
      </c>
      <c r="AT69" s="254" t="e">
        <f t="shared" si="87"/>
        <v>#REF!</v>
      </c>
      <c r="AU69" s="236" t="e">
        <f>#REF!</f>
        <v>#REF!</v>
      </c>
      <c r="AV69" s="236" t="e">
        <f>#REF!</f>
        <v>#REF!</v>
      </c>
      <c r="AW69" s="236" t="e">
        <f>#REF!</f>
        <v>#REF!</v>
      </c>
      <c r="AX69" s="236" t="e">
        <f>#REF!</f>
        <v>#REF!</v>
      </c>
      <c r="AY69" s="254" t="e">
        <f t="shared" si="88"/>
        <v>#REF!</v>
      </c>
      <c r="AZ69" s="236" t="e">
        <f>#REF!</f>
        <v>#REF!</v>
      </c>
      <c r="BA69" s="254" t="e">
        <f t="shared" si="89"/>
        <v>#REF!</v>
      </c>
      <c r="BB69" s="235" t="e">
        <f>#REF!+#REF!+#REF!+#REF!+#REF!</f>
        <v>#REF!</v>
      </c>
      <c r="BC69" s="254" t="e">
        <f t="shared" si="90"/>
        <v>#REF!</v>
      </c>
      <c r="BD69" s="236" t="e">
        <f>#REF!+#REF!+#REF!+#REF!</f>
        <v>#REF!</v>
      </c>
      <c r="BE69" s="254" t="e">
        <f t="shared" si="91"/>
        <v>#REF!</v>
      </c>
      <c r="BF69" s="236" t="e">
        <f>#REF!+#REF!+#REF!+#REF!</f>
        <v>#REF!</v>
      </c>
      <c r="BG69" s="254" t="e">
        <f t="shared" si="92"/>
        <v>#REF!</v>
      </c>
      <c r="BH69" s="233" t="e">
        <f>#REF!</f>
        <v>#REF!</v>
      </c>
      <c r="BI69" s="254" t="e">
        <f t="shared" si="93"/>
        <v>#REF!</v>
      </c>
      <c r="BJ69" s="285" t="e">
        <f t="shared" si="94"/>
        <v>#REF!</v>
      </c>
      <c r="BK69" s="295" t="e">
        <f t="shared" si="95"/>
        <v>#REF!</v>
      </c>
      <c r="BL69" s="270" t="e">
        <f t="shared" si="96"/>
        <v>#REF!</v>
      </c>
      <c r="BM69" s="270" t="e">
        <f t="shared" si="97"/>
        <v>#REF!</v>
      </c>
      <c r="BO69" s="270" t="e">
        <f t="shared" si="98"/>
        <v>#REF!</v>
      </c>
      <c r="BP69" s="270" t="e">
        <f t="shared" si="99"/>
        <v>#REF!</v>
      </c>
    </row>
    <row r="70" spans="1:68" s="211" customFormat="1" ht="21.95" customHeight="1">
      <c r="A70" s="239">
        <v>31</v>
      </c>
      <c r="B70" s="304" t="s">
        <v>159</v>
      </c>
      <c r="C70" s="305" t="e">
        <f>#REF!</f>
        <v>#REF!</v>
      </c>
      <c r="D70" s="296" t="e">
        <f>#REF!</f>
        <v>#REF!</v>
      </c>
      <c r="E70" s="295" t="e">
        <f>#REF!</f>
        <v>#REF!</v>
      </c>
      <c r="F70" s="296" t="e">
        <f>#REF!</f>
        <v>#REF!</v>
      </c>
      <c r="G70" s="295" t="e">
        <f>#REF!</f>
        <v>#REF!</v>
      </c>
      <c r="H70" s="295" t="e">
        <f>#REF!</f>
        <v>#REF!</v>
      </c>
      <c r="I70" s="290" t="e">
        <f t="shared" si="77"/>
        <v>#REF!</v>
      </c>
      <c r="J70" s="295" t="e">
        <f>#REF!</f>
        <v>#REF!</v>
      </c>
      <c r="K70" s="295" t="e">
        <f>#REF!</f>
        <v>#REF!</v>
      </c>
      <c r="L70" s="295" t="e">
        <f>#REF!</f>
        <v>#REF!</v>
      </c>
      <c r="M70" s="292" t="e">
        <f t="shared" si="78"/>
        <v>#REF!</v>
      </c>
      <c r="N70" s="296" t="e">
        <f>#REF!</f>
        <v>#REF!</v>
      </c>
      <c r="O70" s="295" t="e">
        <f>#REF!</f>
        <v>#REF!</v>
      </c>
      <c r="P70" s="295" t="e">
        <f>#REF!</f>
        <v>#REF!</v>
      </c>
      <c r="Q70" s="296" t="e">
        <f>#REF!</f>
        <v>#REF!</v>
      </c>
      <c r="R70" s="295" t="e">
        <f>#REF!</f>
        <v>#REF!</v>
      </c>
      <c r="S70" s="295" t="e">
        <f>#REF!</f>
        <v>#REF!</v>
      </c>
      <c r="T70" s="296" t="e">
        <f>#REF!</f>
        <v>#REF!</v>
      </c>
      <c r="U70" s="295" t="e">
        <f>#REF!</f>
        <v>#REF!</v>
      </c>
      <c r="V70" s="295" t="e">
        <f>#REF!</f>
        <v>#REF!</v>
      </c>
      <c r="W70" s="295" t="e">
        <f>#REF!</f>
        <v>#REF!</v>
      </c>
      <c r="X70" s="295" t="e">
        <f>#REF!</f>
        <v>#REF!</v>
      </c>
      <c r="Y70" s="295" t="e">
        <f>#REF!</f>
        <v>#REF!</v>
      </c>
      <c r="Z70" s="292" t="e">
        <f t="shared" si="79"/>
        <v>#REF!</v>
      </c>
      <c r="AA70" s="295" t="e">
        <f>#REF!</f>
        <v>#REF!</v>
      </c>
      <c r="AB70" s="295" t="e">
        <f>#REF!</f>
        <v>#REF!</v>
      </c>
      <c r="AC70" s="295" t="e">
        <f>#REF!</f>
        <v>#REF!</v>
      </c>
      <c r="AD70" s="295" t="e">
        <f t="shared" si="80"/>
        <v>#REF!</v>
      </c>
      <c r="AE70" s="254" t="e">
        <f t="shared" si="81"/>
        <v>#REF!</v>
      </c>
      <c r="AF70" s="233" t="e">
        <f>#REF!</f>
        <v>#REF!</v>
      </c>
      <c r="AG70" s="233" t="e">
        <f>#REF!</f>
        <v>#REF!</v>
      </c>
      <c r="AH70" s="233" t="e">
        <f>#REF!</f>
        <v>#REF!</v>
      </c>
      <c r="AI70" s="233" t="e">
        <f>#REF!</f>
        <v>#REF!</v>
      </c>
      <c r="AJ70" s="254" t="e">
        <f t="shared" si="82"/>
        <v>#REF!</v>
      </c>
      <c r="AK70" s="233" t="e">
        <f>#REF!</f>
        <v>#REF!</v>
      </c>
      <c r="AL70" s="254" t="e">
        <f t="shared" si="83"/>
        <v>#REF!</v>
      </c>
      <c r="AM70" s="235" t="e">
        <f>#REF!+#REF!+#REF!+#REF!+#REF!</f>
        <v>#REF!</v>
      </c>
      <c r="AN70" s="254" t="e">
        <f t="shared" si="84"/>
        <v>#REF!</v>
      </c>
      <c r="AO70" s="236" t="e">
        <f>#REF!+#REF!+#REF!+#REF!</f>
        <v>#REF!</v>
      </c>
      <c r="AP70" s="254" t="e">
        <f t="shared" si="85"/>
        <v>#REF!</v>
      </c>
      <c r="AQ70" s="236" t="e">
        <f>#REF!+#REF!+#REF!+#REF!</f>
        <v>#REF!</v>
      </c>
      <c r="AR70" s="254" t="e">
        <f t="shared" si="86"/>
        <v>#REF!</v>
      </c>
      <c r="AS70" s="236" t="e">
        <f>#REF!</f>
        <v>#REF!</v>
      </c>
      <c r="AT70" s="254" t="e">
        <f t="shared" si="87"/>
        <v>#REF!</v>
      </c>
      <c r="AU70" s="236" t="e">
        <f>#REF!</f>
        <v>#REF!</v>
      </c>
      <c r="AV70" s="236" t="e">
        <f>#REF!</f>
        <v>#REF!</v>
      </c>
      <c r="AW70" s="236" t="e">
        <f>#REF!</f>
        <v>#REF!</v>
      </c>
      <c r="AX70" s="236" t="e">
        <f>#REF!</f>
        <v>#REF!</v>
      </c>
      <c r="AY70" s="254" t="e">
        <f t="shared" si="88"/>
        <v>#REF!</v>
      </c>
      <c r="AZ70" s="236" t="e">
        <f>#REF!</f>
        <v>#REF!</v>
      </c>
      <c r="BA70" s="254" t="e">
        <f t="shared" si="89"/>
        <v>#REF!</v>
      </c>
      <c r="BB70" s="235" t="e">
        <f>#REF!+#REF!+#REF!+#REF!+#REF!</f>
        <v>#REF!</v>
      </c>
      <c r="BC70" s="254" t="e">
        <f t="shared" si="90"/>
        <v>#REF!</v>
      </c>
      <c r="BD70" s="236" t="e">
        <f>#REF!+#REF!+#REF!+#REF!</f>
        <v>#REF!</v>
      </c>
      <c r="BE70" s="254" t="e">
        <f t="shared" si="91"/>
        <v>#REF!</v>
      </c>
      <c r="BF70" s="236" t="e">
        <f>#REF!+#REF!+#REF!+#REF!</f>
        <v>#REF!</v>
      </c>
      <c r="BG70" s="254" t="e">
        <f t="shared" si="92"/>
        <v>#REF!</v>
      </c>
      <c r="BH70" s="233" t="e">
        <f>#REF!</f>
        <v>#REF!</v>
      </c>
      <c r="BI70" s="254" t="e">
        <f t="shared" si="93"/>
        <v>#REF!</v>
      </c>
      <c r="BJ70" s="285" t="e">
        <f t="shared" si="94"/>
        <v>#REF!</v>
      </c>
      <c r="BK70" s="295" t="e">
        <f t="shared" si="95"/>
        <v>#REF!</v>
      </c>
      <c r="BL70" s="270" t="e">
        <f t="shared" si="96"/>
        <v>#REF!</v>
      </c>
      <c r="BM70" s="270" t="e">
        <f t="shared" si="97"/>
        <v>#REF!</v>
      </c>
      <c r="BO70" s="270" t="e">
        <f t="shared" si="98"/>
        <v>#REF!</v>
      </c>
      <c r="BP70" s="270" t="e">
        <f t="shared" si="99"/>
        <v>#REF!</v>
      </c>
    </row>
    <row r="71" spans="1:68" s="210" customFormat="1" ht="21.95" customHeight="1">
      <c r="A71" s="230">
        <v>32</v>
      </c>
      <c r="B71" s="289" t="s">
        <v>160</v>
      </c>
      <c r="C71" s="300" t="e">
        <f>#REF!</f>
        <v>#REF!</v>
      </c>
      <c r="D71" s="296" t="e">
        <f>#REF!</f>
        <v>#REF!</v>
      </c>
      <c r="E71" s="295" t="e">
        <f>#REF!</f>
        <v>#REF!</v>
      </c>
      <c r="F71" s="296" t="e">
        <f>#REF!</f>
        <v>#REF!</v>
      </c>
      <c r="G71" s="295" t="e">
        <f>#REF!</f>
        <v>#REF!</v>
      </c>
      <c r="H71" s="295" t="e">
        <f>#REF!</f>
        <v>#REF!</v>
      </c>
      <c r="I71" s="290" t="e">
        <f t="shared" si="77"/>
        <v>#REF!</v>
      </c>
      <c r="J71" s="295" t="e">
        <f>#REF!</f>
        <v>#REF!</v>
      </c>
      <c r="K71" s="295" t="e">
        <f>#REF!</f>
        <v>#REF!</v>
      </c>
      <c r="L71" s="295" t="e">
        <f>#REF!</f>
        <v>#REF!</v>
      </c>
      <c r="M71" s="309" t="e">
        <f t="shared" si="78"/>
        <v>#REF!</v>
      </c>
      <c r="N71" s="296" t="e">
        <f>#REF!</f>
        <v>#REF!</v>
      </c>
      <c r="O71" s="295" t="e">
        <f>#REF!</f>
        <v>#REF!</v>
      </c>
      <c r="P71" s="295" t="e">
        <f>#REF!</f>
        <v>#REF!</v>
      </c>
      <c r="Q71" s="296" t="e">
        <f>#REF!</f>
        <v>#REF!</v>
      </c>
      <c r="R71" s="295" t="e">
        <f>#REF!</f>
        <v>#REF!</v>
      </c>
      <c r="S71" s="295" t="e">
        <f>#REF!</f>
        <v>#REF!</v>
      </c>
      <c r="T71" s="296" t="e">
        <f>#REF!</f>
        <v>#REF!</v>
      </c>
      <c r="U71" s="295" t="e">
        <f>#REF!</f>
        <v>#REF!</v>
      </c>
      <c r="V71" s="295" t="e">
        <f>#REF!</f>
        <v>#REF!</v>
      </c>
      <c r="W71" s="295" t="e">
        <f>#REF!</f>
        <v>#REF!</v>
      </c>
      <c r="X71" s="295" t="e">
        <f>#REF!</f>
        <v>#REF!</v>
      </c>
      <c r="Y71" s="295" t="e">
        <f>#REF!</f>
        <v>#REF!</v>
      </c>
      <c r="Z71" s="292" t="e">
        <f t="shared" si="79"/>
        <v>#REF!</v>
      </c>
      <c r="AA71" s="295" t="e">
        <f>#REF!</f>
        <v>#REF!</v>
      </c>
      <c r="AB71" s="295" t="e">
        <f>#REF!</f>
        <v>#REF!</v>
      </c>
      <c r="AC71" s="295" t="e">
        <f>#REF!</f>
        <v>#REF!</v>
      </c>
      <c r="AD71" s="295" t="e">
        <f t="shared" si="80"/>
        <v>#REF!</v>
      </c>
      <c r="AE71" s="254" t="e">
        <f t="shared" si="81"/>
        <v>#REF!</v>
      </c>
      <c r="AF71" s="233" t="e">
        <f>#REF!</f>
        <v>#REF!</v>
      </c>
      <c r="AG71" s="233" t="e">
        <f>#REF!</f>
        <v>#REF!</v>
      </c>
      <c r="AH71" s="233" t="e">
        <f>#REF!</f>
        <v>#REF!</v>
      </c>
      <c r="AI71" s="233" t="e">
        <f>#REF!</f>
        <v>#REF!</v>
      </c>
      <c r="AJ71" s="254" t="e">
        <f t="shared" si="82"/>
        <v>#REF!</v>
      </c>
      <c r="AK71" s="233" t="e">
        <f>#REF!</f>
        <v>#REF!</v>
      </c>
      <c r="AL71" s="254" t="e">
        <f t="shared" si="83"/>
        <v>#REF!</v>
      </c>
      <c r="AM71" s="235" t="e">
        <f>#REF!+#REF!+#REF!+#REF!+#REF!</f>
        <v>#REF!</v>
      </c>
      <c r="AN71" s="254" t="e">
        <f t="shared" si="84"/>
        <v>#REF!</v>
      </c>
      <c r="AO71" s="236" t="e">
        <f>#REF!+#REF!+#REF!+#REF!</f>
        <v>#REF!</v>
      </c>
      <c r="AP71" s="254" t="e">
        <f t="shared" si="85"/>
        <v>#REF!</v>
      </c>
      <c r="AQ71" s="236" t="e">
        <f>#REF!+#REF!+#REF!+#REF!</f>
        <v>#REF!</v>
      </c>
      <c r="AR71" s="254" t="e">
        <f t="shared" si="86"/>
        <v>#REF!</v>
      </c>
      <c r="AS71" s="236" t="e">
        <f>#REF!</f>
        <v>#REF!</v>
      </c>
      <c r="AT71" s="254" t="e">
        <f t="shared" si="87"/>
        <v>#REF!</v>
      </c>
      <c r="AU71" s="236" t="e">
        <f>#REF!</f>
        <v>#REF!</v>
      </c>
      <c r="AV71" s="236" t="e">
        <f>#REF!</f>
        <v>#REF!</v>
      </c>
      <c r="AW71" s="236" t="e">
        <f>#REF!</f>
        <v>#REF!</v>
      </c>
      <c r="AX71" s="236" t="e">
        <f>#REF!</f>
        <v>#REF!</v>
      </c>
      <c r="AY71" s="254" t="e">
        <f t="shared" si="88"/>
        <v>#REF!</v>
      </c>
      <c r="AZ71" s="236" t="e">
        <f>#REF!</f>
        <v>#REF!</v>
      </c>
      <c r="BA71" s="254" t="e">
        <f t="shared" si="89"/>
        <v>#REF!</v>
      </c>
      <c r="BB71" s="235" t="e">
        <f>#REF!+#REF!+#REF!+#REF!+#REF!</f>
        <v>#REF!</v>
      </c>
      <c r="BC71" s="254" t="e">
        <f t="shared" si="90"/>
        <v>#REF!</v>
      </c>
      <c r="BD71" s="236" t="e">
        <f>#REF!+#REF!+#REF!+#REF!</f>
        <v>#REF!</v>
      </c>
      <c r="BE71" s="254" t="e">
        <f t="shared" si="91"/>
        <v>#REF!</v>
      </c>
      <c r="BF71" s="236" t="e">
        <f>#REF!+#REF!+#REF!+#REF!</f>
        <v>#REF!</v>
      </c>
      <c r="BG71" s="254" t="e">
        <f t="shared" si="92"/>
        <v>#REF!</v>
      </c>
      <c r="BH71" s="233" t="e">
        <f>#REF!</f>
        <v>#REF!</v>
      </c>
      <c r="BI71" s="254" t="e">
        <f t="shared" si="93"/>
        <v>#REF!</v>
      </c>
      <c r="BJ71" s="285" t="e">
        <f t="shared" si="94"/>
        <v>#REF!</v>
      </c>
      <c r="BK71" s="295" t="e">
        <f t="shared" si="95"/>
        <v>#REF!</v>
      </c>
      <c r="BL71" s="270" t="e">
        <f t="shared" si="96"/>
        <v>#REF!</v>
      </c>
      <c r="BM71" s="270" t="e">
        <f t="shared" si="97"/>
        <v>#REF!</v>
      </c>
      <c r="BO71" s="270" t="e">
        <f t="shared" si="98"/>
        <v>#REF!</v>
      </c>
      <c r="BP71" s="270" t="e">
        <f t="shared" si="99"/>
        <v>#REF!</v>
      </c>
    </row>
    <row r="72" spans="1:68" s="211" customFormat="1" ht="21.95" customHeight="1">
      <c r="A72" s="230">
        <v>33</v>
      </c>
      <c r="B72" s="289" t="s">
        <v>161</v>
      </c>
      <c r="C72" s="300" t="e">
        <f>#REF!</f>
        <v>#REF!</v>
      </c>
      <c r="D72" s="296" t="e">
        <f>#REF!</f>
        <v>#REF!</v>
      </c>
      <c r="E72" s="295" t="e">
        <f>#REF!</f>
        <v>#REF!</v>
      </c>
      <c r="F72" s="296" t="e">
        <f>#REF!</f>
        <v>#REF!</v>
      </c>
      <c r="G72" s="295" t="e">
        <f>#REF!</f>
        <v>#REF!</v>
      </c>
      <c r="H72" s="295" t="e">
        <f>#REF!</f>
        <v>#REF!</v>
      </c>
      <c r="I72" s="290" t="e">
        <f t="shared" si="77"/>
        <v>#REF!</v>
      </c>
      <c r="J72" s="295" t="e">
        <f>#REF!</f>
        <v>#REF!</v>
      </c>
      <c r="K72" s="295" t="e">
        <f>#REF!</f>
        <v>#REF!</v>
      </c>
      <c r="L72" s="295" t="e">
        <f>#REF!</f>
        <v>#REF!</v>
      </c>
      <c r="M72" s="292" t="e">
        <f t="shared" si="78"/>
        <v>#REF!</v>
      </c>
      <c r="N72" s="296" t="e">
        <f>#REF!</f>
        <v>#REF!</v>
      </c>
      <c r="O72" s="295" t="e">
        <f>#REF!</f>
        <v>#REF!</v>
      </c>
      <c r="P72" s="295" t="e">
        <f>#REF!</f>
        <v>#REF!</v>
      </c>
      <c r="Q72" s="296" t="e">
        <f>#REF!</f>
        <v>#REF!</v>
      </c>
      <c r="R72" s="295" t="e">
        <f>#REF!</f>
        <v>#REF!</v>
      </c>
      <c r="S72" s="295" t="e">
        <f>#REF!</f>
        <v>#REF!</v>
      </c>
      <c r="T72" s="296" t="e">
        <f>#REF!</f>
        <v>#REF!</v>
      </c>
      <c r="U72" s="295" t="e">
        <f>#REF!</f>
        <v>#REF!</v>
      </c>
      <c r="V72" s="295" t="e">
        <f>#REF!</f>
        <v>#REF!</v>
      </c>
      <c r="W72" s="295" t="e">
        <f>#REF!</f>
        <v>#REF!</v>
      </c>
      <c r="X72" s="295" t="e">
        <f>#REF!</f>
        <v>#REF!</v>
      </c>
      <c r="Y72" s="295" t="e">
        <f>#REF!</f>
        <v>#REF!</v>
      </c>
      <c r="Z72" s="292" t="e">
        <f t="shared" si="79"/>
        <v>#REF!</v>
      </c>
      <c r="AA72" s="295" t="e">
        <f>#REF!</f>
        <v>#REF!</v>
      </c>
      <c r="AB72" s="295" t="e">
        <f>#REF!</f>
        <v>#REF!</v>
      </c>
      <c r="AC72" s="295" t="e">
        <f>#REF!</f>
        <v>#REF!</v>
      </c>
      <c r="AD72" s="295" t="e">
        <f t="shared" si="80"/>
        <v>#REF!</v>
      </c>
      <c r="AE72" s="254" t="e">
        <f t="shared" si="81"/>
        <v>#REF!</v>
      </c>
      <c r="AF72" s="233" t="e">
        <f>#REF!</f>
        <v>#REF!</v>
      </c>
      <c r="AG72" s="233" t="e">
        <f>#REF!</f>
        <v>#REF!</v>
      </c>
      <c r="AH72" s="233" t="e">
        <f>#REF!</f>
        <v>#REF!</v>
      </c>
      <c r="AI72" s="233" t="e">
        <f>#REF!</f>
        <v>#REF!</v>
      </c>
      <c r="AJ72" s="254" t="e">
        <f t="shared" si="82"/>
        <v>#REF!</v>
      </c>
      <c r="AK72" s="233" t="e">
        <f>#REF!</f>
        <v>#REF!</v>
      </c>
      <c r="AL72" s="254" t="e">
        <f t="shared" si="83"/>
        <v>#REF!</v>
      </c>
      <c r="AM72" s="235" t="e">
        <f>#REF!+#REF!+#REF!+#REF!+#REF!</f>
        <v>#REF!</v>
      </c>
      <c r="AN72" s="254" t="e">
        <f t="shared" si="84"/>
        <v>#REF!</v>
      </c>
      <c r="AO72" s="236" t="e">
        <f>#REF!+#REF!+#REF!+#REF!</f>
        <v>#REF!</v>
      </c>
      <c r="AP72" s="254" t="e">
        <f t="shared" si="85"/>
        <v>#REF!</v>
      </c>
      <c r="AQ72" s="236" t="e">
        <f>#REF!+#REF!+#REF!+#REF!</f>
        <v>#REF!</v>
      </c>
      <c r="AR72" s="254" t="e">
        <f t="shared" si="86"/>
        <v>#REF!</v>
      </c>
      <c r="AS72" s="236" t="e">
        <f>#REF!</f>
        <v>#REF!</v>
      </c>
      <c r="AT72" s="254" t="e">
        <f t="shared" si="87"/>
        <v>#REF!</v>
      </c>
      <c r="AU72" s="236" t="e">
        <f>#REF!</f>
        <v>#REF!</v>
      </c>
      <c r="AV72" s="236" t="e">
        <f>#REF!</f>
        <v>#REF!</v>
      </c>
      <c r="AW72" s="236" t="e">
        <f>#REF!</f>
        <v>#REF!</v>
      </c>
      <c r="AX72" s="236" t="e">
        <f>#REF!</f>
        <v>#REF!</v>
      </c>
      <c r="AY72" s="254" t="e">
        <f t="shared" si="88"/>
        <v>#REF!</v>
      </c>
      <c r="AZ72" s="236" t="e">
        <f>#REF!</f>
        <v>#REF!</v>
      </c>
      <c r="BA72" s="254" t="e">
        <f t="shared" si="89"/>
        <v>#REF!</v>
      </c>
      <c r="BB72" s="235" t="e">
        <f>#REF!+#REF!+#REF!+#REF!+#REF!</f>
        <v>#REF!</v>
      </c>
      <c r="BC72" s="254" t="e">
        <f t="shared" si="90"/>
        <v>#REF!</v>
      </c>
      <c r="BD72" s="236" t="e">
        <f>#REF!+#REF!+#REF!+#REF!</f>
        <v>#REF!</v>
      </c>
      <c r="BE72" s="254" t="e">
        <f t="shared" si="91"/>
        <v>#REF!</v>
      </c>
      <c r="BF72" s="236" t="e">
        <f>#REF!+#REF!+#REF!+#REF!</f>
        <v>#REF!</v>
      </c>
      <c r="BG72" s="254" t="e">
        <f t="shared" si="92"/>
        <v>#REF!</v>
      </c>
      <c r="BH72" s="233" t="e">
        <f>#REF!</f>
        <v>#REF!</v>
      </c>
      <c r="BI72" s="254" t="e">
        <f t="shared" si="93"/>
        <v>#REF!</v>
      </c>
      <c r="BJ72" s="285" t="e">
        <f t="shared" si="94"/>
        <v>#REF!</v>
      </c>
      <c r="BK72" s="295" t="e">
        <f t="shared" si="95"/>
        <v>#REF!</v>
      </c>
      <c r="BL72" s="270" t="e">
        <f t="shared" si="96"/>
        <v>#REF!</v>
      </c>
      <c r="BM72" s="270" t="e">
        <f t="shared" si="97"/>
        <v>#REF!</v>
      </c>
      <c r="BO72" s="270" t="e">
        <f t="shared" si="98"/>
        <v>#REF!</v>
      </c>
      <c r="BP72" s="270" t="e">
        <f t="shared" si="99"/>
        <v>#REF!</v>
      </c>
    </row>
    <row r="73" spans="1:68" s="211" customFormat="1" ht="21.95" customHeight="1" thickBot="1">
      <c r="A73" s="240">
        <v>34</v>
      </c>
      <c r="B73" s="289" t="s">
        <v>162</v>
      </c>
      <c r="C73" s="300" t="e">
        <f>#REF!</f>
        <v>#REF!</v>
      </c>
      <c r="D73" s="296" t="e">
        <f>#REF!</f>
        <v>#REF!</v>
      </c>
      <c r="E73" s="295" t="e">
        <f>#REF!</f>
        <v>#REF!</v>
      </c>
      <c r="F73" s="296" t="e">
        <f>#REF!</f>
        <v>#REF!</v>
      </c>
      <c r="G73" s="295" t="e">
        <f>#REF!</f>
        <v>#REF!</v>
      </c>
      <c r="H73" s="295" t="e">
        <f>#REF!</f>
        <v>#REF!</v>
      </c>
      <c r="I73" s="290" t="e">
        <f t="shared" si="77"/>
        <v>#REF!</v>
      </c>
      <c r="J73" s="295" t="e">
        <f>#REF!</f>
        <v>#REF!</v>
      </c>
      <c r="K73" s="295" t="e">
        <f>#REF!</f>
        <v>#REF!</v>
      </c>
      <c r="L73" s="295" t="e">
        <f>#REF!</f>
        <v>#REF!</v>
      </c>
      <c r="M73" s="309" t="e">
        <f t="shared" si="78"/>
        <v>#REF!</v>
      </c>
      <c r="N73" s="296" t="e">
        <f>#REF!</f>
        <v>#REF!</v>
      </c>
      <c r="O73" s="295" t="e">
        <f>#REF!</f>
        <v>#REF!</v>
      </c>
      <c r="P73" s="295" t="e">
        <f>#REF!</f>
        <v>#REF!</v>
      </c>
      <c r="Q73" s="296" t="e">
        <f>#REF!</f>
        <v>#REF!</v>
      </c>
      <c r="R73" s="295" t="e">
        <f>#REF!</f>
        <v>#REF!</v>
      </c>
      <c r="S73" s="295" t="e">
        <f>#REF!</f>
        <v>#REF!</v>
      </c>
      <c r="T73" s="296" t="e">
        <f>#REF!</f>
        <v>#REF!</v>
      </c>
      <c r="U73" s="295" t="e">
        <f>#REF!</f>
        <v>#REF!</v>
      </c>
      <c r="V73" s="295" t="e">
        <f>#REF!</f>
        <v>#REF!</v>
      </c>
      <c r="W73" s="295" t="e">
        <f>#REF!</f>
        <v>#REF!</v>
      </c>
      <c r="X73" s="295" t="e">
        <f>#REF!</f>
        <v>#REF!</v>
      </c>
      <c r="Y73" s="295" t="e">
        <f>#REF!</f>
        <v>#REF!</v>
      </c>
      <c r="Z73" s="292" t="e">
        <f t="shared" si="79"/>
        <v>#REF!</v>
      </c>
      <c r="AA73" s="295" t="e">
        <f>#REF!</f>
        <v>#REF!</v>
      </c>
      <c r="AB73" s="295" t="e">
        <f>#REF!</f>
        <v>#REF!</v>
      </c>
      <c r="AC73" s="295" t="e">
        <f>#REF!</f>
        <v>#REF!</v>
      </c>
      <c r="AD73" s="295" t="e">
        <f t="shared" si="80"/>
        <v>#REF!</v>
      </c>
      <c r="AE73" s="254" t="e">
        <f t="shared" si="81"/>
        <v>#REF!</v>
      </c>
      <c r="AF73" s="233" t="e">
        <f>#REF!</f>
        <v>#REF!</v>
      </c>
      <c r="AG73" s="233" t="e">
        <f>#REF!</f>
        <v>#REF!</v>
      </c>
      <c r="AH73" s="233" t="e">
        <f>#REF!</f>
        <v>#REF!</v>
      </c>
      <c r="AI73" s="233" t="e">
        <f>#REF!</f>
        <v>#REF!</v>
      </c>
      <c r="AJ73" s="254" t="e">
        <f t="shared" si="82"/>
        <v>#REF!</v>
      </c>
      <c r="AK73" s="233" t="e">
        <f>#REF!</f>
        <v>#REF!</v>
      </c>
      <c r="AL73" s="254" t="e">
        <f t="shared" si="83"/>
        <v>#REF!</v>
      </c>
      <c r="AM73" s="235" t="e">
        <f>#REF!+#REF!+#REF!+#REF!+#REF!</f>
        <v>#REF!</v>
      </c>
      <c r="AN73" s="254" t="e">
        <f t="shared" si="84"/>
        <v>#REF!</v>
      </c>
      <c r="AO73" s="236" t="e">
        <f>#REF!+#REF!+#REF!+#REF!</f>
        <v>#REF!</v>
      </c>
      <c r="AP73" s="254" t="e">
        <f t="shared" si="85"/>
        <v>#REF!</v>
      </c>
      <c r="AQ73" s="236" t="e">
        <f>#REF!+#REF!+#REF!+#REF!</f>
        <v>#REF!</v>
      </c>
      <c r="AR73" s="254" t="e">
        <f t="shared" si="86"/>
        <v>#REF!</v>
      </c>
      <c r="AS73" s="236" t="e">
        <f>#REF!</f>
        <v>#REF!</v>
      </c>
      <c r="AT73" s="254" t="e">
        <f t="shared" si="87"/>
        <v>#REF!</v>
      </c>
      <c r="AU73" s="236" t="e">
        <f>#REF!</f>
        <v>#REF!</v>
      </c>
      <c r="AV73" s="236" t="e">
        <f>#REF!</f>
        <v>#REF!</v>
      </c>
      <c r="AW73" s="236" t="e">
        <f>#REF!</f>
        <v>#REF!</v>
      </c>
      <c r="AX73" s="236" t="e">
        <f>#REF!</f>
        <v>#REF!</v>
      </c>
      <c r="AY73" s="254" t="e">
        <f t="shared" si="88"/>
        <v>#REF!</v>
      </c>
      <c r="AZ73" s="236" t="e">
        <f>#REF!</f>
        <v>#REF!</v>
      </c>
      <c r="BA73" s="254" t="e">
        <f t="shared" si="89"/>
        <v>#REF!</v>
      </c>
      <c r="BB73" s="235" t="e">
        <f>#REF!+#REF!+#REF!+#REF!+#REF!</f>
        <v>#REF!</v>
      </c>
      <c r="BC73" s="254" t="e">
        <f t="shared" si="90"/>
        <v>#REF!</v>
      </c>
      <c r="BD73" s="236" t="e">
        <f>#REF!+#REF!+#REF!+#REF!</f>
        <v>#REF!</v>
      </c>
      <c r="BE73" s="254" t="e">
        <f t="shared" si="91"/>
        <v>#REF!</v>
      </c>
      <c r="BF73" s="236" t="e">
        <f>#REF!+#REF!+#REF!+#REF!</f>
        <v>#REF!</v>
      </c>
      <c r="BG73" s="254" t="e">
        <f t="shared" si="92"/>
        <v>#REF!</v>
      </c>
      <c r="BH73" s="233" t="e">
        <f>#REF!</f>
        <v>#REF!</v>
      </c>
      <c r="BI73" s="254" t="e">
        <f t="shared" si="93"/>
        <v>#REF!</v>
      </c>
      <c r="BJ73" s="285" t="e">
        <f t="shared" si="94"/>
        <v>#REF!</v>
      </c>
      <c r="BK73" s="295" t="e">
        <f t="shared" si="95"/>
        <v>#REF!</v>
      </c>
      <c r="BL73" s="270" t="e">
        <f t="shared" si="96"/>
        <v>#REF!</v>
      </c>
      <c r="BM73" s="270" t="e">
        <f t="shared" si="97"/>
        <v>#REF!</v>
      </c>
      <c r="BO73" s="270" t="e">
        <f t="shared" si="98"/>
        <v>#REF!</v>
      </c>
      <c r="BP73" s="270" t="e">
        <f t="shared" si="99"/>
        <v>#REF!</v>
      </c>
    </row>
    <row r="74" spans="1:68" s="213" customFormat="1" ht="21.95" customHeight="1" thickBot="1">
      <c r="A74" s="762" t="s">
        <v>163</v>
      </c>
      <c r="B74" s="443"/>
      <c r="C74" s="247" t="e">
        <f t="shared" ref="C74:L74" si="100">SUM(C40:C73)</f>
        <v>#REF!</v>
      </c>
      <c r="D74" s="262" t="e">
        <f t="shared" si="100"/>
        <v>#REF!</v>
      </c>
      <c r="E74" s="247" t="e">
        <f t="shared" si="100"/>
        <v>#REF!</v>
      </c>
      <c r="F74" s="262" t="e">
        <f t="shared" si="100"/>
        <v>#REF!</v>
      </c>
      <c r="G74" s="247" t="e">
        <f t="shared" si="100"/>
        <v>#REF!</v>
      </c>
      <c r="H74" s="247" t="e">
        <f t="shared" si="100"/>
        <v>#REF!</v>
      </c>
      <c r="I74" s="247" t="e">
        <f t="shared" si="100"/>
        <v>#REF!</v>
      </c>
      <c r="J74" s="247" t="e">
        <f t="shared" si="100"/>
        <v>#REF!</v>
      </c>
      <c r="K74" s="247" t="e">
        <f t="shared" si="100"/>
        <v>#REF!</v>
      </c>
      <c r="L74" s="247" t="e">
        <f t="shared" si="100"/>
        <v>#REF!</v>
      </c>
      <c r="M74" s="247"/>
      <c r="N74" s="262" t="e">
        <f t="shared" ref="N74:Y74" si="101">SUM(N40:N73)</f>
        <v>#REF!</v>
      </c>
      <c r="O74" s="247" t="e">
        <f t="shared" si="101"/>
        <v>#REF!</v>
      </c>
      <c r="P74" s="247" t="e">
        <f t="shared" si="101"/>
        <v>#REF!</v>
      </c>
      <c r="Q74" s="262" t="e">
        <f t="shared" si="101"/>
        <v>#REF!</v>
      </c>
      <c r="R74" s="247" t="e">
        <f t="shared" si="101"/>
        <v>#REF!</v>
      </c>
      <c r="S74" s="247" t="e">
        <f t="shared" si="101"/>
        <v>#REF!</v>
      </c>
      <c r="T74" s="262" t="e">
        <f t="shared" si="101"/>
        <v>#REF!</v>
      </c>
      <c r="U74" s="247" t="e">
        <f t="shared" si="101"/>
        <v>#REF!</v>
      </c>
      <c r="V74" s="247" t="e">
        <f t="shared" si="101"/>
        <v>#REF!</v>
      </c>
      <c r="W74" s="247" t="e">
        <f t="shared" si="101"/>
        <v>#REF!</v>
      </c>
      <c r="X74" s="247" t="e">
        <f t="shared" si="101"/>
        <v>#REF!</v>
      </c>
      <c r="Y74" s="247" t="e">
        <f t="shared" si="101"/>
        <v>#REF!</v>
      </c>
      <c r="Z74" s="255" t="e">
        <f t="shared" si="79"/>
        <v>#REF!</v>
      </c>
      <c r="AA74" s="247" t="e">
        <f>SUM(AA40:AA73)</f>
        <v>#REF!</v>
      </c>
      <c r="AB74" s="247" t="e">
        <f>SUM(AB40:AB73)</f>
        <v>#REF!</v>
      </c>
      <c r="AC74" s="247" t="e">
        <f>SUM(AC40:AC73)</f>
        <v>#REF!</v>
      </c>
      <c r="AD74" s="247" t="e">
        <f t="shared" si="80"/>
        <v>#REF!</v>
      </c>
      <c r="AE74" s="255" t="e">
        <f t="shared" si="81"/>
        <v>#REF!</v>
      </c>
      <c r="AF74" s="247" t="e">
        <f>SUM(AF40:AF73)</f>
        <v>#REF!</v>
      </c>
      <c r="AG74" s="247" t="e">
        <f>SUM(AG40:AG73)</f>
        <v>#REF!</v>
      </c>
      <c r="AH74" s="247" t="e">
        <f>SUM(AH40:AH73)</f>
        <v>#REF!</v>
      </c>
      <c r="AI74" s="247" t="e">
        <f>SUM(AI40:AI73)</f>
        <v>#REF!</v>
      </c>
      <c r="AJ74" s="255" t="e">
        <f t="shared" si="82"/>
        <v>#REF!</v>
      </c>
      <c r="AK74" s="247" t="e">
        <f>SUM(AK40:AK73)</f>
        <v>#REF!</v>
      </c>
      <c r="AL74" s="255" t="e">
        <f t="shared" si="83"/>
        <v>#REF!</v>
      </c>
      <c r="AM74" s="247" t="e">
        <f>SUM(AM40:AM73)</f>
        <v>#REF!</v>
      </c>
      <c r="AN74" s="255" t="e">
        <f t="shared" si="84"/>
        <v>#REF!</v>
      </c>
      <c r="AO74" s="247" t="e">
        <f>SUM(AO40:AO73)</f>
        <v>#REF!</v>
      </c>
      <c r="AP74" s="255" t="e">
        <f t="shared" si="85"/>
        <v>#REF!</v>
      </c>
      <c r="AQ74" s="247" t="e">
        <f>SUM(AQ40:AQ73)</f>
        <v>#REF!</v>
      </c>
      <c r="AR74" s="255" t="e">
        <f t="shared" si="86"/>
        <v>#REF!</v>
      </c>
      <c r="AS74" s="247" t="e">
        <f>SUM(AS40:AS73)</f>
        <v>#REF!</v>
      </c>
      <c r="AT74" s="255" t="e">
        <f t="shared" si="87"/>
        <v>#REF!</v>
      </c>
      <c r="AU74" s="247" t="e">
        <f>SUM(AU40:AU73)</f>
        <v>#REF!</v>
      </c>
      <c r="AV74" s="247" t="e">
        <f>SUM(AV40:AV73)</f>
        <v>#REF!</v>
      </c>
      <c r="AW74" s="247" t="e">
        <f>SUM(AW40:AW73)</f>
        <v>#REF!</v>
      </c>
      <c r="AX74" s="247" t="e">
        <f>SUM(AX40:AX73)</f>
        <v>#REF!</v>
      </c>
      <c r="AY74" s="255" t="e">
        <f t="shared" si="88"/>
        <v>#REF!</v>
      </c>
      <c r="AZ74" s="247" t="e">
        <f>SUM(AZ40:AZ73)</f>
        <v>#REF!</v>
      </c>
      <c r="BA74" s="255" t="e">
        <f t="shared" si="89"/>
        <v>#REF!</v>
      </c>
      <c r="BB74" s="247" t="e">
        <f>SUM(BB40:BB73)</f>
        <v>#REF!</v>
      </c>
      <c r="BC74" s="255" t="e">
        <f t="shared" si="90"/>
        <v>#REF!</v>
      </c>
      <c r="BD74" s="247" t="e">
        <f>SUM(BD40:BD73)</f>
        <v>#REF!</v>
      </c>
      <c r="BE74" s="255" t="e">
        <f t="shared" si="91"/>
        <v>#REF!</v>
      </c>
      <c r="BF74" s="247" t="e">
        <f>SUM(BF40:BF73)</f>
        <v>#REF!</v>
      </c>
      <c r="BG74" s="255" t="e">
        <f t="shared" si="92"/>
        <v>#REF!</v>
      </c>
      <c r="BH74" s="247" t="e">
        <f>SUM(BH40:BH73)</f>
        <v>#REF!</v>
      </c>
      <c r="BI74" s="255" t="e">
        <f t="shared" si="93"/>
        <v>#REF!</v>
      </c>
      <c r="BJ74" s="255" t="e">
        <f t="shared" si="94"/>
        <v>#REF!</v>
      </c>
      <c r="BK74" s="247" t="e">
        <f t="shared" si="95"/>
        <v>#REF!</v>
      </c>
      <c r="BL74" s="270" t="e">
        <f t="shared" si="96"/>
        <v>#REF!</v>
      </c>
      <c r="BM74" s="270" t="e">
        <f t="shared" si="97"/>
        <v>#REF!</v>
      </c>
      <c r="BO74" s="270" t="e">
        <f t="shared" si="98"/>
        <v>#REF!</v>
      </c>
      <c r="BP74" s="270" t="e">
        <f t="shared" si="99"/>
        <v>#REF!</v>
      </c>
    </row>
    <row r="75" spans="1:68" s="217" customFormat="1" ht="21.95" customHeight="1" thickBot="1">
      <c r="A75" s="761" t="s">
        <v>164</v>
      </c>
      <c r="B75" s="440"/>
      <c r="C75" s="248" t="e">
        <f t="shared" ref="C75:L75" si="102">C74+C38+C27+C16+C12</f>
        <v>#REF!</v>
      </c>
      <c r="D75" s="265" t="e">
        <f t="shared" si="102"/>
        <v>#REF!</v>
      </c>
      <c r="E75" s="248" t="e">
        <f t="shared" si="102"/>
        <v>#REF!</v>
      </c>
      <c r="F75" s="265" t="e">
        <f t="shared" si="102"/>
        <v>#REF!</v>
      </c>
      <c r="G75" s="248" t="e">
        <f t="shared" si="102"/>
        <v>#REF!</v>
      </c>
      <c r="H75" s="248" t="e">
        <f t="shared" si="102"/>
        <v>#REF!</v>
      </c>
      <c r="I75" s="248" t="e">
        <f t="shared" si="102"/>
        <v>#REF!</v>
      </c>
      <c r="J75" s="248" t="e">
        <f t="shared" si="102"/>
        <v>#REF!</v>
      </c>
      <c r="K75" s="248" t="e">
        <f t="shared" si="102"/>
        <v>#REF!</v>
      </c>
      <c r="L75" s="248" t="e">
        <f t="shared" si="102"/>
        <v>#REF!</v>
      </c>
      <c r="M75" s="248"/>
      <c r="N75" s="265" t="e">
        <f t="shared" ref="N75:Y75" si="103">N74+N38+N27+N16+N12</f>
        <v>#REF!</v>
      </c>
      <c r="O75" s="248" t="e">
        <f t="shared" si="103"/>
        <v>#REF!</v>
      </c>
      <c r="P75" s="248" t="e">
        <f t="shared" si="103"/>
        <v>#REF!</v>
      </c>
      <c r="Q75" s="265" t="e">
        <f t="shared" si="103"/>
        <v>#REF!</v>
      </c>
      <c r="R75" s="248" t="e">
        <f t="shared" si="103"/>
        <v>#REF!</v>
      </c>
      <c r="S75" s="248" t="e">
        <f t="shared" si="103"/>
        <v>#REF!</v>
      </c>
      <c r="T75" s="265" t="e">
        <f t="shared" si="103"/>
        <v>#REF!</v>
      </c>
      <c r="U75" s="248" t="e">
        <f t="shared" si="103"/>
        <v>#REF!</v>
      </c>
      <c r="V75" s="248" t="e">
        <f t="shared" si="103"/>
        <v>#REF!</v>
      </c>
      <c r="W75" s="248" t="e">
        <f t="shared" si="103"/>
        <v>#REF!</v>
      </c>
      <c r="X75" s="248" t="e">
        <f t="shared" si="103"/>
        <v>#REF!</v>
      </c>
      <c r="Y75" s="248" t="e">
        <f t="shared" si="103"/>
        <v>#REF!</v>
      </c>
      <c r="Z75" s="256" t="e">
        <f t="shared" si="79"/>
        <v>#REF!</v>
      </c>
      <c r="AA75" s="248" t="e">
        <f>AA74+AA38+AA27+AA16+AA12</f>
        <v>#REF!</v>
      </c>
      <c r="AB75" s="248" t="e">
        <f>AB74+AB38+AB27+AB16+AB12</f>
        <v>#REF!</v>
      </c>
      <c r="AC75" s="248" t="e">
        <f>AC74+AC38+AC27+AC16+AC12</f>
        <v>#REF!</v>
      </c>
      <c r="AD75" s="248" t="e">
        <f t="shared" si="80"/>
        <v>#REF!</v>
      </c>
      <c r="AE75" s="256" t="e">
        <f t="shared" si="81"/>
        <v>#REF!</v>
      </c>
      <c r="AF75" s="248" t="e">
        <f>AF74+AF38+AF27+AF16+AF12</f>
        <v>#REF!</v>
      </c>
      <c r="AG75" s="248" t="e">
        <f>AG74+AG38+AG27+AG16+AG12</f>
        <v>#REF!</v>
      </c>
      <c r="AH75" s="248" t="e">
        <f>AH74+AH38+AH27+AH16+AH12</f>
        <v>#REF!</v>
      </c>
      <c r="AI75" s="248" t="e">
        <f>AI74+AI38+AI27+AI16+AI12</f>
        <v>#REF!</v>
      </c>
      <c r="AJ75" s="256" t="e">
        <f t="shared" si="82"/>
        <v>#REF!</v>
      </c>
      <c r="AK75" s="248" t="e">
        <f>AK74+AK38+AK27+AK16+AK12</f>
        <v>#REF!</v>
      </c>
      <c r="AL75" s="256" t="e">
        <f t="shared" si="83"/>
        <v>#REF!</v>
      </c>
      <c r="AM75" s="248" t="e">
        <f>AM74+AM38+AM27+AM16+AM12</f>
        <v>#REF!</v>
      </c>
      <c r="AN75" s="256" t="e">
        <f t="shared" si="84"/>
        <v>#REF!</v>
      </c>
      <c r="AO75" s="248" t="e">
        <f>AO74+AO38+AO27+AO16+AO12</f>
        <v>#REF!</v>
      </c>
      <c r="AP75" s="256" t="e">
        <f t="shared" si="85"/>
        <v>#REF!</v>
      </c>
      <c r="AQ75" s="248" t="e">
        <f>AQ74+AQ38+AQ27+AQ16+AQ12</f>
        <v>#REF!</v>
      </c>
      <c r="AR75" s="256" t="e">
        <f t="shared" si="86"/>
        <v>#REF!</v>
      </c>
      <c r="AS75" s="248" t="e">
        <f>AS74+AS38+AS27+AS16+AS12</f>
        <v>#REF!</v>
      </c>
      <c r="AT75" s="256" t="e">
        <f t="shared" si="87"/>
        <v>#REF!</v>
      </c>
      <c r="AU75" s="248" t="e">
        <f>AU74+AU38+AU27+AU16+AU12</f>
        <v>#REF!</v>
      </c>
      <c r="AV75" s="248" t="e">
        <f>AV74+AV38+AV27+AV16+AV12</f>
        <v>#REF!</v>
      </c>
      <c r="AW75" s="248" t="e">
        <f>AW74+AW38+AW27+AW16+AW12</f>
        <v>#REF!</v>
      </c>
      <c r="AX75" s="248" t="e">
        <f>AX74+AX38+AX27+AX16+AX12</f>
        <v>#REF!</v>
      </c>
      <c r="AY75" s="256" t="e">
        <f t="shared" si="88"/>
        <v>#REF!</v>
      </c>
      <c r="AZ75" s="248" t="e">
        <f>AZ74+AZ38+AZ27+AZ16+AZ12</f>
        <v>#REF!</v>
      </c>
      <c r="BA75" s="256" t="e">
        <f t="shared" si="89"/>
        <v>#REF!</v>
      </c>
      <c r="BB75" s="248" t="e">
        <f>BB74+BB38+BB27+BB16+BB12</f>
        <v>#REF!</v>
      </c>
      <c r="BC75" s="256" t="e">
        <f t="shared" si="90"/>
        <v>#REF!</v>
      </c>
      <c r="BD75" s="248" t="e">
        <f>BD74+BD38+BD27+BD16+BD12</f>
        <v>#REF!</v>
      </c>
      <c r="BE75" s="256" t="e">
        <f t="shared" si="91"/>
        <v>#REF!</v>
      </c>
      <c r="BF75" s="248" t="e">
        <f>BF74+BF38+BF27+BF16+BF12</f>
        <v>#REF!</v>
      </c>
      <c r="BG75" s="256" t="e">
        <f t="shared" si="92"/>
        <v>#REF!</v>
      </c>
      <c r="BH75" s="248" t="e">
        <f>BH74+BH38+BH27+BH16+BH12</f>
        <v>#REF!</v>
      </c>
      <c r="BI75" s="256" t="e">
        <f t="shared" si="93"/>
        <v>#REF!</v>
      </c>
      <c r="BJ75" s="256" t="e">
        <f t="shared" si="94"/>
        <v>#REF!</v>
      </c>
      <c r="BK75" s="248" t="e">
        <f t="shared" si="95"/>
        <v>#REF!</v>
      </c>
      <c r="BL75" s="270" t="e">
        <f t="shared" si="96"/>
        <v>#REF!</v>
      </c>
      <c r="BM75" s="270" t="e">
        <f t="shared" si="97"/>
        <v>#REF!</v>
      </c>
      <c r="BO75" s="270" t="e">
        <f t="shared" si="98"/>
        <v>#REF!</v>
      </c>
      <c r="BP75" s="270" t="e">
        <f t="shared" si="99"/>
        <v>#REF!</v>
      </c>
    </row>
    <row r="76" spans="1:68" ht="21.95" customHeight="1" thickBot="1">
      <c r="A76" s="766" t="s">
        <v>165</v>
      </c>
      <c r="B76" s="442"/>
      <c r="C76" s="442"/>
      <c r="D76" s="442"/>
      <c r="E76" s="442"/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  <c r="AJ76" s="442"/>
      <c r="AK76" s="442"/>
      <c r="AL76" s="442"/>
      <c r="AM76" s="442"/>
      <c r="AN76" s="442"/>
      <c r="AO76" s="442"/>
      <c r="AP76" s="442"/>
      <c r="AQ76" s="442"/>
      <c r="AR76" s="442"/>
      <c r="AS76" s="442"/>
      <c r="AT76" s="442"/>
      <c r="AU76" s="442"/>
      <c r="AV76" s="442"/>
      <c r="AW76" s="442"/>
      <c r="AX76" s="442"/>
      <c r="AY76" s="442"/>
      <c r="AZ76" s="442"/>
      <c r="BA76" s="442"/>
      <c r="BB76" s="442"/>
      <c r="BC76" s="442"/>
      <c r="BD76" s="442"/>
      <c r="BE76" s="442"/>
      <c r="BF76" s="442"/>
      <c r="BG76" s="442"/>
      <c r="BH76" s="442"/>
      <c r="BI76" s="443"/>
    </row>
    <row r="77" spans="1:68" s="211" customFormat="1" ht="21.95" customHeight="1">
      <c r="A77" s="246">
        <v>1</v>
      </c>
      <c r="B77" s="288" t="s">
        <v>166</v>
      </c>
      <c r="C77" s="226" t="e">
        <f>#REF!</f>
        <v>#REF!</v>
      </c>
      <c r="D77" s="291" t="e">
        <f>#REF!</f>
        <v>#REF!</v>
      </c>
      <c r="E77" s="290" t="e">
        <f>#REF!</f>
        <v>#REF!</v>
      </c>
      <c r="F77" s="291" t="e">
        <f>#REF!</f>
        <v>#REF!</v>
      </c>
      <c r="G77" s="290" t="e">
        <f>#REF!</f>
        <v>#REF!</v>
      </c>
      <c r="H77" s="290" t="e">
        <f>#REF!</f>
        <v>#REF!</v>
      </c>
      <c r="I77" s="290" t="e">
        <f t="shared" ref="I77:I106" si="104">AD77</f>
        <v>#REF!</v>
      </c>
      <c r="J77" s="290" t="e">
        <f>#REF!</f>
        <v>#REF!</v>
      </c>
      <c r="K77" s="290" t="e">
        <f>#REF!</f>
        <v>#REF!</v>
      </c>
      <c r="L77" s="290" t="e">
        <f>#REF!</f>
        <v>#REF!</v>
      </c>
      <c r="M77" s="290"/>
      <c r="N77" s="291" t="e">
        <f>#REF!</f>
        <v>#REF!</v>
      </c>
      <c r="O77" s="290" t="e">
        <f>#REF!</f>
        <v>#REF!</v>
      </c>
      <c r="P77" s="290" t="e">
        <f>#REF!</f>
        <v>#REF!</v>
      </c>
      <c r="Q77" s="291" t="e">
        <f>#REF!</f>
        <v>#REF!</v>
      </c>
      <c r="R77" s="234" t="e">
        <f>#REF!</f>
        <v>#REF!</v>
      </c>
      <c r="S77" s="234" t="e">
        <f>#REF!</f>
        <v>#REF!</v>
      </c>
      <c r="T77" s="263" t="e">
        <f>#REF!</f>
        <v>#REF!</v>
      </c>
      <c r="U77" s="234" t="e">
        <f>#REF!</f>
        <v>#REF!</v>
      </c>
      <c r="V77" s="234" t="e">
        <f>#REF!</f>
        <v>#REF!</v>
      </c>
      <c r="W77" s="234" t="e">
        <f>#REF!</f>
        <v>#REF!</v>
      </c>
      <c r="X77" s="234" t="e">
        <f>#REF!</f>
        <v>#REF!</v>
      </c>
      <c r="Y77" s="234" t="e">
        <f>#REF!</f>
        <v>#REF!</v>
      </c>
      <c r="Z77" s="254" t="e">
        <f t="shared" ref="Z77:Z108" si="105">H77/K77</f>
        <v>#REF!</v>
      </c>
      <c r="AA77" s="234" t="e">
        <f>#REF!</f>
        <v>#REF!</v>
      </c>
      <c r="AB77" s="234" t="e">
        <f>#REF!</f>
        <v>#REF!</v>
      </c>
      <c r="AC77" s="234" t="e">
        <f>#REF!</f>
        <v>#REF!</v>
      </c>
      <c r="AD77" s="234" t="e">
        <f t="shared" ref="AD77:AD108" si="106">AA77+AB77+AC77</f>
        <v>#REF!</v>
      </c>
      <c r="AE77" s="254" t="e">
        <f t="shared" ref="AE77:AE108" si="107">AD77/H77</f>
        <v>#REF!</v>
      </c>
      <c r="AF77" s="234" t="e">
        <f>#REF!</f>
        <v>#REF!</v>
      </c>
      <c r="AG77" s="234" t="e">
        <f>#REF!</f>
        <v>#REF!</v>
      </c>
      <c r="AH77" s="234" t="e">
        <f>#REF!</f>
        <v>#REF!</v>
      </c>
      <c r="AI77" s="234" t="e">
        <f>#REF!</f>
        <v>#REF!</v>
      </c>
      <c r="AJ77" s="254" t="e">
        <f t="shared" ref="AJ77:AJ108" si="108">(AF77+AG77+AH77+AI77)/G77</f>
        <v>#REF!</v>
      </c>
      <c r="AK77" s="234" t="e">
        <f>#REF!</f>
        <v>#REF!</v>
      </c>
      <c r="AL77" s="254" t="e">
        <f t="shared" ref="AL77:AL108" si="109">AK77/G77</f>
        <v>#REF!</v>
      </c>
      <c r="AM77" s="244" t="e">
        <f>#REF!+#REF!+#REF!+#REF!+#REF!</f>
        <v>#REF!</v>
      </c>
      <c r="AN77" s="254" t="e">
        <f t="shared" ref="AN77:AN108" si="110">AM77/G77</f>
        <v>#REF!</v>
      </c>
      <c r="AO77" s="245" t="e">
        <f>#REF!+#REF!+#REF!+#REF!</f>
        <v>#REF!</v>
      </c>
      <c r="AP77" s="254" t="e">
        <f t="shared" ref="AP77:AP108" si="111">AO77/G77</f>
        <v>#REF!</v>
      </c>
      <c r="AQ77" s="245" t="e">
        <f>#REF!+#REF!+#REF!+#REF!</f>
        <v>#REF!</v>
      </c>
      <c r="AR77" s="254" t="e">
        <f t="shared" ref="AR77:AR108" si="112">AQ77/G77</f>
        <v>#REF!</v>
      </c>
      <c r="AS77" s="245" t="e">
        <f>#REF!</f>
        <v>#REF!</v>
      </c>
      <c r="AT77" s="254" t="e">
        <f t="shared" ref="AT77:AT108" si="113">AS77/G77</f>
        <v>#REF!</v>
      </c>
      <c r="AU77" s="245" t="e">
        <f>#REF!</f>
        <v>#REF!</v>
      </c>
      <c r="AV77" s="245" t="e">
        <f>#REF!</f>
        <v>#REF!</v>
      </c>
      <c r="AW77" s="245" t="e">
        <f>#REF!</f>
        <v>#REF!</v>
      </c>
      <c r="AX77" s="245" t="e">
        <f>#REF!</f>
        <v>#REF!</v>
      </c>
      <c r="AY77" s="254" t="e">
        <f t="shared" ref="AY77:AY108" si="114">(AU77+AV77+AW77+AX77)/H77</f>
        <v>#REF!</v>
      </c>
      <c r="AZ77" s="245" t="e">
        <f>#REF!</f>
        <v>#REF!</v>
      </c>
      <c r="BA77" s="254" t="e">
        <f t="shared" ref="BA77:BA108" si="115">AZ77/H77</f>
        <v>#REF!</v>
      </c>
      <c r="BB77" s="244" t="e">
        <f>#REF!+#REF!+#REF!+#REF!+#REF!</f>
        <v>#REF!</v>
      </c>
      <c r="BC77" s="254" t="e">
        <f t="shared" ref="BC77:BC108" si="116">BB77/H77</f>
        <v>#REF!</v>
      </c>
      <c r="BD77" s="245" t="e">
        <f>#REF!+#REF!+#REF!+#REF!</f>
        <v>#REF!</v>
      </c>
      <c r="BE77" s="254" t="e">
        <f t="shared" ref="BE77:BE108" si="117">BD77/H77</f>
        <v>#REF!</v>
      </c>
      <c r="BF77" s="245" t="e">
        <f>#REF!+#REF!+#REF!+#REF!</f>
        <v>#REF!</v>
      </c>
      <c r="BG77" s="254" t="e">
        <f t="shared" ref="BG77:BG108" si="118">BF77/H77</f>
        <v>#REF!</v>
      </c>
      <c r="BH77" s="234" t="e">
        <f>#REF!</f>
        <v>#REF!</v>
      </c>
      <c r="BI77" s="254" t="e">
        <f t="shared" ref="BI77:BI108" si="119">BH77/H77</f>
        <v>#REF!</v>
      </c>
      <c r="BJ77" s="285" t="e">
        <f t="shared" ref="BJ77:BJ108" si="120">H77/K77</f>
        <v>#REF!</v>
      </c>
      <c r="BK77" s="290" t="e">
        <f t="shared" ref="BK77:BK108" si="121">AU77+AV77+AW77+AX77</f>
        <v>#REF!</v>
      </c>
      <c r="BL77" s="270" t="e">
        <f t="shared" ref="BL77:BL108" si="122">(AF77+AG77+AH77+AI77+AK77)-G77</f>
        <v>#REF!</v>
      </c>
      <c r="BM77" s="270" t="e">
        <f t="shared" ref="BM77:BM108" si="123">(AU77+AV77+AW77+AX77+AZ77)-H77</f>
        <v>#REF!</v>
      </c>
      <c r="BO77" s="270" t="e">
        <f t="shared" ref="BO77:BO108" si="124">(AM77+AO77+AQ77)-G77</f>
        <v>#REF!</v>
      </c>
      <c r="BP77" s="270" t="e">
        <f t="shared" ref="BP77:BP108" si="125">(BB77+BD77+BF77)-H77</f>
        <v>#REF!</v>
      </c>
    </row>
    <row r="78" spans="1:68" s="211" customFormat="1" ht="25.5" customHeight="1">
      <c r="A78" s="230">
        <v>2</v>
      </c>
      <c r="B78" s="288" t="s">
        <v>167</v>
      </c>
      <c r="C78" s="302" t="e">
        <f>#REF!</f>
        <v>#REF!</v>
      </c>
      <c r="D78" s="296" t="e">
        <f>#REF!</f>
        <v>#REF!</v>
      </c>
      <c r="E78" s="295" t="e">
        <f>#REF!</f>
        <v>#REF!</v>
      </c>
      <c r="F78" s="296" t="e">
        <f>#REF!</f>
        <v>#REF!</v>
      </c>
      <c r="G78" s="295" t="e">
        <f>#REF!</f>
        <v>#REF!</v>
      </c>
      <c r="H78" s="295" t="e">
        <f>#REF!</f>
        <v>#REF!</v>
      </c>
      <c r="I78" s="290" t="e">
        <f t="shared" si="104"/>
        <v>#REF!</v>
      </c>
      <c r="J78" s="295" t="e">
        <f>#REF!</f>
        <v>#REF!</v>
      </c>
      <c r="K78" s="295" t="e">
        <f>#REF!</f>
        <v>#REF!</v>
      </c>
      <c r="L78" s="295" t="e">
        <f>#REF!</f>
        <v>#REF!</v>
      </c>
      <c r="M78" s="295"/>
      <c r="N78" s="296" t="e">
        <f>#REF!</f>
        <v>#REF!</v>
      </c>
      <c r="O78" s="295" t="e">
        <f>#REF!</f>
        <v>#REF!</v>
      </c>
      <c r="P78" s="295" t="e">
        <f>#REF!</f>
        <v>#REF!</v>
      </c>
      <c r="Q78" s="296" t="e">
        <f>#REF!</f>
        <v>#REF!</v>
      </c>
      <c r="R78" s="233" t="e">
        <f>#REF!</f>
        <v>#REF!</v>
      </c>
      <c r="S78" s="233" t="e">
        <f>#REF!</f>
        <v>#REF!</v>
      </c>
      <c r="T78" s="264" t="e">
        <f>#REF!</f>
        <v>#REF!</v>
      </c>
      <c r="U78" s="233" t="e">
        <f>#REF!</f>
        <v>#REF!</v>
      </c>
      <c r="V78" s="233" t="e">
        <f>#REF!</f>
        <v>#REF!</v>
      </c>
      <c r="W78" s="233" t="e">
        <f>#REF!</f>
        <v>#REF!</v>
      </c>
      <c r="X78" s="233" t="e">
        <f>#REF!</f>
        <v>#REF!</v>
      </c>
      <c r="Y78" s="233" t="e">
        <f>#REF!</f>
        <v>#REF!</v>
      </c>
      <c r="Z78" s="254" t="e">
        <f t="shared" si="105"/>
        <v>#REF!</v>
      </c>
      <c r="AA78" s="233" t="e">
        <f>#REF!</f>
        <v>#REF!</v>
      </c>
      <c r="AB78" s="233" t="e">
        <f>#REF!</f>
        <v>#REF!</v>
      </c>
      <c r="AC78" s="233" t="e">
        <f>#REF!</f>
        <v>#REF!</v>
      </c>
      <c r="AD78" s="233" t="e">
        <f t="shared" si="106"/>
        <v>#REF!</v>
      </c>
      <c r="AE78" s="254" t="e">
        <f t="shared" si="107"/>
        <v>#REF!</v>
      </c>
      <c r="AF78" s="233" t="e">
        <f>#REF!</f>
        <v>#REF!</v>
      </c>
      <c r="AG78" s="233" t="e">
        <f>#REF!</f>
        <v>#REF!</v>
      </c>
      <c r="AH78" s="233" t="e">
        <f>#REF!</f>
        <v>#REF!</v>
      </c>
      <c r="AI78" s="233" t="e">
        <f>#REF!</f>
        <v>#REF!</v>
      </c>
      <c r="AJ78" s="254" t="e">
        <f t="shared" si="108"/>
        <v>#REF!</v>
      </c>
      <c r="AK78" s="233" t="e">
        <f>#REF!</f>
        <v>#REF!</v>
      </c>
      <c r="AL78" s="254" t="e">
        <f t="shared" si="109"/>
        <v>#REF!</v>
      </c>
      <c r="AM78" s="235" t="e">
        <f>#REF!+#REF!+#REF!+#REF!+#REF!</f>
        <v>#REF!</v>
      </c>
      <c r="AN78" s="254" t="e">
        <f t="shared" si="110"/>
        <v>#REF!</v>
      </c>
      <c r="AO78" s="236" t="e">
        <f>#REF!+#REF!+#REF!+#REF!</f>
        <v>#REF!</v>
      </c>
      <c r="AP78" s="254" t="e">
        <f t="shared" si="111"/>
        <v>#REF!</v>
      </c>
      <c r="AQ78" s="236" t="e">
        <f>#REF!+#REF!+#REF!+#REF!</f>
        <v>#REF!</v>
      </c>
      <c r="AR78" s="254" t="e">
        <f t="shared" si="112"/>
        <v>#REF!</v>
      </c>
      <c r="AS78" s="236" t="e">
        <f>#REF!</f>
        <v>#REF!</v>
      </c>
      <c r="AT78" s="254" t="e">
        <f t="shared" si="113"/>
        <v>#REF!</v>
      </c>
      <c r="AU78" s="236" t="e">
        <f>#REF!</f>
        <v>#REF!</v>
      </c>
      <c r="AV78" s="236" t="e">
        <f>#REF!</f>
        <v>#REF!</v>
      </c>
      <c r="AW78" s="236" t="e">
        <f>#REF!</f>
        <v>#REF!</v>
      </c>
      <c r="AX78" s="236" t="e">
        <f>#REF!</f>
        <v>#REF!</v>
      </c>
      <c r="AY78" s="254" t="e">
        <f t="shared" si="114"/>
        <v>#REF!</v>
      </c>
      <c r="AZ78" s="236" t="e">
        <f>#REF!</f>
        <v>#REF!</v>
      </c>
      <c r="BA78" s="254" t="e">
        <f t="shared" si="115"/>
        <v>#REF!</v>
      </c>
      <c r="BB78" s="235" t="e">
        <f>#REF!+#REF!+#REF!+#REF!+#REF!</f>
        <v>#REF!</v>
      </c>
      <c r="BC78" s="254" t="e">
        <f t="shared" si="116"/>
        <v>#REF!</v>
      </c>
      <c r="BD78" s="236" t="e">
        <f>#REF!+#REF!+#REF!+#REF!</f>
        <v>#REF!</v>
      </c>
      <c r="BE78" s="254" t="e">
        <f t="shared" si="117"/>
        <v>#REF!</v>
      </c>
      <c r="BF78" s="236" t="e">
        <f>#REF!+#REF!+#REF!+#REF!</f>
        <v>#REF!</v>
      </c>
      <c r="BG78" s="254" t="e">
        <f t="shared" si="118"/>
        <v>#REF!</v>
      </c>
      <c r="BH78" s="233" t="e">
        <f>#REF!</f>
        <v>#REF!</v>
      </c>
      <c r="BI78" s="254" t="e">
        <f t="shared" si="119"/>
        <v>#REF!</v>
      </c>
      <c r="BJ78" s="285" t="e">
        <f t="shared" si="120"/>
        <v>#REF!</v>
      </c>
      <c r="BK78" s="295" t="e">
        <f t="shared" si="121"/>
        <v>#REF!</v>
      </c>
      <c r="BL78" s="271" t="e">
        <f t="shared" si="122"/>
        <v>#REF!</v>
      </c>
      <c r="BM78" s="271" t="e">
        <f t="shared" si="123"/>
        <v>#REF!</v>
      </c>
      <c r="BO78" s="270" t="e">
        <f t="shared" si="124"/>
        <v>#REF!</v>
      </c>
      <c r="BP78" s="270" t="e">
        <f t="shared" si="125"/>
        <v>#REF!</v>
      </c>
    </row>
    <row r="79" spans="1:68" s="211" customFormat="1" ht="26.25" customHeight="1">
      <c r="A79" s="230">
        <v>3</v>
      </c>
      <c r="B79" s="303" t="s">
        <v>168</v>
      </c>
      <c r="C79" s="302" t="e">
        <f>#REF!</f>
        <v>#REF!</v>
      </c>
      <c r="D79" s="296" t="e">
        <f>#REF!</f>
        <v>#REF!</v>
      </c>
      <c r="E79" s="295" t="e">
        <f>#REF!</f>
        <v>#REF!</v>
      </c>
      <c r="F79" s="296" t="e">
        <f>#REF!</f>
        <v>#REF!</v>
      </c>
      <c r="G79" s="295" t="e">
        <f>#REF!</f>
        <v>#REF!</v>
      </c>
      <c r="H79" s="295" t="e">
        <f>#REF!</f>
        <v>#REF!</v>
      </c>
      <c r="I79" s="290" t="e">
        <f t="shared" si="104"/>
        <v>#REF!</v>
      </c>
      <c r="J79" s="295" t="e">
        <f>#REF!</f>
        <v>#REF!</v>
      </c>
      <c r="K79" s="295" t="e">
        <f>#REF!</f>
        <v>#REF!</v>
      </c>
      <c r="L79" s="295" t="e">
        <f>#REF!</f>
        <v>#REF!</v>
      </c>
      <c r="M79" s="295"/>
      <c r="N79" s="296" t="e">
        <f>#REF!</f>
        <v>#REF!</v>
      </c>
      <c r="O79" s="295" t="e">
        <f>#REF!</f>
        <v>#REF!</v>
      </c>
      <c r="P79" s="295" t="e">
        <f>#REF!</f>
        <v>#REF!</v>
      </c>
      <c r="Q79" s="296" t="e">
        <f>#REF!</f>
        <v>#REF!</v>
      </c>
      <c r="R79" s="233" t="e">
        <f>#REF!</f>
        <v>#REF!</v>
      </c>
      <c r="S79" s="233" t="e">
        <f>#REF!</f>
        <v>#REF!</v>
      </c>
      <c r="T79" s="264" t="e">
        <f>#REF!</f>
        <v>#REF!</v>
      </c>
      <c r="U79" s="233" t="e">
        <f>#REF!</f>
        <v>#REF!</v>
      </c>
      <c r="V79" s="233" t="e">
        <f>#REF!</f>
        <v>#REF!</v>
      </c>
      <c r="W79" s="233" t="e">
        <f>#REF!</f>
        <v>#REF!</v>
      </c>
      <c r="X79" s="233" t="e">
        <f>#REF!</f>
        <v>#REF!</v>
      </c>
      <c r="Y79" s="233" t="e">
        <f>#REF!</f>
        <v>#REF!</v>
      </c>
      <c r="Z79" s="254" t="e">
        <f t="shared" si="105"/>
        <v>#REF!</v>
      </c>
      <c r="AA79" s="233" t="e">
        <f>#REF!</f>
        <v>#REF!</v>
      </c>
      <c r="AB79" s="233" t="e">
        <f>#REF!</f>
        <v>#REF!</v>
      </c>
      <c r="AC79" s="233" t="e">
        <f>#REF!</f>
        <v>#REF!</v>
      </c>
      <c r="AD79" s="233" t="e">
        <f t="shared" si="106"/>
        <v>#REF!</v>
      </c>
      <c r="AE79" s="254" t="e">
        <f t="shared" si="107"/>
        <v>#REF!</v>
      </c>
      <c r="AF79" s="233" t="e">
        <f>#REF!</f>
        <v>#REF!</v>
      </c>
      <c r="AG79" s="233" t="e">
        <f>#REF!</f>
        <v>#REF!</v>
      </c>
      <c r="AH79" s="233" t="e">
        <f>#REF!</f>
        <v>#REF!</v>
      </c>
      <c r="AI79" s="233" t="e">
        <f>#REF!</f>
        <v>#REF!</v>
      </c>
      <c r="AJ79" s="254" t="e">
        <f t="shared" si="108"/>
        <v>#REF!</v>
      </c>
      <c r="AK79" s="233" t="e">
        <f>#REF!</f>
        <v>#REF!</v>
      </c>
      <c r="AL79" s="254" t="e">
        <f t="shared" si="109"/>
        <v>#REF!</v>
      </c>
      <c r="AM79" s="235" t="e">
        <f>#REF!+#REF!+#REF!+#REF!+#REF!</f>
        <v>#REF!</v>
      </c>
      <c r="AN79" s="254" t="e">
        <f t="shared" si="110"/>
        <v>#REF!</v>
      </c>
      <c r="AO79" s="236" t="e">
        <f>#REF!+#REF!+#REF!+#REF!</f>
        <v>#REF!</v>
      </c>
      <c r="AP79" s="254" t="e">
        <f t="shared" si="111"/>
        <v>#REF!</v>
      </c>
      <c r="AQ79" s="236" t="e">
        <f>#REF!+#REF!+#REF!+#REF!</f>
        <v>#REF!</v>
      </c>
      <c r="AR79" s="254" t="e">
        <f t="shared" si="112"/>
        <v>#REF!</v>
      </c>
      <c r="AS79" s="236" t="e">
        <f>#REF!</f>
        <v>#REF!</v>
      </c>
      <c r="AT79" s="254" t="e">
        <f t="shared" si="113"/>
        <v>#REF!</v>
      </c>
      <c r="AU79" s="236" t="e">
        <f>#REF!</f>
        <v>#REF!</v>
      </c>
      <c r="AV79" s="236" t="e">
        <f>#REF!</f>
        <v>#REF!</v>
      </c>
      <c r="AW79" s="236" t="e">
        <f>#REF!</f>
        <v>#REF!</v>
      </c>
      <c r="AX79" s="236" t="e">
        <f>#REF!</f>
        <v>#REF!</v>
      </c>
      <c r="AY79" s="254" t="e">
        <f t="shared" si="114"/>
        <v>#REF!</v>
      </c>
      <c r="AZ79" s="236" t="e">
        <f>#REF!</f>
        <v>#REF!</v>
      </c>
      <c r="BA79" s="254" t="e">
        <f t="shared" si="115"/>
        <v>#REF!</v>
      </c>
      <c r="BB79" s="235" t="e">
        <f>#REF!+#REF!+#REF!+#REF!+#REF!</f>
        <v>#REF!</v>
      </c>
      <c r="BC79" s="254" t="e">
        <f t="shared" si="116"/>
        <v>#REF!</v>
      </c>
      <c r="BD79" s="236" t="e">
        <f>#REF!+#REF!+#REF!+#REF!</f>
        <v>#REF!</v>
      </c>
      <c r="BE79" s="254" t="e">
        <f t="shared" si="117"/>
        <v>#REF!</v>
      </c>
      <c r="BF79" s="236" t="e">
        <f>#REF!+#REF!+#REF!+#REF!</f>
        <v>#REF!</v>
      </c>
      <c r="BG79" s="254" t="e">
        <f t="shared" si="118"/>
        <v>#REF!</v>
      </c>
      <c r="BH79" s="233" t="e">
        <f>#REF!</f>
        <v>#REF!</v>
      </c>
      <c r="BI79" s="254" t="e">
        <f t="shared" si="119"/>
        <v>#REF!</v>
      </c>
      <c r="BJ79" s="285" t="e">
        <f t="shared" si="120"/>
        <v>#REF!</v>
      </c>
      <c r="BK79" s="295" t="e">
        <f t="shared" si="121"/>
        <v>#REF!</v>
      </c>
      <c r="BL79" s="270" t="e">
        <f t="shared" si="122"/>
        <v>#REF!</v>
      </c>
      <c r="BM79" s="270" t="e">
        <f t="shared" si="123"/>
        <v>#REF!</v>
      </c>
      <c r="BO79" s="270" t="e">
        <f t="shared" si="124"/>
        <v>#REF!</v>
      </c>
      <c r="BP79" s="270" t="e">
        <f t="shared" si="125"/>
        <v>#REF!</v>
      </c>
    </row>
    <row r="80" spans="1:68" s="211" customFormat="1" ht="26.25" customHeight="1">
      <c r="A80" s="230">
        <v>4</v>
      </c>
      <c r="B80" s="303" t="s">
        <v>169</v>
      </c>
      <c r="C80" s="302" t="e">
        <f>#REF!</f>
        <v>#REF!</v>
      </c>
      <c r="D80" s="296" t="e">
        <f>#REF!</f>
        <v>#REF!</v>
      </c>
      <c r="E80" s="295" t="e">
        <f>#REF!</f>
        <v>#REF!</v>
      </c>
      <c r="F80" s="296" t="e">
        <f>#REF!</f>
        <v>#REF!</v>
      </c>
      <c r="G80" s="295" t="e">
        <f>#REF!</f>
        <v>#REF!</v>
      </c>
      <c r="H80" s="295" t="e">
        <f>#REF!</f>
        <v>#REF!</v>
      </c>
      <c r="I80" s="290" t="e">
        <f t="shared" si="104"/>
        <v>#REF!</v>
      </c>
      <c r="J80" s="295" t="e">
        <f>#REF!</f>
        <v>#REF!</v>
      </c>
      <c r="K80" s="295" t="e">
        <f>#REF!</f>
        <v>#REF!</v>
      </c>
      <c r="L80" s="295" t="e">
        <f>#REF!</f>
        <v>#REF!</v>
      </c>
      <c r="M80" s="295"/>
      <c r="N80" s="296" t="e">
        <f>#REF!</f>
        <v>#REF!</v>
      </c>
      <c r="O80" s="295" t="e">
        <f>#REF!</f>
        <v>#REF!</v>
      </c>
      <c r="P80" s="295" t="e">
        <f>#REF!</f>
        <v>#REF!</v>
      </c>
      <c r="Q80" s="296" t="e">
        <f>#REF!</f>
        <v>#REF!</v>
      </c>
      <c r="R80" s="233" t="e">
        <f>#REF!</f>
        <v>#REF!</v>
      </c>
      <c r="S80" s="233" t="e">
        <f>#REF!</f>
        <v>#REF!</v>
      </c>
      <c r="T80" s="264" t="e">
        <f>#REF!</f>
        <v>#REF!</v>
      </c>
      <c r="U80" s="233" t="e">
        <f>#REF!</f>
        <v>#REF!</v>
      </c>
      <c r="V80" s="233" t="e">
        <f>#REF!</f>
        <v>#REF!</v>
      </c>
      <c r="W80" s="233" t="e">
        <f>#REF!</f>
        <v>#REF!</v>
      </c>
      <c r="X80" s="233" t="e">
        <f>#REF!</f>
        <v>#REF!</v>
      </c>
      <c r="Y80" s="233" t="e">
        <f>#REF!</f>
        <v>#REF!</v>
      </c>
      <c r="Z80" s="254" t="e">
        <f t="shared" si="105"/>
        <v>#REF!</v>
      </c>
      <c r="AA80" s="233" t="e">
        <f>#REF!</f>
        <v>#REF!</v>
      </c>
      <c r="AB80" s="233" t="e">
        <f>#REF!</f>
        <v>#REF!</v>
      </c>
      <c r="AC80" s="233" t="e">
        <f>#REF!</f>
        <v>#REF!</v>
      </c>
      <c r="AD80" s="233" t="e">
        <f t="shared" si="106"/>
        <v>#REF!</v>
      </c>
      <c r="AE80" s="254" t="e">
        <f t="shared" si="107"/>
        <v>#REF!</v>
      </c>
      <c r="AF80" s="233" t="e">
        <f>#REF!</f>
        <v>#REF!</v>
      </c>
      <c r="AG80" s="233" t="e">
        <f>#REF!</f>
        <v>#REF!</v>
      </c>
      <c r="AH80" s="233" t="e">
        <f>#REF!</f>
        <v>#REF!</v>
      </c>
      <c r="AI80" s="233" t="e">
        <f>#REF!</f>
        <v>#REF!</v>
      </c>
      <c r="AJ80" s="254" t="e">
        <f t="shared" si="108"/>
        <v>#REF!</v>
      </c>
      <c r="AK80" s="233" t="e">
        <f>#REF!</f>
        <v>#REF!</v>
      </c>
      <c r="AL80" s="254" t="e">
        <f t="shared" si="109"/>
        <v>#REF!</v>
      </c>
      <c r="AM80" s="235" t="e">
        <f>#REF!+#REF!+#REF!+#REF!+#REF!</f>
        <v>#REF!</v>
      </c>
      <c r="AN80" s="254" t="e">
        <f t="shared" si="110"/>
        <v>#REF!</v>
      </c>
      <c r="AO80" s="236" t="e">
        <f>#REF!+#REF!+#REF!+#REF!</f>
        <v>#REF!</v>
      </c>
      <c r="AP80" s="254" t="e">
        <f t="shared" si="111"/>
        <v>#REF!</v>
      </c>
      <c r="AQ80" s="236" t="e">
        <f>#REF!+#REF!+#REF!+#REF!</f>
        <v>#REF!</v>
      </c>
      <c r="AR80" s="254" t="e">
        <f t="shared" si="112"/>
        <v>#REF!</v>
      </c>
      <c r="AS80" s="236" t="e">
        <f>#REF!</f>
        <v>#REF!</v>
      </c>
      <c r="AT80" s="254" t="e">
        <f t="shared" si="113"/>
        <v>#REF!</v>
      </c>
      <c r="AU80" s="236" t="e">
        <f>#REF!</f>
        <v>#REF!</v>
      </c>
      <c r="AV80" s="236" t="e">
        <f>#REF!</f>
        <v>#REF!</v>
      </c>
      <c r="AW80" s="236" t="e">
        <f>#REF!</f>
        <v>#REF!</v>
      </c>
      <c r="AX80" s="236" t="e">
        <f>#REF!</f>
        <v>#REF!</v>
      </c>
      <c r="AY80" s="254" t="e">
        <f t="shared" si="114"/>
        <v>#REF!</v>
      </c>
      <c r="AZ80" s="236" t="e">
        <f>#REF!</f>
        <v>#REF!</v>
      </c>
      <c r="BA80" s="254" t="e">
        <f t="shared" si="115"/>
        <v>#REF!</v>
      </c>
      <c r="BB80" s="235" t="e">
        <f>#REF!+#REF!+#REF!+#REF!+#REF!</f>
        <v>#REF!</v>
      </c>
      <c r="BC80" s="254" t="e">
        <f t="shared" si="116"/>
        <v>#REF!</v>
      </c>
      <c r="BD80" s="236" t="e">
        <f>#REF!+#REF!+#REF!+#REF!</f>
        <v>#REF!</v>
      </c>
      <c r="BE80" s="254" t="e">
        <f t="shared" si="117"/>
        <v>#REF!</v>
      </c>
      <c r="BF80" s="236" t="e">
        <f>#REF!+#REF!+#REF!+#REF!</f>
        <v>#REF!</v>
      </c>
      <c r="BG80" s="254" t="e">
        <f t="shared" si="118"/>
        <v>#REF!</v>
      </c>
      <c r="BH80" s="233" t="e">
        <f>#REF!</f>
        <v>#REF!</v>
      </c>
      <c r="BI80" s="254" t="e">
        <f t="shared" si="119"/>
        <v>#REF!</v>
      </c>
      <c r="BJ80" s="285" t="e">
        <f t="shared" si="120"/>
        <v>#REF!</v>
      </c>
      <c r="BK80" s="295" t="e">
        <f t="shared" si="121"/>
        <v>#REF!</v>
      </c>
      <c r="BL80" s="270" t="e">
        <f t="shared" si="122"/>
        <v>#REF!</v>
      </c>
      <c r="BM80" s="270" t="e">
        <f t="shared" si="123"/>
        <v>#REF!</v>
      </c>
      <c r="BO80" s="270" t="e">
        <f t="shared" si="124"/>
        <v>#REF!</v>
      </c>
      <c r="BP80" s="270" t="e">
        <f t="shared" si="125"/>
        <v>#REF!</v>
      </c>
    </row>
    <row r="81" spans="1:68" s="211" customFormat="1" ht="37.5" customHeight="1">
      <c r="A81" s="230">
        <v>5</v>
      </c>
      <c r="B81" s="303" t="s">
        <v>170</v>
      </c>
      <c r="C81" s="302" t="e">
        <f>#REF!</f>
        <v>#REF!</v>
      </c>
      <c r="D81" s="296" t="e">
        <f>#REF!</f>
        <v>#REF!</v>
      </c>
      <c r="E81" s="295" t="e">
        <f>#REF!</f>
        <v>#REF!</v>
      </c>
      <c r="F81" s="296" t="e">
        <f>#REF!</f>
        <v>#REF!</v>
      </c>
      <c r="G81" s="295" t="e">
        <f>#REF!</f>
        <v>#REF!</v>
      </c>
      <c r="H81" s="295" t="e">
        <f>#REF!</f>
        <v>#REF!</v>
      </c>
      <c r="I81" s="290" t="e">
        <f t="shared" si="104"/>
        <v>#REF!</v>
      </c>
      <c r="J81" s="295" t="e">
        <f>#REF!</f>
        <v>#REF!</v>
      </c>
      <c r="K81" s="295" t="e">
        <f>#REF!</f>
        <v>#REF!</v>
      </c>
      <c r="L81" s="295" t="e">
        <f>#REF!</f>
        <v>#REF!</v>
      </c>
      <c r="M81" s="295"/>
      <c r="N81" s="296" t="e">
        <f>#REF!</f>
        <v>#REF!</v>
      </c>
      <c r="O81" s="295" t="e">
        <f>#REF!</f>
        <v>#REF!</v>
      </c>
      <c r="P81" s="295" t="e">
        <f>#REF!</f>
        <v>#REF!</v>
      </c>
      <c r="Q81" s="296" t="e">
        <f>#REF!</f>
        <v>#REF!</v>
      </c>
      <c r="R81" s="233" t="e">
        <f>#REF!</f>
        <v>#REF!</v>
      </c>
      <c r="S81" s="233" t="e">
        <f>#REF!</f>
        <v>#REF!</v>
      </c>
      <c r="T81" s="264" t="e">
        <f>#REF!</f>
        <v>#REF!</v>
      </c>
      <c r="U81" s="233" t="e">
        <f>#REF!</f>
        <v>#REF!</v>
      </c>
      <c r="V81" s="233" t="e">
        <f>#REF!</f>
        <v>#REF!</v>
      </c>
      <c r="W81" s="233" t="e">
        <f>#REF!</f>
        <v>#REF!</v>
      </c>
      <c r="X81" s="233" t="e">
        <f>#REF!</f>
        <v>#REF!</v>
      </c>
      <c r="Y81" s="233" t="e">
        <f>#REF!</f>
        <v>#REF!</v>
      </c>
      <c r="Z81" s="254" t="e">
        <f t="shared" si="105"/>
        <v>#REF!</v>
      </c>
      <c r="AA81" s="233" t="e">
        <f>#REF!</f>
        <v>#REF!</v>
      </c>
      <c r="AB81" s="233" t="e">
        <f>#REF!</f>
        <v>#REF!</v>
      </c>
      <c r="AC81" s="233" t="e">
        <f>#REF!</f>
        <v>#REF!</v>
      </c>
      <c r="AD81" s="233" t="e">
        <f t="shared" si="106"/>
        <v>#REF!</v>
      </c>
      <c r="AE81" s="254" t="e">
        <f t="shared" si="107"/>
        <v>#REF!</v>
      </c>
      <c r="AF81" s="233" t="e">
        <f>#REF!</f>
        <v>#REF!</v>
      </c>
      <c r="AG81" s="233" t="e">
        <f>#REF!</f>
        <v>#REF!</v>
      </c>
      <c r="AH81" s="233" t="e">
        <f>#REF!</f>
        <v>#REF!</v>
      </c>
      <c r="AI81" s="233" t="e">
        <f>#REF!</f>
        <v>#REF!</v>
      </c>
      <c r="AJ81" s="254" t="e">
        <f t="shared" si="108"/>
        <v>#REF!</v>
      </c>
      <c r="AK81" s="233" t="e">
        <f>#REF!</f>
        <v>#REF!</v>
      </c>
      <c r="AL81" s="254" t="e">
        <f t="shared" si="109"/>
        <v>#REF!</v>
      </c>
      <c r="AM81" s="235" t="e">
        <f>#REF!+#REF!+#REF!+#REF!+#REF!</f>
        <v>#REF!</v>
      </c>
      <c r="AN81" s="254" t="e">
        <f t="shared" si="110"/>
        <v>#REF!</v>
      </c>
      <c r="AO81" s="236" t="e">
        <f>#REF!+#REF!+#REF!+#REF!</f>
        <v>#REF!</v>
      </c>
      <c r="AP81" s="254" t="e">
        <f t="shared" si="111"/>
        <v>#REF!</v>
      </c>
      <c r="AQ81" s="236" t="e">
        <f>#REF!+#REF!+#REF!+#REF!</f>
        <v>#REF!</v>
      </c>
      <c r="AR81" s="254" t="e">
        <f t="shared" si="112"/>
        <v>#REF!</v>
      </c>
      <c r="AS81" s="236" t="e">
        <f>#REF!</f>
        <v>#REF!</v>
      </c>
      <c r="AT81" s="254" t="e">
        <f t="shared" si="113"/>
        <v>#REF!</v>
      </c>
      <c r="AU81" s="236" t="e">
        <f>#REF!</f>
        <v>#REF!</v>
      </c>
      <c r="AV81" s="236" t="e">
        <f>#REF!</f>
        <v>#REF!</v>
      </c>
      <c r="AW81" s="236" t="e">
        <f>#REF!</f>
        <v>#REF!</v>
      </c>
      <c r="AX81" s="236" t="e">
        <f>#REF!</f>
        <v>#REF!</v>
      </c>
      <c r="AY81" s="254" t="e">
        <f t="shared" si="114"/>
        <v>#REF!</v>
      </c>
      <c r="AZ81" s="236" t="e">
        <f>#REF!</f>
        <v>#REF!</v>
      </c>
      <c r="BA81" s="254" t="e">
        <f t="shared" si="115"/>
        <v>#REF!</v>
      </c>
      <c r="BB81" s="235" t="e">
        <f>#REF!+#REF!+#REF!+#REF!+#REF!</f>
        <v>#REF!</v>
      </c>
      <c r="BC81" s="254" t="e">
        <f t="shared" si="116"/>
        <v>#REF!</v>
      </c>
      <c r="BD81" s="236" t="e">
        <f>#REF!+#REF!+#REF!+#REF!</f>
        <v>#REF!</v>
      </c>
      <c r="BE81" s="254" t="e">
        <f t="shared" si="117"/>
        <v>#REF!</v>
      </c>
      <c r="BF81" s="236" t="e">
        <f>#REF!+#REF!+#REF!+#REF!</f>
        <v>#REF!</v>
      </c>
      <c r="BG81" s="254" t="e">
        <f t="shared" si="118"/>
        <v>#REF!</v>
      </c>
      <c r="BH81" s="233" t="e">
        <f>#REF!</f>
        <v>#REF!</v>
      </c>
      <c r="BI81" s="254" t="e">
        <f t="shared" si="119"/>
        <v>#REF!</v>
      </c>
      <c r="BJ81" s="285" t="e">
        <f t="shared" si="120"/>
        <v>#REF!</v>
      </c>
      <c r="BK81" s="295" t="e">
        <f t="shared" si="121"/>
        <v>#REF!</v>
      </c>
      <c r="BL81" s="270" t="e">
        <f t="shared" si="122"/>
        <v>#REF!</v>
      </c>
      <c r="BM81" s="270" t="e">
        <f t="shared" si="123"/>
        <v>#REF!</v>
      </c>
      <c r="BO81" s="270" t="e">
        <f t="shared" si="124"/>
        <v>#REF!</v>
      </c>
      <c r="BP81" s="270" t="e">
        <f t="shared" si="125"/>
        <v>#REF!</v>
      </c>
    </row>
    <row r="82" spans="1:68" s="211" customFormat="1" ht="21.95" customHeight="1">
      <c r="A82" s="230">
        <v>6</v>
      </c>
      <c r="B82" s="303" t="s">
        <v>171</v>
      </c>
      <c r="C82" s="302" t="e">
        <f>#REF!</f>
        <v>#REF!</v>
      </c>
      <c r="D82" s="296" t="e">
        <f>#REF!</f>
        <v>#REF!</v>
      </c>
      <c r="E82" s="295" t="e">
        <f>#REF!</f>
        <v>#REF!</v>
      </c>
      <c r="F82" s="296" t="e">
        <f>#REF!</f>
        <v>#REF!</v>
      </c>
      <c r="G82" s="295" t="e">
        <f>#REF!</f>
        <v>#REF!</v>
      </c>
      <c r="H82" s="295" t="e">
        <f>#REF!</f>
        <v>#REF!</v>
      </c>
      <c r="I82" s="290" t="e">
        <f t="shared" si="104"/>
        <v>#REF!</v>
      </c>
      <c r="J82" s="295" t="e">
        <f>#REF!</f>
        <v>#REF!</v>
      </c>
      <c r="K82" s="295" t="e">
        <f>#REF!</f>
        <v>#REF!</v>
      </c>
      <c r="L82" s="295" t="e">
        <f>#REF!</f>
        <v>#REF!</v>
      </c>
      <c r="M82" s="295"/>
      <c r="N82" s="296" t="e">
        <f>#REF!</f>
        <v>#REF!</v>
      </c>
      <c r="O82" s="295" t="e">
        <f>#REF!</f>
        <v>#REF!</v>
      </c>
      <c r="P82" s="295" t="e">
        <f>#REF!</f>
        <v>#REF!</v>
      </c>
      <c r="Q82" s="296" t="e">
        <f>#REF!</f>
        <v>#REF!</v>
      </c>
      <c r="R82" s="233" t="e">
        <f>#REF!</f>
        <v>#REF!</v>
      </c>
      <c r="S82" s="233" t="e">
        <f>#REF!</f>
        <v>#REF!</v>
      </c>
      <c r="T82" s="264" t="e">
        <f>#REF!</f>
        <v>#REF!</v>
      </c>
      <c r="U82" s="233" t="e">
        <f>#REF!</f>
        <v>#REF!</v>
      </c>
      <c r="V82" s="233" t="e">
        <f>#REF!</f>
        <v>#REF!</v>
      </c>
      <c r="W82" s="233" t="e">
        <f>#REF!</f>
        <v>#REF!</v>
      </c>
      <c r="X82" s="233" t="e">
        <f>#REF!</f>
        <v>#REF!</v>
      </c>
      <c r="Y82" s="233" t="e">
        <f>#REF!</f>
        <v>#REF!</v>
      </c>
      <c r="Z82" s="254" t="e">
        <f t="shared" si="105"/>
        <v>#REF!</v>
      </c>
      <c r="AA82" s="233" t="e">
        <f>#REF!</f>
        <v>#REF!</v>
      </c>
      <c r="AB82" s="233" t="e">
        <f>#REF!</f>
        <v>#REF!</v>
      </c>
      <c r="AC82" s="233" t="e">
        <f>#REF!</f>
        <v>#REF!</v>
      </c>
      <c r="AD82" s="233" t="e">
        <f t="shared" si="106"/>
        <v>#REF!</v>
      </c>
      <c r="AE82" s="254" t="e">
        <f t="shared" si="107"/>
        <v>#REF!</v>
      </c>
      <c r="AF82" s="233" t="e">
        <f>#REF!</f>
        <v>#REF!</v>
      </c>
      <c r="AG82" s="233" t="e">
        <f>#REF!</f>
        <v>#REF!</v>
      </c>
      <c r="AH82" s="233" t="e">
        <f>#REF!</f>
        <v>#REF!</v>
      </c>
      <c r="AI82" s="233" t="e">
        <f>#REF!</f>
        <v>#REF!</v>
      </c>
      <c r="AJ82" s="254" t="e">
        <f t="shared" si="108"/>
        <v>#REF!</v>
      </c>
      <c r="AK82" s="233" t="e">
        <f>#REF!</f>
        <v>#REF!</v>
      </c>
      <c r="AL82" s="254" t="e">
        <f t="shared" si="109"/>
        <v>#REF!</v>
      </c>
      <c r="AM82" s="235" t="e">
        <f>#REF!+#REF!+#REF!+#REF!+#REF!</f>
        <v>#REF!</v>
      </c>
      <c r="AN82" s="254" t="e">
        <f t="shared" si="110"/>
        <v>#REF!</v>
      </c>
      <c r="AO82" s="236" t="e">
        <f>#REF!+#REF!+#REF!+#REF!</f>
        <v>#REF!</v>
      </c>
      <c r="AP82" s="254" t="e">
        <f t="shared" si="111"/>
        <v>#REF!</v>
      </c>
      <c r="AQ82" s="236" t="e">
        <f>#REF!+#REF!+#REF!+#REF!</f>
        <v>#REF!</v>
      </c>
      <c r="AR82" s="254" t="e">
        <f t="shared" si="112"/>
        <v>#REF!</v>
      </c>
      <c r="AS82" s="236" t="e">
        <f>#REF!</f>
        <v>#REF!</v>
      </c>
      <c r="AT82" s="254" t="e">
        <f t="shared" si="113"/>
        <v>#REF!</v>
      </c>
      <c r="AU82" s="236" t="e">
        <f>#REF!</f>
        <v>#REF!</v>
      </c>
      <c r="AV82" s="236" t="e">
        <f>#REF!</f>
        <v>#REF!</v>
      </c>
      <c r="AW82" s="236" t="e">
        <f>#REF!</f>
        <v>#REF!</v>
      </c>
      <c r="AX82" s="236" t="e">
        <f>#REF!</f>
        <v>#REF!</v>
      </c>
      <c r="AY82" s="254" t="e">
        <f t="shared" si="114"/>
        <v>#REF!</v>
      </c>
      <c r="AZ82" s="236" t="e">
        <f>#REF!</f>
        <v>#REF!</v>
      </c>
      <c r="BA82" s="254" t="e">
        <f t="shared" si="115"/>
        <v>#REF!</v>
      </c>
      <c r="BB82" s="235" t="e">
        <f>#REF!+#REF!+#REF!+#REF!+#REF!</f>
        <v>#REF!</v>
      </c>
      <c r="BC82" s="254" t="e">
        <f t="shared" si="116"/>
        <v>#REF!</v>
      </c>
      <c r="BD82" s="236" t="e">
        <f>#REF!+#REF!+#REF!+#REF!</f>
        <v>#REF!</v>
      </c>
      <c r="BE82" s="254" t="e">
        <f t="shared" si="117"/>
        <v>#REF!</v>
      </c>
      <c r="BF82" s="236" t="e">
        <f>#REF!+#REF!+#REF!+#REF!</f>
        <v>#REF!</v>
      </c>
      <c r="BG82" s="254" t="e">
        <f t="shared" si="118"/>
        <v>#REF!</v>
      </c>
      <c r="BH82" s="233" t="e">
        <f>#REF!</f>
        <v>#REF!</v>
      </c>
      <c r="BI82" s="254" t="e">
        <f t="shared" si="119"/>
        <v>#REF!</v>
      </c>
      <c r="BJ82" s="285" t="e">
        <f t="shared" si="120"/>
        <v>#REF!</v>
      </c>
      <c r="BK82" s="295" t="e">
        <f t="shared" si="121"/>
        <v>#REF!</v>
      </c>
      <c r="BL82" s="270" t="e">
        <f t="shared" si="122"/>
        <v>#REF!</v>
      </c>
      <c r="BM82" s="270" t="e">
        <f t="shared" si="123"/>
        <v>#REF!</v>
      </c>
      <c r="BO82" s="270" t="e">
        <f t="shared" si="124"/>
        <v>#REF!</v>
      </c>
      <c r="BP82" s="270" t="e">
        <f t="shared" si="125"/>
        <v>#REF!</v>
      </c>
    </row>
    <row r="83" spans="1:68" s="211" customFormat="1" ht="21.95" customHeight="1">
      <c r="A83" s="230">
        <v>7</v>
      </c>
      <c r="B83" s="303" t="s">
        <v>172</v>
      </c>
      <c r="C83" s="302" t="e">
        <f>#REF!</f>
        <v>#REF!</v>
      </c>
      <c r="D83" s="296" t="e">
        <f>#REF!</f>
        <v>#REF!</v>
      </c>
      <c r="E83" s="295" t="e">
        <f>#REF!</f>
        <v>#REF!</v>
      </c>
      <c r="F83" s="296" t="e">
        <f>#REF!</f>
        <v>#REF!</v>
      </c>
      <c r="G83" s="295" t="e">
        <f>#REF!</f>
        <v>#REF!</v>
      </c>
      <c r="H83" s="295" t="e">
        <f>#REF!</f>
        <v>#REF!</v>
      </c>
      <c r="I83" s="290" t="e">
        <f t="shared" si="104"/>
        <v>#REF!</v>
      </c>
      <c r="J83" s="295" t="e">
        <f>#REF!</f>
        <v>#REF!</v>
      </c>
      <c r="K83" s="295" t="e">
        <f>#REF!</f>
        <v>#REF!</v>
      </c>
      <c r="L83" s="295" t="e">
        <f>#REF!</f>
        <v>#REF!</v>
      </c>
      <c r="M83" s="295"/>
      <c r="N83" s="296" t="e">
        <f>#REF!</f>
        <v>#REF!</v>
      </c>
      <c r="O83" s="295" t="e">
        <f>#REF!</f>
        <v>#REF!</v>
      </c>
      <c r="P83" s="295" t="e">
        <f>#REF!</f>
        <v>#REF!</v>
      </c>
      <c r="Q83" s="296" t="e">
        <f>#REF!</f>
        <v>#REF!</v>
      </c>
      <c r="R83" s="233" t="e">
        <f>#REF!</f>
        <v>#REF!</v>
      </c>
      <c r="S83" s="233" t="e">
        <f>#REF!</f>
        <v>#REF!</v>
      </c>
      <c r="T83" s="264" t="e">
        <f>#REF!</f>
        <v>#REF!</v>
      </c>
      <c r="U83" s="233" t="e">
        <f>#REF!</f>
        <v>#REF!</v>
      </c>
      <c r="V83" s="233" t="e">
        <f>#REF!</f>
        <v>#REF!</v>
      </c>
      <c r="W83" s="233" t="e">
        <f>#REF!</f>
        <v>#REF!</v>
      </c>
      <c r="X83" s="233" t="e">
        <f>#REF!</f>
        <v>#REF!</v>
      </c>
      <c r="Y83" s="233" t="e">
        <f>#REF!</f>
        <v>#REF!</v>
      </c>
      <c r="Z83" s="254" t="e">
        <f t="shared" si="105"/>
        <v>#REF!</v>
      </c>
      <c r="AA83" s="233" t="e">
        <f>#REF!</f>
        <v>#REF!</v>
      </c>
      <c r="AB83" s="233" t="e">
        <f>#REF!</f>
        <v>#REF!</v>
      </c>
      <c r="AC83" s="233" t="e">
        <f>#REF!</f>
        <v>#REF!</v>
      </c>
      <c r="AD83" s="233" t="e">
        <f t="shared" si="106"/>
        <v>#REF!</v>
      </c>
      <c r="AE83" s="254" t="e">
        <f t="shared" si="107"/>
        <v>#REF!</v>
      </c>
      <c r="AF83" s="233" t="e">
        <f>#REF!</f>
        <v>#REF!</v>
      </c>
      <c r="AG83" s="233" t="e">
        <f>#REF!</f>
        <v>#REF!</v>
      </c>
      <c r="AH83" s="233" t="e">
        <f>#REF!</f>
        <v>#REF!</v>
      </c>
      <c r="AI83" s="233" t="e">
        <f>#REF!</f>
        <v>#REF!</v>
      </c>
      <c r="AJ83" s="254" t="e">
        <f t="shared" si="108"/>
        <v>#REF!</v>
      </c>
      <c r="AK83" s="233" t="e">
        <f>#REF!</f>
        <v>#REF!</v>
      </c>
      <c r="AL83" s="254" t="e">
        <f t="shared" si="109"/>
        <v>#REF!</v>
      </c>
      <c r="AM83" s="235" t="e">
        <f>#REF!+#REF!+#REF!+#REF!+#REF!</f>
        <v>#REF!</v>
      </c>
      <c r="AN83" s="254" t="e">
        <f t="shared" si="110"/>
        <v>#REF!</v>
      </c>
      <c r="AO83" s="236" t="e">
        <f>#REF!+#REF!+#REF!+#REF!</f>
        <v>#REF!</v>
      </c>
      <c r="AP83" s="254" t="e">
        <f t="shared" si="111"/>
        <v>#REF!</v>
      </c>
      <c r="AQ83" s="236" t="e">
        <f>#REF!+#REF!+#REF!+#REF!</f>
        <v>#REF!</v>
      </c>
      <c r="AR83" s="254" t="e">
        <f t="shared" si="112"/>
        <v>#REF!</v>
      </c>
      <c r="AS83" s="236" t="e">
        <f>#REF!</f>
        <v>#REF!</v>
      </c>
      <c r="AT83" s="254" t="e">
        <f t="shared" si="113"/>
        <v>#REF!</v>
      </c>
      <c r="AU83" s="236" t="e">
        <f>#REF!</f>
        <v>#REF!</v>
      </c>
      <c r="AV83" s="236" t="e">
        <f>#REF!</f>
        <v>#REF!</v>
      </c>
      <c r="AW83" s="236" t="e">
        <f>#REF!</f>
        <v>#REF!</v>
      </c>
      <c r="AX83" s="236" t="e">
        <f>#REF!</f>
        <v>#REF!</v>
      </c>
      <c r="AY83" s="254" t="e">
        <f t="shared" si="114"/>
        <v>#REF!</v>
      </c>
      <c r="AZ83" s="236" t="e">
        <f>#REF!</f>
        <v>#REF!</v>
      </c>
      <c r="BA83" s="254" t="e">
        <f t="shared" si="115"/>
        <v>#REF!</v>
      </c>
      <c r="BB83" s="235" t="e">
        <f>#REF!+#REF!+#REF!+#REF!+#REF!</f>
        <v>#REF!</v>
      </c>
      <c r="BC83" s="254" t="e">
        <f t="shared" si="116"/>
        <v>#REF!</v>
      </c>
      <c r="BD83" s="236" t="e">
        <f>#REF!+#REF!+#REF!+#REF!</f>
        <v>#REF!</v>
      </c>
      <c r="BE83" s="254" t="e">
        <f t="shared" si="117"/>
        <v>#REF!</v>
      </c>
      <c r="BF83" s="236" t="e">
        <f>#REF!+#REF!+#REF!+#REF!</f>
        <v>#REF!</v>
      </c>
      <c r="BG83" s="254" t="e">
        <f t="shared" si="118"/>
        <v>#REF!</v>
      </c>
      <c r="BH83" s="233" t="e">
        <f>#REF!</f>
        <v>#REF!</v>
      </c>
      <c r="BI83" s="254" t="e">
        <f t="shared" si="119"/>
        <v>#REF!</v>
      </c>
      <c r="BJ83" s="285" t="e">
        <f t="shared" si="120"/>
        <v>#REF!</v>
      </c>
      <c r="BK83" s="295" t="e">
        <f t="shared" si="121"/>
        <v>#REF!</v>
      </c>
      <c r="BL83" s="270" t="e">
        <f t="shared" si="122"/>
        <v>#REF!</v>
      </c>
      <c r="BM83" s="270" t="e">
        <f t="shared" si="123"/>
        <v>#REF!</v>
      </c>
      <c r="BO83" s="270" t="e">
        <f t="shared" si="124"/>
        <v>#REF!</v>
      </c>
      <c r="BP83" s="270" t="e">
        <f t="shared" si="125"/>
        <v>#REF!</v>
      </c>
    </row>
    <row r="84" spans="1:68" s="211" customFormat="1" ht="21.95" customHeight="1">
      <c r="A84" s="230">
        <v>8</v>
      </c>
      <c r="B84" s="303" t="s">
        <v>173</v>
      </c>
      <c r="C84" s="302" t="e">
        <f>#REF!</f>
        <v>#REF!</v>
      </c>
      <c r="D84" s="296" t="e">
        <f>#REF!</f>
        <v>#REF!</v>
      </c>
      <c r="E84" s="295" t="e">
        <f>#REF!</f>
        <v>#REF!</v>
      </c>
      <c r="F84" s="296" t="e">
        <f>#REF!</f>
        <v>#REF!</v>
      </c>
      <c r="G84" s="295" t="e">
        <f>#REF!</f>
        <v>#REF!</v>
      </c>
      <c r="H84" s="295" t="e">
        <f>#REF!</f>
        <v>#REF!</v>
      </c>
      <c r="I84" s="290" t="e">
        <f t="shared" si="104"/>
        <v>#REF!</v>
      </c>
      <c r="J84" s="295" t="e">
        <f>#REF!</f>
        <v>#REF!</v>
      </c>
      <c r="K84" s="295" t="e">
        <f>#REF!</f>
        <v>#REF!</v>
      </c>
      <c r="L84" s="295" t="e">
        <f>#REF!</f>
        <v>#REF!</v>
      </c>
      <c r="M84" s="295"/>
      <c r="N84" s="296" t="e">
        <f>#REF!</f>
        <v>#REF!</v>
      </c>
      <c r="O84" s="295" t="e">
        <f>#REF!</f>
        <v>#REF!</v>
      </c>
      <c r="P84" s="295" t="e">
        <f>#REF!</f>
        <v>#REF!</v>
      </c>
      <c r="Q84" s="296" t="e">
        <f>#REF!</f>
        <v>#REF!</v>
      </c>
      <c r="R84" s="233" t="e">
        <f>#REF!</f>
        <v>#REF!</v>
      </c>
      <c r="S84" s="233" t="e">
        <f>#REF!</f>
        <v>#REF!</v>
      </c>
      <c r="T84" s="264" t="e">
        <f>#REF!</f>
        <v>#REF!</v>
      </c>
      <c r="U84" s="233" t="e">
        <f>#REF!</f>
        <v>#REF!</v>
      </c>
      <c r="V84" s="233" t="e">
        <f>#REF!</f>
        <v>#REF!</v>
      </c>
      <c r="W84" s="233" t="e">
        <f>#REF!</f>
        <v>#REF!</v>
      </c>
      <c r="X84" s="233" t="e">
        <f>#REF!</f>
        <v>#REF!</v>
      </c>
      <c r="Y84" s="233" t="e">
        <f>#REF!</f>
        <v>#REF!</v>
      </c>
      <c r="Z84" s="254" t="e">
        <f t="shared" si="105"/>
        <v>#REF!</v>
      </c>
      <c r="AA84" s="233" t="e">
        <f>#REF!</f>
        <v>#REF!</v>
      </c>
      <c r="AB84" s="233" t="e">
        <f>#REF!</f>
        <v>#REF!</v>
      </c>
      <c r="AC84" s="233" t="e">
        <f>#REF!</f>
        <v>#REF!</v>
      </c>
      <c r="AD84" s="233" t="e">
        <f t="shared" si="106"/>
        <v>#REF!</v>
      </c>
      <c r="AE84" s="254" t="e">
        <f t="shared" si="107"/>
        <v>#REF!</v>
      </c>
      <c r="AF84" s="233" t="e">
        <f>#REF!</f>
        <v>#REF!</v>
      </c>
      <c r="AG84" s="233" t="e">
        <f>#REF!</f>
        <v>#REF!</v>
      </c>
      <c r="AH84" s="233" t="e">
        <f>#REF!</f>
        <v>#REF!</v>
      </c>
      <c r="AI84" s="233" t="e">
        <f>#REF!</f>
        <v>#REF!</v>
      </c>
      <c r="AJ84" s="254" t="e">
        <f t="shared" si="108"/>
        <v>#REF!</v>
      </c>
      <c r="AK84" s="233" t="e">
        <f>#REF!</f>
        <v>#REF!</v>
      </c>
      <c r="AL84" s="254" t="e">
        <f t="shared" si="109"/>
        <v>#REF!</v>
      </c>
      <c r="AM84" s="235" t="e">
        <f>#REF!+#REF!+#REF!+#REF!+#REF!</f>
        <v>#REF!</v>
      </c>
      <c r="AN84" s="254" t="e">
        <f t="shared" si="110"/>
        <v>#REF!</v>
      </c>
      <c r="AO84" s="236" t="e">
        <f>#REF!+#REF!+#REF!+#REF!</f>
        <v>#REF!</v>
      </c>
      <c r="AP84" s="254" t="e">
        <f t="shared" si="111"/>
        <v>#REF!</v>
      </c>
      <c r="AQ84" s="236" t="e">
        <f>#REF!+#REF!+#REF!+#REF!</f>
        <v>#REF!</v>
      </c>
      <c r="AR84" s="254" t="e">
        <f t="shared" si="112"/>
        <v>#REF!</v>
      </c>
      <c r="AS84" s="236" t="e">
        <f>#REF!</f>
        <v>#REF!</v>
      </c>
      <c r="AT84" s="254" t="e">
        <f t="shared" si="113"/>
        <v>#REF!</v>
      </c>
      <c r="AU84" s="236" t="e">
        <f>#REF!</f>
        <v>#REF!</v>
      </c>
      <c r="AV84" s="236" t="e">
        <f>#REF!</f>
        <v>#REF!</v>
      </c>
      <c r="AW84" s="236" t="e">
        <f>#REF!</f>
        <v>#REF!</v>
      </c>
      <c r="AX84" s="236" t="e">
        <f>#REF!</f>
        <v>#REF!</v>
      </c>
      <c r="AY84" s="254" t="e">
        <f t="shared" si="114"/>
        <v>#REF!</v>
      </c>
      <c r="AZ84" s="236" t="e">
        <f>#REF!</f>
        <v>#REF!</v>
      </c>
      <c r="BA84" s="254" t="e">
        <f t="shared" si="115"/>
        <v>#REF!</v>
      </c>
      <c r="BB84" s="235" t="e">
        <f>#REF!+#REF!+#REF!+#REF!+#REF!</f>
        <v>#REF!</v>
      </c>
      <c r="BC84" s="254" t="e">
        <f t="shared" si="116"/>
        <v>#REF!</v>
      </c>
      <c r="BD84" s="236" t="e">
        <f>#REF!+#REF!+#REF!+#REF!</f>
        <v>#REF!</v>
      </c>
      <c r="BE84" s="254" t="e">
        <f t="shared" si="117"/>
        <v>#REF!</v>
      </c>
      <c r="BF84" s="236" t="e">
        <f>#REF!+#REF!+#REF!+#REF!</f>
        <v>#REF!</v>
      </c>
      <c r="BG84" s="254" t="e">
        <f t="shared" si="118"/>
        <v>#REF!</v>
      </c>
      <c r="BH84" s="233" t="e">
        <f>#REF!</f>
        <v>#REF!</v>
      </c>
      <c r="BI84" s="254" t="e">
        <f t="shared" si="119"/>
        <v>#REF!</v>
      </c>
      <c r="BJ84" s="285" t="e">
        <f t="shared" si="120"/>
        <v>#REF!</v>
      </c>
      <c r="BK84" s="295" t="e">
        <f t="shared" si="121"/>
        <v>#REF!</v>
      </c>
      <c r="BL84" s="270" t="e">
        <f t="shared" si="122"/>
        <v>#REF!</v>
      </c>
      <c r="BM84" s="270" t="e">
        <f t="shared" si="123"/>
        <v>#REF!</v>
      </c>
      <c r="BO84" s="270" t="e">
        <f t="shared" si="124"/>
        <v>#REF!</v>
      </c>
      <c r="BP84" s="270" t="e">
        <f t="shared" si="125"/>
        <v>#REF!</v>
      </c>
    </row>
    <row r="85" spans="1:68" s="211" customFormat="1" ht="21.95" customHeight="1">
      <c r="A85" s="230">
        <v>9</v>
      </c>
      <c r="B85" s="303" t="s">
        <v>174</v>
      </c>
      <c r="C85" s="302" t="e">
        <f>#REF!</f>
        <v>#REF!</v>
      </c>
      <c r="D85" s="296" t="e">
        <f>#REF!</f>
        <v>#REF!</v>
      </c>
      <c r="E85" s="295" t="e">
        <f>#REF!</f>
        <v>#REF!</v>
      </c>
      <c r="F85" s="296" t="e">
        <f>#REF!</f>
        <v>#REF!</v>
      </c>
      <c r="G85" s="295" t="e">
        <f>#REF!</f>
        <v>#REF!</v>
      </c>
      <c r="H85" s="295" t="e">
        <f>#REF!</f>
        <v>#REF!</v>
      </c>
      <c r="I85" s="290" t="e">
        <f t="shared" si="104"/>
        <v>#REF!</v>
      </c>
      <c r="J85" s="295" t="e">
        <f>#REF!</f>
        <v>#REF!</v>
      </c>
      <c r="K85" s="295" t="e">
        <f>#REF!</f>
        <v>#REF!</v>
      </c>
      <c r="L85" s="295" t="e">
        <f>#REF!</f>
        <v>#REF!</v>
      </c>
      <c r="M85" s="295"/>
      <c r="N85" s="296" t="e">
        <f>#REF!</f>
        <v>#REF!</v>
      </c>
      <c r="O85" s="295" t="e">
        <f>#REF!</f>
        <v>#REF!</v>
      </c>
      <c r="P85" s="295" t="e">
        <f>#REF!</f>
        <v>#REF!</v>
      </c>
      <c r="Q85" s="296" t="e">
        <f>#REF!</f>
        <v>#REF!</v>
      </c>
      <c r="R85" s="233" t="e">
        <f>#REF!</f>
        <v>#REF!</v>
      </c>
      <c r="S85" s="233" t="e">
        <f>#REF!</f>
        <v>#REF!</v>
      </c>
      <c r="T85" s="264" t="e">
        <f>#REF!</f>
        <v>#REF!</v>
      </c>
      <c r="U85" s="233" t="e">
        <f>#REF!</f>
        <v>#REF!</v>
      </c>
      <c r="V85" s="233" t="e">
        <f>#REF!</f>
        <v>#REF!</v>
      </c>
      <c r="W85" s="233" t="e">
        <f>#REF!</f>
        <v>#REF!</v>
      </c>
      <c r="X85" s="233" t="e">
        <f>#REF!</f>
        <v>#REF!</v>
      </c>
      <c r="Y85" s="233" t="e">
        <f>#REF!</f>
        <v>#REF!</v>
      </c>
      <c r="Z85" s="254" t="e">
        <f t="shared" si="105"/>
        <v>#REF!</v>
      </c>
      <c r="AA85" s="233" t="e">
        <f>#REF!</f>
        <v>#REF!</v>
      </c>
      <c r="AB85" s="233" t="e">
        <f>#REF!</f>
        <v>#REF!</v>
      </c>
      <c r="AC85" s="233" t="e">
        <f>#REF!</f>
        <v>#REF!</v>
      </c>
      <c r="AD85" s="233" t="e">
        <f t="shared" si="106"/>
        <v>#REF!</v>
      </c>
      <c r="AE85" s="254" t="e">
        <f t="shared" si="107"/>
        <v>#REF!</v>
      </c>
      <c r="AF85" s="233" t="e">
        <f>#REF!</f>
        <v>#REF!</v>
      </c>
      <c r="AG85" s="233" t="e">
        <f>#REF!</f>
        <v>#REF!</v>
      </c>
      <c r="AH85" s="233" t="e">
        <f>#REF!</f>
        <v>#REF!</v>
      </c>
      <c r="AI85" s="233" t="e">
        <f>#REF!</f>
        <v>#REF!</v>
      </c>
      <c r="AJ85" s="254" t="e">
        <f t="shared" si="108"/>
        <v>#REF!</v>
      </c>
      <c r="AK85" s="233" t="e">
        <f>#REF!</f>
        <v>#REF!</v>
      </c>
      <c r="AL85" s="254" t="e">
        <f t="shared" si="109"/>
        <v>#REF!</v>
      </c>
      <c r="AM85" s="235" t="e">
        <f>#REF!+#REF!+#REF!+#REF!+#REF!</f>
        <v>#REF!</v>
      </c>
      <c r="AN85" s="254" t="e">
        <f t="shared" si="110"/>
        <v>#REF!</v>
      </c>
      <c r="AO85" s="236" t="e">
        <f>#REF!+#REF!+#REF!+#REF!</f>
        <v>#REF!</v>
      </c>
      <c r="AP85" s="254" t="e">
        <f t="shared" si="111"/>
        <v>#REF!</v>
      </c>
      <c r="AQ85" s="236" t="e">
        <f>#REF!+#REF!+#REF!+#REF!</f>
        <v>#REF!</v>
      </c>
      <c r="AR85" s="254" t="e">
        <f t="shared" si="112"/>
        <v>#REF!</v>
      </c>
      <c r="AS85" s="236" t="e">
        <f>#REF!</f>
        <v>#REF!</v>
      </c>
      <c r="AT85" s="254" t="e">
        <f t="shared" si="113"/>
        <v>#REF!</v>
      </c>
      <c r="AU85" s="236" t="e">
        <f>#REF!</f>
        <v>#REF!</v>
      </c>
      <c r="AV85" s="236" t="e">
        <f>#REF!</f>
        <v>#REF!</v>
      </c>
      <c r="AW85" s="236" t="e">
        <f>#REF!</f>
        <v>#REF!</v>
      </c>
      <c r="AX85" s="236" t="e">
        <f>#REF!</f>
        <v>#REF!</v>
      </c>
      <c r="AY85" s="254" t="e">
        <f t="shared" si="114"/>
        <v>#REF!</v>
      </c>
      <c r="AZ85" s="236" t="e">
        <f>#REF!</f>
        <v>#REF!</v>
      </c>
      <c r="BA85" s="254" t="e">
        <f t="shared" si="115"/>
        <v>#REF!</v>
      </c>
      <c r="BB85" s="235" t="e">
        <f>#REF!+#REF!+#REF!+#REF!+#REF!</f>
        <v>#REF!</v>
      </c>
      <c r="BC85" s="254" t="e">
        <f t="shared" si="116"/>
        <v>#REF!</v>
      </c>
      <c r="BD85" s="236" t="e">
        <f>#REF!+#REF!+#REF!+#REF!</f>
        <v>#REF!</v>
      </c>
      <c r="BE85" s="254" t="e">
        <f t="shared" si="117"/>
        <v>#REF!</v>
      </c>
      <c r="BF85" s="236" t="e">
        <f>#REF!+#REF!+#REF!+#REF!</f>
        <v>#REF!</v>
      </c>
      <c r="BG85" s="254" t="e">
        <f t="shared" si="118"/>
        <v>#REF!</v>
      </c>
      <c r="BH85" s="233" t="e">
        <f>#REF!</f>
        <v>#REF!</v>
      </c>
      <c r="BI85" s="254" t="e">
        <f t="shared" si="119"/>
        <v>#REF!</v>
      </c>
      <c r="BJ85" s="285" t="e">
        <f t="shared" si="120"/>
        <v>#REF!</v>
      </c>
      <c r="BK85" s="295" t="e">
        <f t="shared" si="121"/>
        <v>#REF!</v>
      </c>
      <c r="BL85" s="270" t="e">
        <f t="shared" si="122"/>
        <v>#REF!</v>
      </c>
      <c r="BM85" s="270" t="e">
        <f t="shared" si="123"/>
        <v>#REF!</v>
      </c>
      <c r="BO85" s="270" t="e">
        <f t="shared" si="124"/>
        <v>#REF!</v>
      </c>
      <c r="BP85" s="270" t="e">
        <f t="shared" si="125"/>
        <v>#REF!</v>
      </c>
    </row>
    <row r="86" spans="1:68" s="211" customFormat="1" ht="21.95" customHeight="1">
      <c r="A86" s="230">
        <v>10</v>
      </c>
      <c r="B86" s="303" t="s">
        <v>175</v>
      </c>
      <c r="C86" s="302" t="e">
        <f>#REF!</f>
        <v>#REF!</v>
      </c>
      <c r="D86" s="296" t="e">
        <f>#REF!</f>
        <v>#REF!</v>
      </c>
      <c r="E86" s="295" t="e">
        <f>#REF!</f>
        <v>#REF!</v>
      </c>
      <c r="F86" s="296" t="e">
        <f>#REF!</f>
        <v>#REF!</v>
      </c>
      <c r="G86" s="295" t="e">
        <f>#REF!</f>
        <v>#REF!</v>
      </c>
      <c r="H86" s="295" t="e">
        <f>#REF!</f>
        <v>#REF!</v>
      </c>
      <c r="I86" s="290" t="e">
        <f t="shared" si="104"/>
        <v>#REF!</v>
      </c>
      <c r="J86" s="295" t="e">
        <f>#REF!</f>
        <v>#REF!</v>
      </c>
      <c r="K86" s="295" t="e">
        <f>#REF!</f>
        <v>#REF!</v>
      </c>
      <c r="L86" s="295" t="e">
        <f>#REF!</f>
        <v>#REF!</v>
      </c>
      <c r="M86" s="295"/>
      <c r="N86" s="296" t="e">
        <f>#REF!</f>
        <v>#REF!</v>
      </c>
      <c r="O86" s="295" t="e">
        <f>#REF!</f>
        <v>#REF!</v>
      </c>
      <c r="P86" s="295" t="e">
        <f>#REF!</f>
        <v>#REF!</v>
      </c>
      <c r="Q86" s="296" t="e">
        <f>#REF!</f>
        <v>#REF!</v>
      </c>
      <c r="R86" s="233" t="e">
        <f>#REF!</f>
        <v>#REF!</v>
      </c>
      <c r="S86" s="233" t="e">
        <f>#REF!</f>
        <v>#REF!</v>
      </c>
      <c r="T86" s="264" t="e">
        <f>#REF!</f>
        <v>#REF!</v>
      </c>
      <c r="U86" s="233" t="e">
        <f>#REF!</f>
        <v>#REF!</v>
      </c>
      <c r="V86" s="233" t="e">
        <f>#REF!</f>
        <v>#REF!</v>
      </c>
      <c r="W86" s="233" t="e">
        <f>#REF!</f>
        <v>#REF!</v>
      </c>
      <c r="X86" s="233" t="e">
        <f>#REF!</f>
        <v>#REF!</v>
      </c>
      <c r="Y86" s="233" t="e">
        <f>#REF!</f>
        <v>#REF!</v>
      </c>
      <c r="Z86" s="254" t="e">
        <f t="shared" si="105"/>
        <v>#REF!</v>
      </c>
      <c r="AA86" s="233" t="e">
        <f>#REF!</f>
        <v>#REF!</v>
      </c>
      <c r="AB86" s="233" t="e">
        <f>#REF!</f>
        <v>#REF!</v>
      </c>
      <c r="AC86" s="233" t="e">
        <f>#REF!</f>
        <v>#REF!</v>
      </c>
      <c r="AD86" s="233" t="e">
        <f t="shared" si="106"/>
        <v>#REF!</v>
      </c>
      <c r="AE86" s="254" t="e">
        <f t="shared" si="107"/>
        <v>#REF!</v>
      </c>
      <c r="AF86" s="233" t="e">
        <f>#REF!</f>
        <v>#REF!</v>
      </c>
      <c r="AG86" s="233" t="e">
        <f>#REF!</f>
        <v>#REF!</v>
      </c>
      <c r="AH86" s="233" t="e">
        <f>#REF!</f>
        <v>#REF!</v>
      </c>
      <c r="AI86" s="233" t="e">
        <f>#REF!</f>
        <v>#REF!</v>
      </c>
      <c r="AJ86" s="254" t="e">
        <f t="shared" si="108"/>
        <v>#REF!</v>
      </c>
      <c r="AK86" s="233" t="e">
        <f>#REF!</f>
        <v>#REF!</v>
      </c>
      <c r="AL86" s="254" t="e">
        <f t="shared" si="109"/>
        <v>#REF!</v>
      </c>
      <c r="AM86" s="235" t="e">
        <f>#REF!+#REF!+#REF!+#REF!+#REF!</f>
        <v>#REF!</v>
      </c>
      <c r="AN86" s="254" t="e">
        <f t="shared" si="110"/>
        <v>#REF!</v>
      </c>
      <c r="AO86" s="236" t="e">
        <f>#REF!+#REF!+#REF!+#REF!</f>
        <v>#REF!</v>
      </c>
      <c r="AP86" s="254" t="e">
        <f t="shared" si="111"/>
        <v>#REF!</v>
      </c>
      <c r="AQ86" s="236" t="e">
        <f>#REF!+#REF!+#REF!+#REF!</f>
        <v>#REF!</v>
      </c>
      <c r="AR86" s="254" t="e">
        <f t="shared" si="112"/>
        <v>#REF!</v>
      </c>
      <c r="AS86" s="236" t="e">
        <f>#REF!</f>
        <v>#REF!</v>
      </c>
      <c r="AT86" s="254" t="e">
        <f t="shared" si="113"/>
        <v>#REF!</v>
      </c>
      <c r="AU86" s="236" t="e">
        <f>#REF!</f>
        <v>#REF!</v>
      </c>
      <c r="AV86" s="236" t="e">
        <f>#REF!</f>
        <v>#REF!</v>
      </c>
      <c r="AW86" s="236" t="e">
        <f>#REF!</f>
        <v>#REF!</v>
      </c>
      <c r="AX86" s="236" t="e">
        <f>#REF!</f>
        <v>#REF!</v>
      </c>
      <c r="AY86" s="254" t="e">
        <f t="shared" si="114"/>
        <v>#REF!</v>
      </c>
      <c r="AZ86" s="236" t="e">
        <f>#REF!</f>
        <v>#REF!</v>
      </c>
      <c r="BA86" s="254" t="e">
        <f t="shared" si="115"/>
        <v>#REF!</v>
      </c>
      <c r="BB86" s="235" t="e">
        <f>#REF!+#REF!+#REF!+#REF!+#REF!</f>
        <v>#REF!</v>
      </c>
      <c r="BC86" s="254" t="e">
        <f t="shared" si="116"/>
        <v>#REF!</v>
      </c>
      <c r="BD86" s="236" t="e">
        <f>#REF!+#REF!+#REF!+#REF!</f>
        <v>#REF!</v>
      </c>
      <c r="BE86" s="254" t="e">
        <f t="shared" si="117"/>
        <v>#REF!</v>
      </c>
      <c r="BF86" s="236" t="e">
        <f>#REF!+#REF!+#REF!+#REF!</f>
        <v>#REF!</v>
      </c>
      <c r="BG86" s="254" t="e">
        <f t="shared" si="118"/>
        <v>#REF!</v>
      </c>
      <c r="BH86" s="233" t="e">
        <f>#REF!</f>
        <v>#REF!</v>
      </c>
      <c r="BI86" s="254" t="e">
        <f t="shared" si="119"/>
        <v>#REF!</v>
      </c>
      <c r="BJ86" s="285" t="e">
        <f t="shared" si="120"/>
        <v>#REF!</v>
      </c>
      <c r="BK86" s="295" t="e">
        <f t="shared" si="121"/>
        <v>#REF!</v>
      </c>
      <c r="BL86" s="270" t="e">
        <f t="shared" si="122"/>
        <v>#REF!</v>
      </c>
      <c r="BM86" s="270" t="e">
        <f t="shared" si="123"/>
        <v>#REF!</v>
      </c>
      <c r="BO86" s="270" t="e">
        <f t="shared" si="124"/>
        <v>#REF!</v>
      </c>
      <c r="BP86" s="270" t="e">
        <f t="shared" si="125"/>
        <v>#REF!</v>
      </c>
    </row>
    <row r="87" spans="1:68" s="211" customFormat="1" ht="33.75" customHeight="1">
      <c r="A87" s="230">
        <v>11</v>
      </c>
      <c r="B87" s="303" t="s">
        <v>176</v>
      </c>
      <c r="C87" s="302" t="e">
        <f>#REF!</f>
        <v>#REF!</v>
      </c>
      <c r="D87" s="296" t="e">
        <f>#REF!</f>
        <v>#REF!</v>
      </c>
      <c r="E87" s="295" t="e">
        <f>#REF!</f>
        <v>#REF!</v>
      </c>
      <c r="F87" s="296" t="e">
        <f>#REF!</f>
        <v>#REF!</v>
      </c>
      <c r="G87" s="295" t="e">
        <f>#REF!</f>
        <v>#REF!</v>
      </c>
      <c r="H87" s="295" t="e">
        <f>#REF!</f>
        <v>#REF!</v>
      </c>
      <c r="I87" s="290" t="e">
        <f t="shared" si="104"/>
        <v>#REF!</v>
      </c>
      <c r="J87" s="295" t="e">
        <f>#REF!</f>
        <v>#REF!</v>
      </c>
      <c r="K87" s="295" t="e">
        <f>#REF!</f>
        <v>#REF!</v>
      </c>
      <c r="L87" s="295" t="e">
        <f>#REF!</f>
        <v>#REF!</v>
      </c>
      <c r="M87" s="295"/>
      <c r="N87" s="296" t="e">
        <f>#REF!</f>
        <v>#REF!</v>
      </c>
      <c r="O87" s="295" t="e">
        <f>#REF!</f>
        <v>#REF!</v>
      </c>
      <c r="P87" s="295" t="e">
        <f>#REF!</f>
        <v>#REF!</v>
      </c>
      <c r="Q87" s="296" t="e">
        <f>#REF!</f>
        <v>#REF!</v>
      </c>
      <c r="R87" s="233" t="e">
        <f>#REF!</f>
        <v>#REF!</v>
      </c>
      <c r="S87" s="233" t="e">
        <f>#REF!</f>
        <v>#REF!</v>
      </c>
      <c r="T87" s="264" t="e">
        <f>#REF!</f>
        <v>#REF!</v>
      </c>
      <c r="U87" s="233" t="e">
        <f>#REF!</f>
        <v>#REF!</v>
      </c>
      <c r="V87" s="233" t="e">
        <f>#REF!</f>
        <v>#REF!</v>
      </c>
      <c r="W87" s="233" t="e">
        <f>#REF!</f>
        <v>#REF!</v>
      </c>
      <c r="X87" s="233" t="e">
        <f>#REF!</f>
        <v>#REF!</v>
      </c>
      <c r="Y87" s="233" t="e">
        <f>#REF!</f>
        <v>#REF!</v>
      </c>
      <c r="Z87" s="254" t="e">
        <f t="shared" si="105"/>
        <v>#REF!</v>
      </c>
      <c r="AA87" s="233" t="e">
        <f>#REF!</f>
        <v>#REF!</v>
      </c>
      <c r="AB87" s="233" t="e">
        <f>#REF!</f>
        <v>#REF!</v>
      </c>
      <c r="AC87" s="233" t="e">
        <f>#REF!</f>
        <v>#REF!</v>
      </c>
      <c r="AD87" s="233" t="e">
        <f t="shared" si="106"/>
        <v>#REF!</v>
      </c>
      <c r="AE87" s="254" t="e">
        <f t="shared" si="107"/>
        <v>#REF!</v>
      </c>
      <c r="AF87" s="233" t="e">
        <f>#REF!</f>
        <v>#REF!</v>
      </c>
      <c r="AG87" s="233" t="e">
        <f>#REF!</f>
        <v>#REF!</v>
      </c>
      <c r="AH87" s="233" t="e">
        <f>#REF!</f>
        <v>#REF!</v>
      </c>
      <c r="AI87" s="233" t="e">
        <f>#REF!</f>
        <v>#REF!</v>
      </c>
      <c r="AJ87" s="254" t="e">
        <f t="shared" si="108"/>
        <v>#REF!</v>
      </c>
      <c r="AK87" s="233" t="e">
        <f>#REF!</f>
        <v>#REF!</v>
      </c>
      <c r="AL87" s="254" t="e">
        <f t="shared" si="109"/>
        <v>#REF!</v>
      </c>
      <c r="AM87" s="235" t="e">
        <f>#REF!+#REF!+#REF!+#REF!+#REF!</f>
        <v>#REF!</v>
      </c>
      <c r="AN87" s="254" t="e">
        <f t="shared" si="110"/>
        <v>#REF!</v>
      </c>
      <c r="AO87" s="236" t="e">
        <f>#REF!+#REF!+#REF!+#REF!</f>
        <v>#REF!</v>
      </c>
      <c r="AP87" s="254" t="e">
        <f t="shared" si="111"/>
        <v>#REF!</v>
      </c>
      <c r="AQ87" s="236" t="e">
        <f>#REF!+#REF!+#REF!+#REF!</f>
        <v>#REF!</v>
      </c>
      <c r="AR87" s="254" t="e">
        <f t="shared" si="112"/>
        <v>#REF!</v>
      </c>
      <c r="AS87" s="236" t="e">
        <f>#REF!</f>
        <v>#REF!</v>
      </c>
      <c r="AT87" s="254" t="e">
        <f t="shared" si="113"/>
        <v>#REF!</v>
      </c>
      <c r="AU87" s="236" t="e">
        <f>#REF!</f>
        <v>#REF!</v>
      </c>
      <c r="AV87" s="236" t="e">
        <f>#REF!</f>
        <v>#REF!</v>
      </c>
      <c r="AW87" s="236" t="e">
        <f>#REF!</f>
        <v>#REF!</v>
      </c>
      <c r="AX87" s="236" t="e">
        <f>#REF!</f>
        <v>#REF!</v>
      </c>
      <c r="AY87" s="254" t="e">
        <f t="shared" si="114"/>
        <v>#REF!</v>
      </c>
      <c r="AZ87" s="236" t="e">
        <f>#REF!</f>
        <v>#REF!</v>
      </c>
      <c r="BA87" s="254" t="e">
        <f t="shared" si="115"/>
        <v>#REF!</v>
      </c>
      <c r="BB87" s="235" t="e">
        <f>#REF!+#REF!+#REF!+#REF!+#REF!</f>
        <v>#REF!</v>
      </c>
      <c r="BC87" s="254" t="e">
        <f t="shared" si="116"/>
        <v>#REF!</v>
      </c>
      <c r="BD87" s="236" t="e">
        <f>#REF!+#REF!+#REF!+#REF!</f>
        <v>#REF!</v>
      </c>
      <c r="BE87" s="254" t="e">
        <f t="shared" si="117"/>
        <v>#REF!</v>
      </c>
      <c r="BF87" s="236" t="e">
        <f>#REF!+#REF!+#REF!+#REF!</f>
        <v>#REF!</v>
      </c>
      <c r="BG87" s="254" t="e">
        <f t="shared" si="118"/>
        <v>#REF!</v>
      </c>
      <c r="BH87" s="233" t="e">
        <f>#REF!</f>
        <v>#REF!</v>
      </c>
      <c r="BI87" s="254" t="e">
        <f t="shared" si="119"/>
        <v>#REF!</v>
      </c>
      <c r="BJ87" s="285" t="e">
        <f t="shared" si="120"/>
        <v>#REF!</v>
      </c>
      <c r="BK87" s="295" t="e">
        <f t="shared" si="121"/>
        <v>#REF!</v>
      </c>
      <c r="BL87" s="270" t="e">
        <f t="shared" si="122"/>
        <v>#REF!</v>
      </c>
      <c r="BM87" s="270" t="e">
        <f t="shared" si="123"/>
        <v>#REF!</v>
      </c>
      <c r="BO87" s="270" t="e">
        <f t="shared" si="124"/>
        <v>#REF!</v>
      </c>
      <c r="BP87" s="270" t="e">
        <f t="shared" si="125"/>
        <v>#REF!</v>
      </c>
    </row>
    <row r="88" spans="1:68" s="211" customFormat="1" ht="21.95" customHeight="1">
      <c r="A88" s="230">
        <v>12</v>
      </c>
      <c r="B88" s="303" t="s">
        <v>177</v>
      </c>
      <c r="C88" s="302" t="e">
        <f>#REF!</f>
        <v>#REF!</v>
      </c>
      <c r="D88" s="296" t="e">
        <f>#REF!</f>
        <v>#REF!</v>
      </c>
      <c r="E88" s="295" t="e">
        <f>#REF!</f>
        <v>#REF!</v>
      </c>
      <c r="F88" s="296" t="e">
        <f>#REF!</f>
        <v>#REF!</v>
      </c>
      <c r="G88" s="295" t="e">
        <f>#REF!</f>
        <v>#REF!</v>
      </c>
      <c r="H88" s="295" t="e">
        <f>#REF!</f>
        <v>#REF!</v>
      </c>
      <c r="I88" s="290" t="e">
        <f t="shared" si="104"/>
        <v>#REF!</v>
      </c>
      <c r="J88" s="295" t="e">
        <f>#REF!</f>
        <v>#REF!</v>
      </c>
      <c r="K88" s="295" t="e">
        <f>#REF!</f>
        <v>#REF!</v>
      </c>
      <c r="L88" s="295" t="e">
        <f>#REF!</f>
        <v>#REF!</v>
      </c>
      <c r="M88" s="295"/>
      <c r="N88" s="296" t="e">
        <f>#REF!</f>
        <v>#REF!</v>
      </c>
      <c r="O88" s="295" t="e">
        <f>#REF!</f>
        <v>#REF!</v>
      </c>
      <c r="P88" s="295" t="e">
        <f>#REF!</f>
        <v>#REF!</v>
      </c>
      <c r="Q88" s="296" t="e">
        <f>#REF!</f>
        <v>#REF!</v>
      </c>
      <c r="R88" s="233" t="e">
        <f>#REF!</f>
        <v>#REF!</v>
      </c>
      <c r="S88" s="233" t="e">
        <f>#REF!</f>
        <v>#REF!</v>
      </c>
      <c r="T88" s="264" t="e">
        <f>#REF!</f>
        <v>#REF!</v>
      </c>
      <c r="U88" s="233" t="e">
        <f>#REF!</f>
        <v>#REF!</v>
      </c>
      <c r="V88" s="233" t="e">
        <f>#REF!</f>
        <v>#REF!</v>
      </c>
      <c r="W88" s="233" t="e">
        <f>#REF!</f>
        <v>#REF!</v>
      </c>
      <c r="X88" s="233" t="e">
        <f>#REF!</f>
        <v>#REF!</v>
      </c>
      <c r="Y88" s="233" t="e">
        <f>#REF!</f>
        <v>#REF!</v>
      </c>
      <c r="Z88" s="254" t="e">
        <f t="shared" si="105"/>
        <v>#REF!</v>
      </c>
      <c r="AA88" s="233" t="e">
        <f>#REF!</f>
        <v>#REF!</v>
      </c>
      <c r="AB88" s="233" t="e">
        <f>#REF!</f>
        <v>#REF!</v>
      </c>
      <c r="AC88" s="233" t="e">
        <f>#REF!</f>
        <v>#REF!</v>
      </c>
      <c r="AD88" s="233" t="e">
        <f t="shared" si="106"/>
        <v>#REF!</v>
      </c>
      <c r="AE88" s="254" t="e">
        <f t="shared" si="107"/>
        <v>#REF!</v>
      </c>
      <c r="AF88" s="233" t="e">
        <f>#REF!</f>
        <v>#REF!</v>
      </c>
      <c r="AG88" s="233" t="e">
        <f>#REF!</f>
        <v>#REF!</v>
      </c>
      <c r="AH88" s="233" t="e">
        <f>#REF!</f>
        <v>#REF!</v>
      </c>
      <c r="AI88" s="233" t="e">
        <f>#REF!</f>
        <v>#REF!</v>
      </c>
      <c r="AJ88" s="254" t="e">
        <f t="shared" si="108"/>
        <v>#REF!</v>
      </c>
      <c r="AK88" s="233" t="e">
        <f>#REF!</f>
        <v>#REF!</v>
      </c>
      <c r="AL88" s="254" t="e">
        <f t="shared" si="109"/>
        <v>#REF!</v>
      </c>
      <c r="AM88" s="235" t="e">
        <f>#REF!+#REF!+#REF!+#REF!+#REF!</f>
        <v>#REF!</v>
      </c>
      <c r="AN88" s="254" t="e">
        <f t="shared" si="110"/>
        <v>#REF!</v>
      </c>
      <c r="AO88" s="236" t="e">
        <f>#REF!+#REF!+#REF!+#REF!</f>
        <v>#REF!</v>
      </c>
      <c r="AP88" s="254" t="e">
        <f t="shared" si="111"/>
        <v>#REF!</v>
      </c>
      <c r="AQ88" s="236" t="e">
        <f>#REF!+#REF!+#REF!+#REF!</f>
        <v>#REF!</v>
      </c>
      <c r="AR88" s="254" t="e">
        <f t="shared" si="112"/>
        <v>#REF!</v>
      </c>
      <c r="AS88" s="236" t="e">
        <f>#REF!</f>
        <v>#REF!</v>
      </c>
      <c r="AT88" s="254" t="e">
        <f t="shared" si="113"/>
        <v>#REF!</v>
      </c>
      <c r="AU88" s="236" t="e">
        <f>#REF!</f>
        <v>#REF!</v>
      </c>
      <c r="AV88" s="236" t="e">
        <f>#REF!</f>
        <v>#REF!</v>
      </c>
      <c r="AW88" s="236" t="e">
        <f>#REF!</f>
        <v>#REF!</v>
      </c>
      <c r="AX88" s="236" t="e">
        <f>#REF!</f>
        <v>#REF!</v>
      </c>
      <c r="AY88" s="254" t="e">
        <f t="shared" si="114"/>
        <v>#REF!</v>
      </c>
      <c r="AZ88" s="236" t="e">
        <f>#REF!</f>
        <v>#REF!</v>
      </c>
      <c r="BA88" s="254" t="e">
        <f t="shared" si="115"/>
        <v>#REF!</v>
      </c>
      <c r="BB88" s="235" t="e">
        <f>#REF!+#REF!+#REF!+#REF!+#REF!</f>
        <v>#REF!</v>
      </c>
      <c r="BC88" s="254" t="e">
        <f t="shared" si="116"/>
        <v>#REF!</v>
      </c>
      <c r="BD88" s="236" t="e">
        <f>#REF!+#REF!+#REF!+#REF!</f>
        <v>#REF!</v>
      </c>
      <c r="BE88" s="254" t="e">
        <f t="shared" si="117"/>
        <v>#REF!</v>
      </c>
      <c r="BF88" s="236" t="e">
        <f>#REF!+#REF!+#REF!+#REF!</f>
        <v>#REF!</v>
      </c>
      <c r="BG88" s="254" t="e">
        <f t="shared" si="118"/>
        <v>#REF!</v>
      </c>
      <c r="BH88" s="233" t="e">
        <f>#REF!</f>
        <v>#REF!</v>
      </c>
      <c r="BI88" s="254" t="e">
        <f t="shared" si="119"/>
        <v>#REF!</v>
      </c>
      <c r="BJ88" s="285" t="e">
        <f t="shared" si="120"/>
        <v>#REF!</v>
      </c>
      <c r="BK88" s="295" t="e">
        <f t="shared" si="121"/>
        <v>#REF!</v>
      </c>
      <c r="BL88" s="270" t="e">
        <f t="shared" si="122"/>
        <v>#REF!</v>
      </c>
      <c r="BM88" s="270" t="e">
        <f t="shared" si="123"/>
        <v>#REF!</v>
      </c>
      <c r="BO88" s="270" t="e">
        <f t="shared" si="124"/>
        <v>#REF!</v>
      </c>
      <c r="BP88" s="270" t="e">
        <f t="shared" si="125"/>
        <v>#REF!</v>
      </c>
    </row>
    <row r="89" spans="1:68" s="211" customFormat="1" ht="24.75" customHeight="1">
      <c r="A89" s="230">
        <v>13</v>
      </c>
      <c r="B89" s="303" t="s">
        <v>178</v>
      </c>
      <c r="C89" s="302" t="e">
        <f>#REF!</f>
        <v>#REF!</v>
      </c>
      <c r="D89" s="296" t="e">
        <f>#REF!</f>
        <v>#REF!</v>
      </c>
      <c r="E89" s="295" t="e">
        <f>#REF!</f>
        <v>#REF!</v>
      </c>
      <c r="F89" s="296" t="e">
        <f>#REF!</f>
        <v>#REF!</v>
      </c>
      <c r="G89" s="295" t="e">
        <f>#REF!</f>
        <v>#REF!</v>
      </c>
      <c r="H89" s="295" t="e">
        <f>#REF!</f>
        <v>#REF!</v>
      </c>
      <c r="I89" s="290" t="e">
        <f t="shared" si="104"/>
        <v>#REF!</v>
      </c>
      <c r="J89" s="295" t="e">
        <f>#REF!</f>
        <v>#REF!</v>
      </c>
      <c r="K89" s="295" t="e">
        <f>#REF!</f>
        <v>#REF!</v>
      </c>
      <c r="L89" s="295" t="e">
        <f>#REF!</f>
        <v>#REF!</v>
      </c>
      <c r="M89" s="295"/>
      <c r="N89" s="296" t="e">
        <f>#REF!</f>
        <v>#REF!</v>
      </c>
      <c r="O89" s="295" t="e">
        <f>#REF!</f>
        <v>#REF!</v>
      </c>
      <c r="P89" s="295" t="e">
        <f>#REF!</f>
        <v>#REF!</v>
      </c>
      <c r="Q89" s="296" t="e">
        <f>#REF!</f>
        <v>#REF!</v>
      </c>
      <c r="R89" s="233" t="e">
        <f>#REF!</f>
        <v>#REF!</v>
      </c>
      <c r="S89" s="233" t="e">
        <f>#REF!</f>
        <v>#REF!</v>
      </c>
      <c r="T89" s="264" t="e">
        <f>#REF!</f>
        <v>#REF!</v>
      </c>
      <c r="U89" s="233" t="e">
        <f>#REF!</f>
        <v>#REF!</v>
      </c>
      <c r="V89" s="233" t="e">
        <f>#REF!</f>
        <v>#REF!</v>
      </c>
      <c r="W89" s="233" t="e">
        <f>#REF!</f>
        <v>#REF!</v>
      </c>
      <c r="X89" s="233" t="e">
        <f>#REF!</f>
        <v>#REF!</v>
      </c>
      <c r="Y89" s="233" t="e">
        <f>#REF!</f>
        <v>#REF!</v>
      </c>
      <c r="Z89" s="254" t="e">
        <f t="shared" si="105"/>
        <v>#REF!</v>
      </c>
      <c r="AA89" s="233" t="e">
        <f>#REF!</f>
        <v>#REF!</v>
      </c>
      <c r="AB89" s="233" t="e">
        <f>#REF!</f>
        <v>#REF!</v>
      </c>
      <c r="AC89" s="233" t="e">
        <f>#REF!</f>
        <v>#REF!</v>
      </c>
      <c r="AD89" s="233" t="e">
        <f t="shared" si="106"/>
        <v>#REF!</v>
      </c>
      <c r="AE89" s="254" t="e">
        <f t="shared" si="107"/>
        <v>#REF!</v>
      </c>
      <c r="AF89" s="233" t="e">
        <f>#REF!</f>
        <v>#REF!</v>
      </c>
      <c r="AG89" s="233" t="e">
        <f>#REF!</f>
        <v>#REF!</v>
      </c>
      <c r="AH89" s="233" t="e">
        <f>#REF!</f>
        <v>#REF!</v>
      </c>
      <c r="AI89" s="233" t="e">
        <f>#REF!</f>
        <v>#REF!</v>
      </c>
      <c r="AJ89" s="254" t="e">
        <f t="shared" si="108"/>
        <v>#REF!</v>
      </c>
      <c r="AK89" s="233" t="e">
        <f>#REF!</f>
        <v>#REF!</v>
      </c>
      <c r="AL89" s="254" t="e">
        <f t="shared" si="109"/>
        <v>#REF!</v>
      </c>
      <c r="AM89" s="235" t="e">
        <f>#REF!+#REF!+#REF!+#REF!+#REF!</f>
        <v>#REF!</v>
      </c>
      <c r="AN89" s="254" t="e">
        <f t="shared" si="110"/>
        <v>#REF!</v>
      </c>
      <c r="AO89" s="236" t="e">
        <f>#REF!+#REF!+#REF!+#REF!</f>
        <v>#REF!</v>
      </c>
      <c r="AP89" s="254" t="e">
        <f t="shared" si="111"/>
        <v>#REF!</v>
      </c>
      <c r="AQ89" s="236" t="e">
        <f>#REF!+#REF!+#REF!+#REF!</f>
        <v>#REF!</v>
      </c>
      <c r="AR89" s="254" t="e">
        <f t="shared" si="112"/>
        <v>#REF!</v>
      </c>
      <c r="AS89" s="236" t="e">
        <f>#REF!</f>
        <v>#REF!</v>
      </c>
      <c r="AT89" s="254" t="e">
        <f t="shared" si="113"/>
        <v>#REF!</v>
      </c>
      <c r="AU89" s="236" t="e">
        <f>#REF!</f>
        <v>#REF!</v>
      </c>
      <c r="AV89" s="236" t="e">
        <f>#REF!</f>
        <v>#REF!</v>
      </c>
      <c r="AW89" s="236" t="e">
        <f>#REF!</f>
        <v>#REF!</v>
      </c>
      <c r="AX89" s="236" t="e">
        <f>#REF!</f>
        <v>#REF!</v>
      </c>
      <c r="AY89" s="254" t="e">
        <f t="shared" si="114"/>
        <v>#REF!</v>
      </c>
      <c r="AZ89" s="236" t="e">
        <f>#REF!</f>
        <v>#REF!</v>
      </c>
      <c r="BA89" s="254" t="e">
        <f t="shared" si="115"/>
        <v>#REF!</v>
      </c>
      <c r="BB89" s="235" t="e">
        <f>#REF!+#REF!+#REF!+#REF!+#REF!</f>
        <v>#REF!</v>
      </c>
      <c r="BC89" s="254" t="e">
        <f t="shared" si="116"/>
        <v>#REF!</v>
      </c>
      <c r="BD89" s="236" t="e">
        <f>#REF!+#REF!+#REF!+#REF!</f>
        <v>#REF!</v>
      </c>
      <c r="BE89" s="254" t="e">
        <f t="shared" si="117"/>
        <v>#REF!</v>
      </c>
      <c r="BF89" s="236" t="e">
        <f>#REF!+#REF!+#REF!+#REF!</f>
        <v>#REF!</v>
      </c>
      <c r="BG89" s="254" t="e">
        <f t="shared" si="118"/>
        <v>#REF!</v>
      </c>
      <c r="BH89" s="233" t="e">
        <f>#REF!</f>
        <v>#REF!</v>
      </c>
      <c r="BI89" s="254" t="e">
        <f t="shared" si="119"/>
        <v>#REF!</v>
      </c>
      <c r="BJ89" s="285" t="e">
        <f t="shared" si="120"/>
        <v>#REF!</v>
      </c>
      <c r="BK89" s="295" t="e">
        <f t="shared" si="121"/>
        <v>#REF!</v>
      </c>
      <c r="BL89" s="270" t="e">
        <f t="shared" si="122"/>
        <v>#REF!</v>
      </c>
      <c r="BM89" s="270" t="e">
        <f t="shared" si="123"/>
        <v>#REF!</v>
      </c>
      <c r="BO89" s="270" t="e">
        <f t="shared" si="124"/>
        <v>#REF!</v>
      </c>
      <c r="BP89" s="270" t="e">
        <f t="shared" si="125"/>
        <v>#REF!</v>
      </c>
    </row>
    <row r="90" spans="1:68" s="211" customFormat="1" ht="21.95" customHeight="1">
      <c r="A90" s="230">
        <v>14</v>
      </c>
      <c r="B90" s="303" t="s">
        <v>179</v>
      </c>
      <c r="C90" s="302" t="e">
        <f>#REF!</f>
        <v>#REF!</v>
      </c>
      <c r="D90" s="296" t="e">
        <f>#REF!</f>
        <v>#REF!</v>
      </c>
      <c r="E90" s="295" t="e">
        <f>#REF!</f>
        <v>#REF!</v>
      </c>
      <c r="F90" s="296" t="e">
        <f>#REF!</f>
        <v>#REF!</v>
      </c>
      <c r="G90" s="295" t="e">
        <f>#REF!</f>
        <v>#REF!</v>
      </c>
      <c r="H90" s="295" t="e">
        <f>#REF!</f>
        <v>#REF!</v>
      </c>
      <c r="I90" s="290" t="e">
        <f t="shared" si="104"/>
        <v>#REF!</v>
      </c>
      <c r="J90" s="295" t="e">
        <f>#REF!</f>
        <v>#REF!</v>
      </c>
      <c r="K90" s="295" t="e">
        <f>#REF!</f>
        <v>#REF!</v>
      </c>
      <c r="L90" s="295" t="e">
        <f>#REF!</f>
        <v>#REF!</v>
      </c>
      <c r="M90" s="295"/>
      <c r="N90" s="296" t="e">
        <f>#REF!</f>
        <v>#REF!</v>
      </c>
      <c r="O90" s="295" t="e">
        <f>#REF!</f>
        <v>#REF!</v>
      </c>
      <c r="P90" s="295" t="e">
        <f>#REF!</f>
        <v>#REF!</v>
      </c>
      <c r="Q90" s="296" t="e">
        <f>#REF!</f>
        <v>#REF!</v>
      </c>
      <c r="R90" s="233" t="e">
        <f>#REF!</f>
        <v>#REF!</v>
      </c>
      <c r="S90" s="233" t="e">
        <f>#REF!</f>
        <v>#REF!</v>
      </c>
      <c r="T90" s="264" t="e">
        <f>#REF!</f>
        <v>#REF!</v>
      </c>
      <c r="U90" s="233" t="e">
        <f>#REF!</f>
        <v>#REF!</v>
      </c>
      <c r="V90" s="233" t="e">
        <f>#REF!</f>
        <v>#REF!</v>
      </c>
      <c r="W90" s="233" t="e">
        <f>#REF!</f>
        <v>#REF!</v>
      </c>
      <c r="X90" s="233" t="e">
        <f>#REF!</f>
        <v>#REF!</v>
      </c>
      <c r="Y90" s="233" t="e">
        <f>#REF!</f>
        <v>#REF!</v>
      </c>
      <c r="Z90" s="254" t="e">
        <f t="shared" si="105"/>
        <v>#REF!</v>
      </c>
      <c r="AA90" s="233" t="e">
        <f>#REF!</f>
        <v>#REF!</v>
      </c>
      <c r="AB90" s="233" t="e">
        <f>#REF!</f>
        <v>#REF!</v>
      </c>
      <c r="AC90" s="233" t="e">
        <f>#REF!</f>
        <v>#REF!</v>
      </c>
      <c r="AD90" s="233" t="e">
        <f t="shared" si="106"/>
        <v>#REF!</v>
      </c>
      <c r="AE90" s="254" t="e">
        <f t="shared" si="107"/>
        <v>#REF!</v>
      </c>
      <c r="AF90" s="233" t="e">
        <f>#REF!</f>
        <v>#REF!</v>
      </c>
      <c r="AG90" s="233" t="e">
        <f>#REF!</f>
        <v>#REF!</v>
      </c>
      <c r="AH90" s="233" t="e">
        <f>#REF!</f>
        <v>#REF!</v>
      </c>
      <c r="AI90" s="233" t="e">
        <f>#REF!</f>
        <v>#REF!</v>
      </c>
      <c r="AJ90" s="254" t="e">
        <f t="shared" si="108"/>
        <v>#REF!</v>
      </c>
      <c r="AK90" s="233" t="e">
        <f>#REF!</f>
        <v>#REF!</v>
      </c>
      <c r="AL90" s="254" t="e">
        <f t="shared" si="109"/>
        <v>#REF!</v>
      </c>
      <c r="AM90" s="235" t="e">
        <f>#REF!+#REF!+#REF!+#REF!+#REF!</f>
        <v>#REF!</v>
      </c>
      <c r="AN90" s="254" t="e">
        <f t="shared" si="110"/>
        <v>#REF!</v>
      </c>
      <c r="AO90" s="236" t="e">
        <f>#REF!+#REF!+#REF!+#REF!</f>
        <v>#REF!</v>
      </c>
      <c r="AP90" s="254" t="e">
        <f t="shared" si="111"/>
        <v>#REF!</v>
      </c>
      <c r="AQ90" s="236" t="e">
        <f>#REF!+#REF!+#REF!+#REF!</f>
        <v>#REF!</v>
      </c>
      <c r="AR90" s="254" t="e">
        <f t="shared" si="112"/>
        <v>#REF!</v>
      </c>
      <c r="AS90" s="236" t="e">
        <f>#REF!</f>
        <v>#REF!</v>
      </c>
      <c r="AT90" s="254" t="e">
        <f t="shared" si="113"/>
        <v>#REF!</v>
      </c>
      <c r="AU90" s="236" t="e">
        <f>#REF!</f>
        <v>#REF!</v>
      </c>
      <c r="AV90" s="236" t="e">
        <f>#REF!</f>
        <v>#REF!</v>
      </c>
      <c r="AW90" s="236" t="e">
        <f>#REF!</f>
        <v>#REF!</v>
      </c>
      <c r="AX90" s="236" t="e">
        <f>#REF!</f>
        <v>#REF!</v>
      </c>
      <c r="AY90" s="254" t="e">
        <f t="shared" si="114"/>
        <v>#REF!</v>
      </c>
      <c r="AZ90" s="236" t="e">
        <f>#REF!</f>
        <v>#REF!</v>
      </c>
      <c r="BA90" s="254" t="e">
        <f t="shared" si="115"/>
        <v>#REF!</v>
      </c>
      <c r="BB90" s="235" t="e">
        <f>#REF!+#REF!+#REF!+#REF!+#REF!</f>
        <v>#REF!</v>
      </c>
      <c r="BC90" s="254" t="e">
        <f t="shared" si="116"/>
        <v>#REF!</v>
      </c>
      <c r="BD90" s="236" t="e">
        <f>#REF!+#REF!+#REF!+#REF!</f>
        <v>#REF!</v>
      </c>
      <c r="BE90" s="254" t="e">
        <f t="shared" si="117"/>
        <v>#REF!</v>
      </c>
      <c r="BF90" s="236" t="e">
        <f>#REF!+#REF!+#REF!+#REF!</f>
        <v>#REF!</v>
      </c>
      <c r="BG90" s="254" t="e">
        <f t="shared" si="118"/>
        <v>#REF!</v>
      </c>
      <c r="BH90" s="233" t="e">
        <f>#REF!</f>
        <v>#REF!</v>
      </c>
      <c r="BI90" s="254" t="e">
        <f t="shared" si="119"/>
        <v>#REF!</v>
      </c>
      <c r="BJ90" s="285" t="e">
        <f t="shared" si="120"/>
        <v>#REF!</v>
      </c>
      <c r="BK90" s="295" t="e">
        <f t="shared" si="121"/>
        <v>#REF!</v>
      </c>
      <c r="BL90" s="270" t="e">
        <f t="shared" si="122"/>
        <v>#REF!</v>
      </c>
      <c r="BM90" s="270" t="e">
        <f t="shared" si="123"/>
        <v>#REF!</v>
      </c>
      <c r="BO90" s="270" t="e">
        <f t="shared" si="124"/>
        <v>#REF!</v>
      </c>
      <c r="BP90" s="270" t="e">
        <f t="shared" si="125"/>
        <v>#REF!</v>
      </c>
    </row>
    <row r="91" spans="1:68" s="211" customFormat="1" ht="33" customHeight="1">
      <c r="A91" s="230">
        <v>15</v>
      </c>
      <c r="B91" s="303" t="s">
        <v>180</v>
      </c>
      <c r="C91" s="302" t="e">
        <f>#REF!</f>
        <v>#REF!</v>
      </c>
      <c r="D91" s="296" t="e">
        <f>#REF!</f>
        <v>#REF!</v>
      </c>
      <c r="E91" s="295" t="e">
        <f>#REF!</f>
        <v>#REF!</v>
      </c>
      <c r="F91" s="296" t="e">
        <f>#REF!</f>
        <v>#REF!</v>
      </c>
      <c r="G91" s="295" t="e">
        <f>#REF!</f>
        <v>#REF!</v>
      </c>
      <c r="H91" s="295" t="e">
        <f>#REF!</f>
        <v>#REF!</v>
      </c>
      <c r="I91" s="290" t="e">
        <f t="shared" si="104"/>
        <v>#REF!</v>
      </c>
      <c r="J91" s="295" t="e">
        <f>#REF!</f>
        <v>#REF!</v>
      </c>
      <c r="K91" s="295" t="e">
        <f>#REF!</f>
        <v>#REF!</v>
      </c>
      <c r="L91" s="295" t="e">
        <f>#REF!</f>
        <v>#REF!</v>
      </c>
      <c r="M91" s="295"/>
      <c r="N91" s="296" t="e">
        <f>#REF!</f>
        <v>#REF!</v>
      </c>
      <c r="O91" s="295" t="e">
        <f>#REF!</f>
        <v>#REF!</v>
      </c>
      <c r="P91" s="295" t="e">
        <f>#REF!</f>
        <v>#REF!</v>
      </c>
      <c r="Q91" s="296" t="e">
        <f>#REF!</f>
        <v>#REF!</v>
      </c>
      <c r="R91" s="233" t="e">
        <f>#REF!</f>
        <v>#REF!</v>
      </c>
      <c r="S91" s="233" t="e">
        <f>#REF!</f>
        <v>#REF!</v>
      </c>
      <c r="T91" s="264" t="e">
        <f>#REF!</f>
        <v>#REF!</v>
      </c>
      <c r="U91" s="233" t="e">
        <f>#REF!</f>
        <v>#REF!</v>
      </c>
      <c r="V91" s="233" t="e">
        <f>#REF!</f>
        <v>#REF!</v>
      </c>
      <c r="W91" s="233" t="e">
        <f>#REF!</f>
        <v>#REF!</v>
      </c>
      <c r="X91" s="233" t="e">
        <f>#REF!</f>
        <v>#REF!</v>
      </c>
      <c r="Y91" s="233" t="e">
        <f>#REF!</f>
        <v>#REF!</v>
      </c>
      <c r="Z91" s="254" t="e">
        <f t="shared" si="105"/>
        <v>#REF!</v>
      </c>
      <c r="AA91" s="233" t="e">
        <f>#REF!</f>
        <v>#REF!</v>
      </c>
      <c r="AB91" s="233" t="e">
        <f>#REF!</f>
        <v>#REF!</v>
      </c>
      <c r="AC91" s="233" t="e">
        <f>#REF!</f>
        <v>#REF!</v>
      </c>
      <c r="AD91" s="233" t="e">
        <f t="shared" si="106"/>
        <v>#REF!</v>
      </c>
      <c r="AE91" s="254" t="e">
        <f t="shared" si="107"/>
        <v>#REF!</v>
      </c>
      <c r="AF91" s="233" t="e">
        <f>#REF!</f>
        <v>#REF!</v>
      </c>
      <c r="AG91" s="233" t="e">
        <f>#REF!</f>
        <v>#REF!</v>
      </c>
      <c r="AH91" s="233" t="e">
        <f>#REF!</f>
        <v>#REF!</v>
      </c>
      <c r="AI91" s="233" t="e">
        <f>#REF!</f>
        <v>#REF!</v>
      </c>
      <c r="AJ91" s="254" t="e">
        <f t="shared" si="108"/>
        <v>#REF!</v>
      </c>
      <c r="AK91" s="233" t="e">
        <f>#REF!</f>
        <v>#REF!</v>
      </c>
      <c r="AL91" s="254" t="e">
        <f t="shared" si="109"/>
        <v>#REF!</v>
      </c>
      <c r="AM91" s="235" t="e">
        <f>#REF!+#REF!+#REF!+#REF!+#REF!</f>
        <v>#REF!</v>
      </c>
      <c r="AN91" s="254" t="e">
        <f t="shared" si="110"/>
        <v>#REF!</v>
      </c>
      <c r="AO91" s="236" t="e">
        <f>#REF!+#REF!+#REF!+#REF!</f>
        <v>#REF!</v>
      </c>
      <c r="AP91" s="254" t="e">
        <f t="shared" si="111"/>
        <v>#REF!</v>
      </c>
      <c r="AQ91" s="236" t="e">
        <f>#REF!+#REF!+#REF!+#REF!</f>
        <v>#REF!</v>
      </c>
      <c r="AR91" s="254" t="e">
        <f t="shared" si="112"/>
        <v>#REF!</v>
      </c>
      <c r="AS91" s="236" t="e">
        <f>#REF!</f>
        <v>#REF!</v>
      </c>
      <c r="AT91" s="254" t="e">
        <f t="shared" si="113"/>
        <v>#REF!</v>
      </c>
      <c r="AU91" s="236" t="e">
        <f>#REF!</f>
        <v>#REF!</v>
      </c>
      <c r="AV91" s="236" t="e">
        <f>#REF!</f>
        <v>#REF!</v>
      </c>
      <c r="AW91" s="236" t="e">
        <f>#REF!</f>
        <v>#REF!</v>
      </c>
      <c r="AX91" s="236" t="e">
        <f>#REF!</f>
        <v>#REF!</v>
      </c>
      <c r="AY91" s="254" t="e">
        <f t="shared" si="114"/>
        <v>#REF!</v>
      </c>
      <c r="AZ91" s="236" t="e">
        <f>#REF!</f>
        <v>#REF!</v>
      </c>
      <c r="BA91" s="254" t="e">
        <f t="shared" si="115"/>
        <v>#REF!</v>
      </c>
      <c r="BB91" s="235" t="e">
        <f>#REF!+#REF!+#REF!+#REF!+#REF!</f>
        <v>#REF!</v>
      </c>
      <c r="BC91" s="254" t="e">
        <f t="shared" si="116"/>
        <v>#REF!</v>
      </c>
      <c r="BD91" s="236" t="e">
        <f>#REF!+#REF!+#REF!+#REF!</f>
        <v>#REF!</v>
      </c>
      <c r="BE91" s="254" t="e">
        <f t="shared" si="117"/>
        <v>#REF!</v>
      </c>
      <c r="BF91" s="236" t="e">
        <f>#REF!+#REF!+#REF!+#REF!</f>
        <v>#REF!</v>
      </c>
      <c r="BG91" s="254" t="e">
        <f t="shared" si="118"/>
        <v>#REF!</v>
      </c>
      <c r="BH91" s="233" t="e">
        <f>#REF!</f>
        <v>#REF!</v>
      </c>
      <c r="BI91" s="254" t="e">
        <f t="shared" si="119"/>
        <v>#REF!</v>
      </c>
      <c r="BJ91" s="285" t="e">
        <f t="shared" si="120"/>
        <v>#REF!</v>
      </c>
      <c r="BK91" s="295" t="e">
        <f t="shared" si="121"/>
        <v>#REF!</v>
      </c>
      <c r="BL91" s="270" t="e">
        <f t="shared" si="122"/>
        <v>#REF!</v>
      </c>
      <c r="BM91" s="270" t="e">
        <f t="shared" si="123"/>
        <v>#REF!</v>
      </c>
      <c r="BO91" s="270" t="e">
        <f t="shared" si="124"/>
        <v>#REF!</v>
      </c>
      <c r="BP91" s="270" t="e">
        <f t="shared" si="125"/>
        <v>#REF!</v>
      </c>
    </row>
    <row r="92" spans="1:68" s="211" customFormat="1" ht="25.5" customHeight="1">
      <c r="A92" s="230">
        <v>16</v>
      </c>
      <c r="B92" s="303" t="s">
        <v>181</v>
      </c>
      <c r="C92" s="302" t="e">
        <f>#REF!</f>
        <v>#REF!</v>
      </c>
      <c r="D92" s="296" t="e">
        <f>#REF!</f>
        <v>#REF!</v>
      </c>
      <c r="E92" s="295" t="e">
        <f>#REF!</f>
        <v>#REF!</v>
      </c>
      <c r="F92" s="296" t="e">
        <f>#REF!</f>
        <v>#REF!</v>
      </c>
      <c r="G92" s="295" t="e">
        <f>#REF!</f>
        <v>#REF!</v>
      </c>
      <c r="H92" s="295" t="e">
        <f>#REF!</f>
        <v>#REF!</v>
      </c>
      <c r="I92" s="290" t="e">
        <f t="shared" si="104"/>
        <v>#REF!</v>
      </c>
      <c r="J92" s="295" t="e">
        <f>#REF!</f>
        <v>#REF!</v>
      </c>
      <c r="K92" s="295" t="e">
        <f>#REF!</f>
        <v>#REF!</v>
      </c>
      <c r="L92" s="295" t="e">
        <f>#REF!</f>
        <v>#REF!</v>
      </c>
      <c r="M92" s="295"/>
      <c r="N92" s="296" t="e">
        <f>#REF!</f>
        <v>#REF!</v>
      </c>
      <c r="O92" s="295" t="e">
        <f>#REF!</f>
        <v>#REF!</v>
      </c>
      <c r="P92" s="295" t="e">
        <f>#REF!</f>
        <v>#REF!</v>
      </c>
      <c r="Q92" s="296" t="e">
        <f>#REF!</f>
        <v>#REF!</v>
      </c>
      <c r="R92" s="233" t="e">
        <f>#REF!</f>
        <v>#REF!</v>
      </c>
      <c r="S92" s="233" t="e">
        <f>#REF!</f>
        <v>#REF!</v>
      </c>
      <c r="T92" s="264" t="e">
        <f>#REF!</f>
        <v>#REF!</v>
      </c>
      <c r="U92" s="233" t="e">
        <f>#REF!</f>
        <v>#REF!</v>
      </c>
      <c r="V92" s="233" t="e">
        <f>#REF!</f>
        <v>#REF!</v>
      </c>
      <c r="W92" s="233" t="e">
        <f>#REF!</f>
        <v>#REF!</v>
      </c>
      <c r="X92" s="233" t="e">
        <f>#REF!</f>
        <v>#REF!</v>
      </c>
      <c r="Y92" s="233" t="e">
        <f>#REF!</f>
        <v>#REF!</v>
      </c>
      <c r="Z92" s="254" t="e">
        <f t="shared" si="105"/>
        <v>#REF!</v>
      </c>
      <c r="AA92" s="233" t="e">
        <f>#REF!</f>
        <v>#REF!</v>
      </c>
      <c r="AB92" s="233" t="e">
        <f>#REF!</f>
        <v>#REF!</v>
      </c>
      <c r="AC92" s="233" t="e">
        <f>#REF!</f>
        <v>#REF!</v>
      </c>
      <c r="AD92" s="233" t="e">
        <f t="shared" si="106"/>
        <v>#REF!</v>
      </c>
      <c r="AE92" s="254" t="e">
        <f t="shared" si="107"/>
        <v>#REF!</v>
      </c>
      <c r="AF92" s="233" t="e">
        <f>#REF!</f>
        <v>#REF!</v>
      </c>
      <c r="AG92" s="233" t="e">
        <f>#REF!</f>
        <v>#REF!</v>
      </c>
      <c r="AH92" s="233" t="e">
        <f>#REF!</f>
        <v>#REF!</v>
      </c>
      <c r="AI92" s="233" t="e">
        <f>#REF!</f>
        <v>#REF!</v>
      </c>
      <c r="AJ92" s="254" t="e">
        <f t="shared" si="108"/>
        <v>#REF!</v>
      </c>
      <c r="AK92" s="233" t="e">
        <f>#REF!</f>
        <v>#REF!</v>
      </c>
      <c r="AL92" s="254" t="e">
        <f t="shared" si="109"/>
        <v>#REF!</v>
      </c>
      <c r="AM92" s="235" t="e">
        <f>#REF!+#REF!+#REF!+#REF!+#REF!</f>
        <v>#REF!</v>
      </c>
      <c r="AN92" s="254" t="e">
        <f t="shared" si="110"/>
        <v>#REF!</v>
      </c>
      <c r="AO92" s="236" t="e">
        <f>#REF!+#REF!+#REF!+#REF!</f>
        <v>#REF!</v>
      </c>
      <c r="AP92" s="254" t="e">
        <f t="shared" si="111"/>
        <v>#REF!</v>
      </c>
      <c r="AQ92" s="236" t="e">
        <f>#REF!+#REF!+#REF!+#REF!</f>
        <v>#REF!</v>
      </c>
      <c r="AR92" s="254" t="e">
        <f t="shared" si="112"/>
        <v>#REF!</v>
      </c>
      <c r="AS92" s="236" t="e">
        <f>#REF!</f>
        <v>#REF!</v>
      </c>
      <c r="AT92" s="254" t="e">
        <f t="shared" si="113"/>
        <v>#REF!</v>
      </c>
      <c r="AU92" s="236" t="e">
        <f>#REF!</f>
        <v>#REF!</v>
      </c>
      <c r="AV92" s="236" t="e">
        <f>#REF!</f>
        <v>#REF!</v>
      </c>
      <c r="AW92" s="236" t="e">
        <f>#REF!</f>
        <v>#REF!</v>
      </c>
      <c r="AX92" s="236" t="e">
        <f>#REF!</f>
        <v>#REF!</v>
      </c>
      <c r="AY92" s="254" t="e">
        <f t="shared" si="114"/>
        <v>#REF!</v>
      </c>
      <c r="AZ92" s="236" t="e">
        <f>#REF!</f>
        <v>#REF!</v>
      </c>
      <c r="BA92" s="254" t="e">
        <f t="shared" si="115"/>
        <v>#REF!</v>
      </c>
      <c r="BB92" s="235" t="e">
        <f>#REF!+#REF!+#REF!+#REF!+#REF!</f>
        <v>#REF!</v>
      </c>
      <c r="BC92" s="254" t="e">
        <f t="shared" si="116"/>
        <v>#REF!</v>
      </c>
      <c r="BD92" s="236" t="e">
        <f>#REF!+#REF!+#REF!+#REF!</f>
        <v>#REF!</v>
      </c>
      <c r="BE92" s="254" t="e">
        <f t="shared" si="117"/>
        <v>#REF!</v>
      </c>
      <c r="BF92" s="236" t="e">
        <f>#REF!+#REF!+#REF!+#REF!</f>
        <v>#REF!</v>
      </c>
      <c r="BG92" s="254" t="e">
        <f t="shared" si="118"/>
        <v>#REF!</v>
      </c>
      <c r="BH92" s="233" t="e">
        <f>#REF!</f>
        <v>#REF!</v>
      </c>
      <c r="BI92" s="254" t="e">
        <f t="shared" si="119"/>
        <v>#REF!</v>
      </c>
      <c r="BJ92" s="285" t="e">
        <f t="shared" si="120"/>
        <v>#REF!</v>
      </c>
      <c r="BK92" s="295" t="e">
        <f t="shared" si="121"/>
        <v>#REF!</v>
      </c>
      <c r="BL92" s="270" t="e">
        <f t="shared" si="122"/>
        <v>#REF!</v>
      </c>
      <c r="BM92" s="270" t="e">
        <f t="shared" si="123"/>
        <v>#REF!</v>
      </c>
      <c r="BO92" s="270" t="e">
        <f t="shared" si="124"/>
        <v>#REF!</v>
      </c>
      <c r="BP92" s="270" t="e">
        <f t="shared" si="125"/>
        <v>#REF!</v>
      </c>
    </row>
    <row r="93" spans="1:68" s="211" customFormat="1" ht="24.75" customHeight="1">
      <c r="A93" s="230">
        <v>17</v>
      </c>
      <c r="B93" s="289" t="s">
        <v>182</v>
      </c>
      <c r="C93" s="300" t="e">
        <f>#REF!</f>
        <v>#REF!</v>
      </c>
      <c r="D93" s="296" t="e">
        <f>#REF!</f>
        <v>#REF!</v>
      </c>
      <c r="E93" s="295" t="e">
        <f>#REF!</f>
        <v>#REF!</v>
      </c>
      <c r="F93" s="296" t="e">
        <f>#REF!</f>
        <v>#REF!</v>
      </c>
      <c r="G93" s="295" t="e">
        <f>#REF!</f>
        <v>#REF!</v>
      </c>
      <c r="H93" s="295" t="e">
        <f>#REF!</f>
        <v>#REF!</v>
      </c>
      <c r="I93" s="290" t="e">
        <f t="shared" si="104"/>
        <v>#REF!</v>
      </c>
      <c r="J93" s="295" t="e">
        <f>#REF!</f>
        <v>#REF!</v>
      </c>
      <c r="K93" s="295" t="e">
        <f>#REF!</f>
        <v>#REF!</v>
      </c>
      <c r="L93" s="295" t="e">
        <f>#REF!</f>
        <v>#REF!</v>
      </c>
      <c r="M93" s="295"/>
      <c r="N93" s="296" t="e">
        <f>#REF!</f>
        <v>#REF!</v>
      </c>
      <c r="O93" s="295" t="e">
        <f>#REF!</f>
        <v>#REF!</v>
      </c>
      <c r="P93" s="295" t="e">
        <f>#REF!</f>
        <v>#REF!</v>
      </c>
      <c r="Q93" s="296" t="e">
        <f>#REF!</f>
        <v>#REF!</v>
      </c>
      <c r="R93" s="233" t="e">
        <f>#REF!</f>
        <v>#REF!</v>
      </c>
      <c r="S93" s="233" t="e">
        <f>#REF!</f>
        <v>#REF!</v>
      </c>
      <c r="T93" s="264" t="e">
        <f>#REF!</f>
        <v>#REF!</v>
      </c>
      <c r="U93" s="233" t="e">
        <f>#REF!</f>
        <v>#REF!</v>
      </c>
      <c r="V93" s="233" t="e">
        <f>#REF!</f>
        <v>#REF!</v>
      </c>
      <c r="W93" s="233" t="e">
        <f>#REF!</f>
        <v>#REF!</v>
      </c>
      <c r="X93" s="233" t="e">
        <f>#REF!</f>
        <v>#REF!</v>
      </c>
      <c r="Y93" s="233" t="e">
        <f>#REF!</f>
        <v>#REF!</v>
      </c>
      <c r="Z93" s="254" t="e">
        <f t="shared" si="105"/>
        <v>#REF!</v>
      </c>
      <c r="AA93" s="233" t="e">
        <f>#REF!</f>
        <v>#REF!</v>
      </c>
      <c r="AB93" s="233" t="e">
        <f>#REF!</f>
        <v>#REF!</v>
      </c>
      <c r="AC93" s="233" t="e">
        <f>#REF!</f>
        <v>#REF!</v>
      </c>
      <c r="AD93" s="233" t="e">
        <f t="shared" si="106"/>
        <v>#REF!</v>
      </c>
      <c r="AE93" s="254" t="e">
        <f t="shared" si="107"/>
        <v>#REF!</v>
      </c>
      <c r="AF93" s="233" t="e">
        <f>#REF!</f>
        <v>#REF!</v>
      </c>
      <c r="AG93" s="233" t="e">
        <f>#REF!</f>
        <v>#REF!</v>
      </c>
      <c r="AH93" s="233" t="e">
        <f>#REF!</f>
        <v>#REF!</v>
      </c>
      <c r="AI93" s="233" t="e">
        <f>#REF!</f>
        <v>#REF!</v>
      </c>
      <c r="AJ93" s="254" t="e">
        <f t="shared" si="108"/>
        <v>#REF!</v>
      </c>
      <c r="AK93" s="233" t="e">
        <f>#REF!</f>
        <v>#REF!</v>
      </c>
      <c r="AL93" s="254" t="e">
        <f t="shared" si="109"/>
        <v>#REF!</v>
      </c>
      <c r="AM93" s="235" t="e">
        <f>#REF!+#REF!+#REF!+#REF!+#REF!</f>
        <v>#REF!</v>
      </c>
      <c r="AN93" s="254" t="e">
        <f t="shared" si="110"/>
        <v>#REF!</v>
      </c>
      <c r="AO93" s="236" t="e">
        <f>#REF!+#REF!+#REF!+#REF!</f>
        <v>#REF!</v>
      </c>
      <c r="AP93" s="254" t="e">
        <f t="shared" si="111"/>
        <v>#REF!</v>
      </c>
      <c r="AQ93" s="236" t="e">
        <f>#REF!+#REF!+#REF!+#REF!</f>
        <v>#REF!</v>
      </c>
      <c r="AR93" s="254" t="e">
        <f t="shared" si="112"/>
        <v>#REF!</v>
      </c>
      <c r="AS93" s="236" t="e">
        <f>#REF!</f>
        <v>#REF!</v>
      </c>
      <c r="AT93" s="254" t="e">
        <f t="shared" si="113"/>
        <v>#REF!</v>
      </c>
      <c r="AU93" s="236" t="e">
        <f>#REF!</f>
        <v>#REF!</v>
      </c>
      <c r="AV93" s="236" t="e">
        <f>#REF!</f>
        <v>#REF!</v>
      </c>
      <c r="AW93" s="236" t="e">
        <f>#REF!</f>
        <v>#REF!</v>
      </c>
      <c r="AX93" s="236" t="e">
        <f>#REF!</f>
        <v>#REF!</v>
      </c>
      <c r="AY93" s="254" t="e">
        <f t="shared" si="114"/>
        <v>#REF!</v>
      </c>
      <c r="AZ93" s="236" t="e">
        <f>#REF!</f>
        <v>#REF!</v>
      </c>
      <c r="BA93" s="254" t="e">
        <f t="shared" si="115"/>
        <v>#REF!</v>
      </c>
      <c r="BB93" s="235" t="e">
        <f>#REF!+#REF!+#REF!+#REF!+#REF!</f>
        <v>#REF!</v>
      </c>
      <c r="BC93" s="254" t="e">
        <f t="shared" si="116"/>
        <v>#REF!</v>
      </c>
      <c r="BD93" s="236" t="e">
        <f>#REF!+#REF!+#REF!+#REF!</f>
        <v>#REF!</v>
      </c>
      <c r="BE93" s="254" t="e">
        <f t="shared" si="117"/>
        <v>#REF!</v>
      </c>
      <c r="BF93" s="236" t="e">
        <f>#REF!+#REF!+#REF!+#REF!</f>
        <v>#REF!</v>
      </c>
      <c r="BG93" s="254" t="e">
        <f t="shared" si="118"/>
        <v>#REF!</v>
      </c>
      <c r="BH93" s="233" t="e">
        <f>#REF!</f>
        <v>#REF!</v>
      </c>
      <c r="BI93" s="254" t="e">
        <f t="shared" si="119"/>
        <v>#REF!</v>
      </c>
      <c r="BJ93" s="285" t="e">
        <f t="shared" si="120"/>
        <v>#REF!</v>
      </c>
      <c r="BK93" s="295" t="e">
        <f t="shared" si="121"/>
        <v>#REF!</v>
      </c>
      <c r="BL93" s="270" t="e">
        <f t="shared" si="122"/>
        <v>#REF!</v>
      </c>
      <c r="BM93" s="270" t="e">
        <f t="shared" si="123"/>
        <v>#REF!</v>
      </c>
      <c r="BO93" s="270" t="e">
        <f t="shared" si="124"/>
        <v>#REF!</v>
      </c>
      <c r="BP93" s="270" t="e">
        <f t="shared" si="125"/>
        <v>#REF!</v>
      </c>
    </row>
    <row r="94" spans="1:68" s="211" customFormat="1" ht="21.95" customHeight="1">
      <c r="A94" s="230">
        <v>18</v>
      </c>
      <c r="B94" s="289" t="s">
        <v>183</v>
      </c>
      <c r="C94" s="300" t="e">
        <f>#REF!</f>
        <v>#REF!</v>
      </c>
      <c r="D94" s="296" t="e">
        <f>#REF!</f>
        <v>#REF!</v>
      </c>
      <c r="E94" s="295" t="e">
        <f>#REF!</f>
        <v>#REF!</v>
      </c>
      <c r="F94" s="296" t="e">
        <f>#REF!</f>
        <v>#REF!</v>
      </c>
      <c r="G94" s="295" t="e">
        <f>#REF!</f>
        <v>#REF!</v>
      </c>
      <c r="H94" s="295" t="e">
        <f>#REF!</f>
        <v>#REF!</v>
      </c>
      <c r="I94" s="290" t="e">
        <f t="shared" si="104"/>
        <v>#REF!</v>
      </c>
      <c r="J94" s="295" t="e">
        <f>#REF!</f>
        <v>#REF!</v>
      </c>
      <c r="K94" s="295" t="e">
        <f>#REF!</f>
        <v>#REF!</v>
      </c>
      <c r="L94" s="295" t="e">
        <f>#REF!</f>
        <v>#REF!</v>
      </c>
      <c r="M94" s="295"/>
      <c r="N94" s="296" t="e">
        <f>#REF!</f>
        <v>#REF!</v>
      </c>
      <c r="O94" s="295" t="e">
        <f>#REF!</f>
        <v>#REF!</v>
      </c>
      <c r="P94" s="295" t="e">
        <f>#REF!</f>
        <v>#REF!</v>
      </c>
      <c r="Q94" s="296" t="e">
        <f>#REF!</f>
        <v>#REF!</v>
      </c>
      <c r="R94" s="233" t="e">
        <f>#REF!</f>
        <v>#REF!</v>
      </c>
      <c r="S94" s="233" t="e">
        <f>#REF!</f>
        <v>#REF!</v>
      </c>
      <c r="T94" s="264" t="e">
        <f>#REF!</f>
        <v>#REF!</v>
      </c>
      <c r="U94" s="233" t="e">
        <f>#REF!</f>
        <v>#REF!</v>
      </c>
      <c r="V94" s="233" t="e">
        <f>#REF!</f>
        <v>#REF!</v>
      </c>
      <c r="W94" s="233" t="e">
        <f>#REF!</f>
        <v>#REF!</v>
      </c>
      <c r="X94" s="233" t="e">
        <f>#REF!</f>
        <v>#REF!</v>
      </c>
      <c r="Y94" s="233" t="e">
        <f>#REF!</f>
        <v>#REF!</v>
      </c>
      <c r="Z94" s="254" t="e">
        <f t="shared" si="105"/>
        <v>#REF!</v>
      </c>
      <c r="AA94" s="233" t="e">
        <f>#REF!</f>
        <v>#REF!</v>
      </c>
      <c r="AB94" s="233" t="e">
        <f>#REF!</f>
        <v>#REF!</v>
      </c>
      <c r="AC94" s="233" t="e">
        <f>#REF!</f>
        <v>#REF!</v>
      </c>
      <c r="AD94" s="233" t="e">
        <f t="shared" si="106"/>
        <v>#REF!</v>
      </c>
      <c r="AE94" s="254" t="e">
        <f t="shared" si="107"/>
        <v>#REF!</v>
      </c>
      <c r="AF94" s="233" t="e">
        <f>#REF!</f>
        <v>#REF!</v>
      </c>
      <c r="AG94" s="233" t="e">
        <f>#REF!</f>
        <v>#REF!</v>
      </c>
      <c r="AH94" s="233" t="e">
        <f>#REF!</f>
        <v>#REF!</v>
      </c>
      <c r="AI94" s="233" t="e">
        <f>#REF!</f>
        <v>#REF!</v>
      </c>
      <c r="AJ94" s="254" t="e">
        <f t="shared" si="108"/>
        <v>#REF!</v>
      </c>
      <c r="AK94" s="233" t="e">
        <f>#REF!</f>
        <v>#REF!</v>
      </c>
      <c r="AL94" s="254" t="e">
        <f t="shared" si="109"/>
        <v>#REF!</v>
      </c>
      <c r="AM94" s="235" t="e">
        <f>#REF!+#REF!+#REF!+#REF!+#REF!</f>
        <v>#REF!</v>
      </c>
      <c r="AN94" s="254" t="e">
        <f t="shared" si="110"/>
        <v>#REF!</v>
      </c>
      <c r="AO94" s="236" t="e">
        <f>#REF!+#REF!+#REF!+#REF!</f>
        <v>#REF!</v>
      </c>
      <c r="AP94" s="254" t="e">
        <f t="shared" si="111"/>
        <v>#REF!</v>
      </c>
      <c r="AQ94" s="236" t="e">
        <f>#REF!+#REF!+#REF!+#REF!</f>
        <v>#REF!</v>
      </c>
      <c r="AR94" s="254" t="e">
        <f t="shared" si="112"/>
        <v>#REF!</v>
      </c>
      <c r="AS94" s="236" t="e">
        <f>#REF!</f>
        <v>#REF!</v>
      </c>
      <c r="AT94" s="254" t="e">
        <f t="shared" si="113"/>
        <v>#REF!</v>
      </c>
      <c r="AU94" s="236" t="e">
        <f>#REF!</f>
        <v>#REF!</v>
      </c>
      <c r="AV94" s="236" t="e">
        <f>#REF!</f>
        <v>#REF!</v>
      </c>
      <c r="AW94" s="236" t="e">
        <f>#REF!</f>
        <v>#REF!</v>
      </c>
      <c r="AX94" s="236" t="e">
        <f>#REF!</f>
        <v>#REF!</v>
      </c>
      <c r="AY94" s="254" t="e">
        <f t="shared" si="114"/>
        <v>#REF!</v>
      </c>
      <c r="AZ94" s="236" t="e">
        <f>#REF!</f>
        <v>#REF!</v>
      </c>
      <c r="BA94" s="254" t="e">
        <f t="shared" si="115"/>
        <v>#REF!</v>
      </c>
      <c r="BB94" s="235" t="e">
        <f>#REF!+#REF!+#REF!+#REF!+#REF!</f>
        <v>#REF!</v>
      </c>
      <c r="BC94" s="254" t="e">
        <f t="shared" si="116"/>
        <v>#REF!</v>
      </c>
      <c r="BD94" s="236" t="e">
        <f>#REF!+#REF!+#REF!+#REF!</f>
        <v>#REF!</v>
      </c>
      <c r="BE94" s="254" t="e">
        <f t="shared" si="117"/>
        <v>#REF!</v>
      </c>
      <c r="BF94" s="236" t="e">
        <f>#REF!+#REF!+#REF!+#REF!</f>
        <v>#REF!</v>
      </c>
      <c r="BG94" s="254" t="e">
        <f t="shared" si="118"/>
        <v>#REF!</v>
      </c>
      <c r="BH94" s="233" t="e">
        <f>#REF!</f>
        <v>#REF!</v>
      </c>
      <c r="BI94" s="254" t="e">
        <f t="shared" si="119"/>
        <v>#REF!</v>
      </c>
      <c r="BJ94" s="285" t="e">
        <f t="shared" si="120"/>
        <v>#REF!</v>
      </c>
      <c r="BK94" s="295" t="e">
        <f t="shared" si="121"/>
        <v>#REF!</v>
      </c>
      <c r="BL94" s="270" t="e">
        <f t="shared" si="122"/>
        <v>#REF!</v>
      </c>
      <c r="BM94" s="270" t="e">
        <f t="shared" si="123"/>
        <v>#REF!</v>
      </c>
      <c r="BO94" s="270" t="e">
        <f t="shared" si="124"/>
        <v>#REF!</v>
      </c>
      <c r="BP94" s="270" t="e">
        <f t="shared" si="125"/>
        <v>#REF!</v>
      </c>
    </row>
    <row r="95" spans="1:68" s="211" customFormat="1" ht="21.95" customHeight="1">
      <c r="A95" s="230">
        <v>19</v>
      </c>
      <c r="B95" s="289" t="s">
        <v>184</v>
      </c>
      <c r="C95" s="300" t="e">
        <f>#REF!</f>
        <v>#REF!</v>
      </c>
      <c r="D95" s="296" t="e">
        <f>#REF!</f>
        <v>#REF!</v>
      </c>
      <c r="E95" s="295" t="e">
        <f>#REF!</f>
        <v>#REF!</v>
      </c>
      <c r="F95" s="296" t="e">
        <f>#REF!</f>
        <v>#REF!</v>
      </c>
      <c r="G95" s="295" t="e">
        <f>#REF!</f>
        <v>#REF!</v>
      </c>
      <c r="H95" s="295" t="e">
        <f>#REF!</f>
        <v>#REF!</v>
      </c>
      <c r="I95" s="290" t="e">
        <f t="shared" si="104"/>
        <v>#REF!</v>
      </c>
      <c r="J95" s="295" t="e">
        <f>#REF!</f>
        <v>#REF!</v>
      </c>
      <c r="K95" s="295" t="e">
        <f>#REF!</f>
        <v>#REF!</v>
      </c>
      <c r="L95" s="295" t="e">
        <f>#REF!</f>
        <v>#REF!</v>
      </c>
      <c r="M95" s="295"/>
      <c r="N95" s="296" t="e">
        <f>#REF!</f>
        <v>#REF!</v>
      </c>
      <c r="O95" s="295" t="e">
        <f>#REF!</f>
        <v>#REF!</v>
      </c>
      <c r="P95" s="295" t="e">
        <f>#REF!</f>
        <v>#REF!</v>
      </c>
      <c r="Q95" s="296" t="e">
        <f>#REF!</f>
        <v>#REF!</v>
      </c>
      <c r="R95" s="233" t="e">
        <f>#REF!</f>
        <v>#REF!</v>
      </c>
      <c r="S95" s="233" t="e">
        <f>#REF!</f>
        <v>#REF!</v>
      </c>
      <c r="T95" s="264" t="e">
        <f>#REF!</f>
        <v>#REF!</v>
      </c>
      <c r="U95" s="233" t="e">
        <f>#REF!</f>
        <v>#REF!</v>
      </c>
      <c r="V95" s="233" t="e">
        <f>#REF!</f>
        <v>#REF!</v>
      </c>
      <c r="W95" s="233" t="e">
        <f>#REF!</f>
        <v>#REF!</v>
      </c>
      <c r="X95" s="233" t="e">
        <f>#REF!</f>
        <v>#REF!</v>
      </c>
      <c r="Y95" s="233" t="e">
        <f>#REF!</f>
        <v>#REF!</v>
      </c>
      <c r="Z95" s="254" t="e">
        <f t="shared" si="105"/>
        <v>#REF!</v>
      </c>
      <c r="AA95" s="233" t="e">
        <f>#REF!</f>
        <v>#REF!</v>
      </c>
      <c r="AB95" s="233" t="e">
        <f>#REF!</f>
        <v>#REF!</v>
      </c>
      <c r="AC95" s="233" t="e">
        <f>#REF!</f>
        <v>#REF!</v>
      </c>
      <c r="AD95" s="233" t="e">
        <f t="shared" si="106"/>
        <v>#REF!</v>
      </c>
      <c r="AE95" s="254" t="e">
        <f t="shared" si="107"/>
        <v>#REF!</v>
      </c>
      <c r="AF95" s="233" t="e">
        <f>#REF!</f>
        <v>#REF!</v>
      </c>
      <c r="AG95" s="233" t="e">
        <f>#REF!</f>
        <v>#REF!</v>
      </c>
      <c r="AH95" s="233" t="e">
        <f>#REF!</f>
        <v>#REF!</v>
      </c>
      <c r="AI95" s="233" t="e">
        <f>#REF!</f>
        <v>#REF!</v>
      </c>
      <c r="AJ95" s="254" t="e">
        <f t="shared" si="108"/>
        <v>#REF!</v>
      </c>
      <c r="AK95" s="233" t="e">
        <f>#REF!</f>
        <v>#REF!</v>
      </c>
      <c r="AL95" s="254" t="e">
        <f t="shared" si="109"/>
        <v>#REF!</v>
      </c>
      <c r="AM95" s="235" t="e">
        <f>#REF!+#REF!+#REF!+#REF!+#REF!</f>
        <v>#REF!</v>
      </c>
      <c r="AN95" s="254" t="e">
        <f t="shared" si="110"/>
        <v>#REF!</v>
      </c>
      <c r="AO95" s="236" t="e">
        <f>#REF!+#REF!+#REF!+#REF!</f>
        <v>#REF!</v>
      </c>
      <c r="AP95" s="254" t="e">
        <f t="shared" si="111"/>
        <v>#REF!</v>
      </c>
      <c r="AQ95" s="236" t="e">
        <f>#REF!+#REF!+#REF!+#REF!</f>
        <v>#REF!</v>
      </c>
      <c r="AR95" s="254" t="e">
        <f t="shared" si="112"/>
        <v>#REF!</v>
      </c>
      <c r="AS95" s="236" t="e">
        <f>#REF!</f>
        <v>#REF!</v>
      </c>
      <c r="AT95" s="254" t="e">
        <f t="shared" si="113"/>
        <v>#REF!</v>
      </c>
      <c r="AU95" s="236" t="e">
        <f>#REF!</f>
        <v>#REF!</v>
      </c>
      <c r="AV95" s="236" t="e">
        <f>#REF!</f>
        <v>#REF!</v>
      </c>
      <c r="AW95" s="236" t="e">
        <f>#REF!</f>
        <v>#REF!</v>
      </c>
      <c r="AX95" s="236" t="e">
        <f>#REF!</f>
        <v>#REF!</v>
      </c>
      <c r="AY95" s="254" t="e">
        <f t="shared" si="114"/>
        <v>#REF!</v>
      </c>
      <c r="AZ95" s="236" t="e">
        <f>#REF!</f>
        <v>#REF!</v>
      </c>
      <c r="BA95" s="254" t="e">
        <f t="shared" si="115"/>
        <v>#REF!</v>
      </c>
      <c r="BB95" s="235" t="e">
        <f>#REF!+#REF!+#REF!+#REF!+#REF!</f>
        <v>#REF!</v>
      </c>
      <c r="BC95" s="254" t="e">
        <f t="shared" si="116"/>
        <v>#REF!</v>
      </c>
      <c r="BD95" s="236" t="e">
        <f>#REF!+#REF!+#REF!+#REF!</f>
        <v>#REF!</v>
      </c>
      <c r="BE95" s="254" t="e">
        <f t="shared" si="117"/>
        <v>#REF!</v>
      </c>
      <c r="BF95" s="236" t="e">
        <f>#REF!+#REF!+#REF!+#REF!</f>
        <v>#REF!</v>
      </c>
      <c r="BG95" s="254" t="e">
        <f t="shared" si="118"/>
        <v>#REF!</v>
      </c>
      <c r="BH95" s="233" t="e">
        <f>#REF!</f>
        <v>#REF!</v>
      </c>
      <c r="BI95" s="254" t="e">
        <f t="shared" si="119"/>
        <v>#REF!</v>
      </c>
      <c r="BJ95" s="285" t="e">
        <f t="shared" si="120"/>
        <v>#REF!</v>
      </c>
      <c r="BK95" s="295" t="e">
        <f t="shared" si="121"/>
        <v>#REF!</v>
      </c>
      <c r="BL95" s="270" t="e">
        <f t="shared" si="122"/>
        <v>#REF!</v>
      </c>
      <c r="BM95" s="270" t="e">
        <f t="shared" si="123"/>
        <v>#REF!</v>
      </c>
      <c r="BO95" s="270" t="e">
        <f t="shared" si="124"/>
        <v>#REF!</v>
      </c>
      <c r="BP95" s="270" t="e">
        <f t="shared" si="125"/>
        <v>#REF!</v>
      </c>
    </row>
    <row r="96" spans="1:68" s="211" customFormat="1" ht="24.75" customHeight="1">
      <c r="A96" s="230">
        <v>20</v>
      </c>
      <c r="B96" s="289" t="s">
        <v>185</v>
      </c>
      <c r="C96" s="300" t="e">
        <f>#REF!</f>
        <v>#REF!</v>
      </c>
      <c r="D96" s="296" t="e">
        <f>#REF!</f>
        <v>#REF!</v>
      </c>
      <c r="E96" s="295" t="e">
        <f>#REF!</f>
        <v>#REF!</v>
      </c>
      <c r="F96" s="296" t="e">
        <f>#REF!</f>
        <v>#REF!</v>
      </c>
      <c r="G96" s="295" t="e">
        <f>#REF!</f>
        <v>#REF!</v>
      </c>
      <c r="H96" s="295" t="e">
        <f>#REF!</f>
        <v>#REF!</v>
      </c>
      <c r="I96" s="290" t="e">
        <f t="shared" si="104"/>
        <v>#REF!</v>
      </c>
      <c r="J96" s="295" t="e">
        <f>#REF!</f>
        <v>#REF!</v>
      </c>
      <c r="K96" s="295" t="e">
        <f>#REF!</f>
        <v>#REF!</v>
      </c>
      <c r="L96" s="295" t="e">
        <f>#REF!</f>
        <v>#REF!</v>
      </c>
      <c r="M96" s="295"/>
      <c r="N96" s="296" t="e">
        <f>#REF!</f>
        <v>#REF!</v>
      </c>
      <c r="O96" s="295" t="e">
        <f>#REF!</f>
        <v>#REF!</v>
      </c>
      <c r="P96" s="295" t="e">
        <f>#REF!</f>
        <v>#REF!</v>
      </c>
      <c r="Q96" s="296" t="e">
        <f>#REF!</f>
        <v>#REF!</v>
      </c>
      <c r="R96" s="233" t="e">
        <f>#REF!</f>
        <v>#REF!</v>
      </c>
      <c r="S96" s="233" t="e">
        <f>#REF!</f>
        <v>#REF!</v>
      </c>
      <c r="T96" s="264" t="e">
        <f>#REF!</f>
        <v>#REF!</v>
      </c>
      <c r="U96" s="233" t="e">
        <f>#REF!</f>
        <v>#REF!</v>
      </c>
      <c r="V96" s="233" t="e">
        <f>#REF!</f>
        <v>#REF!</v>
      </c>
      <c r="W96" s="233" t="e">
        <f>#REF!</f>
        <v>#REF!</v>
      </c>
      <c r="X96" s="233" t="e">
        <f>#REF!</f>
        <v>#REF!</v>
      </c>
      <c r="Y96" s="233" t="e">
        <f>#REF!</f>
        <v>#REF!</v>
      </c>
      <c r="Z96" s="254" t="e">
        <f t="shared" si="105"/>
        <v>#REF!</v>
      </c>
      <c r="AA96" s="233" t="e">
        <f>#REF!</f>
        <v>#REF!</v>
      </c>
      <c r="AB96" s="233" t="e">
        <f>#REF!</f>
        <v>#REF!</v>
      </c>
      <c r="AC96" s="233" t="e">
        <f>#REF!</f>
        <v>#REF!</v>
      </c>
      <c r="AD96" s="233" t="e">
        <f t="shared" si="106"/>
        <v>#REF!</v>
      </c>
      <c r="AE96" s="254" t="e">
        <f t="shared" si="107"/>
        <v>#REF!</v>
      </c>
      <c r="AF96" s="233" t="e">
        <f>#REF!</f>
        <v>#REF!</v>
      </c>
      <c r="AG96" s="233" t="e">
        <f>#REF!</f>
        <v>#REF!</v>
      </c>
      <c r="AH96" s="233" t="e">
        <f>#REF!</f>
        <v>#REF!</v>
      </c>
      <c r="AI96" s="233" t="e">
        <f>#REF!</f>
        <v>#REF!</v>
      </c>
      <c r="AJ96" s="254" t="e">
        <f t="shared" si="108"/>
        <v>#REF!</v>
      </c>
      <c r="AK96" s="233" t="e">
        <f>#REF!</f>
        <v>#REF!</v>
      </c>
      <c r="AL96" s="254" t="e">
        <f t="shared" si="109"/>
        <v>#REF!</v>
      </c>
      <c r="AM96" s="235" t="e">
        <f>#REF!+#REF!+#REF!+#REF!+#REF!</f>
        <v>#REF!</v>
      </c>
      <c r="AN96" s="254" t="e">
        <f t="shared" si="110"/>
        <v>#REF!</v>
      </c>
      <c r="AO96" s="236" t="e">
        <f>#REF!+#REF!+#REF!+#REF!</f>
        <v>#REF!</v>
      </c>
      <c r="AP96" s="254" t="e">
        <f t="shared" si="111"/>
        <v>#REF!</v>
      </c>
      <c r="AQ96" s="236" t="e">
        <f>#REF!+#REF!+#REF!+#REF!</f>
        <v>#REF!</v>
      </c>
      <c r="AR96" s="254" t="e">
        <f t="shared" si="112"/>
        <v>#REF!</v>
      </c>
      <c r="AS96" s="236" t="e">
        <f>#REF!</f>
        <v>#REF!</v>
      </c>
      <c r="AT96" s="254" t="e">
        <f t="shared" si="113"/>
        <v>#REF!</v>
      </c>
      <c r="AU96" s="236" t="e">
        <f>#REF!</f>
        <v>#REF!</v>
      </c>
      <c r="AV96" s="236" t="e">
        <f>#REF!</f>
        <v>#REF!</v>
      </c>
      <c r="AW96" s="236" t="e">
        <f>#REF!</f>
        <v>#REF!</v>
      </c>
      <c r="AX96" s="236" t="e">
        <f>#REF!</f>
        <v>#REF!</v>
      </c>
      <c r="AY96" s="254" t="e">
        <f t="shared" si="114"/>
        <v>#REF!</v>
      </c>
      <c r="AZ96" s="236" t="e">
        <f>#REF!</f>
        <v>#REF!</v>
      </c>
      <c r="BA96" s="254" t="e">
        <f t="shared" si="115"/>
        <v>#REF!</v>
      </c>
      <c r="BB96" s="235" t="e">
        <f>#REF!+#REF!+#REF!+#REF!+#REF!</f>
        <v>#REF!</v>
      </c>
      <c r="BC96" s="254" t="e">
        <f t="shared" si="116"/>
        <v>#REF!</v>
      </c>
      <c r="BD96" s="236" t="e">
        <f>#REF!+#REF!+#REF!+#REF!</f>
        <v>#REF!</v>
      </c>
      <c r="BE96" s="254" t="e">
        <f t="shared" si="117"/>
        <v>#REF!</v>
      </c>
      <c r="BF96" s="236" t="e">
        <f>#REF!+#REF!+#REF!+#REF!</f>
        <v>#REF!</v>
      </c>
      <c r="BG96" s="254" t="e">
        <f t="shared" si="118"/>
        <v>#REF!</v>
      </c>
      <c r="BH96" s="233" t="e">
        <f>#REF!</f>
        <v>#REF!</v>
      </c>
      <c r="BI96" s="254" t="e">
        <f t="shared" si="119"/>
        <v>#REF!</v>
      </c>
      <c r="BJ96" s="285" t="e">
        <f t="shared" si="120"/>
        <v>#REF!</v>
      </c>
      <c r="BK96" s="295" t="e">
        <f t="shared" si="121"/>
        <v>#REF!</v>
      </c>
      <c r="BL96" s="270" t="e">
        <f t="shared" si="122"/>
        <v>#REF!</v>
      </c>
      <c r="BM96" s="270" t="e">
        <f t="shared" si="123"/>
        <v>#REF!</v>
      </c>
      <c r="BO96" s="270" t="e">
        <f t="shared" si="124"/>
        <v>#REF!</v>
      </c>
      <c r="BP96" s="270" t="e">
        <f t="shared" si="125"/>
        <v>#REF!</v>
      </c>
    </row>
    <row r="97" spans="1:68" s="211" customFormat="1" ht="24.75" customHeight="1">
      <c r="A97" s="230">
        <v>21</v>
      </c>
      <c r="B97" s="303" t="s">
        <v>186</v>
      </c>
      <c r="C97" s="302" t="e">
        <f>#REF!</f>
        <v>#REF!</v>
      </c>
      <c r="D97" s="296" t="e">
        <f>#REF!</f>
        <v>#REF!</v>
      </c>
      <c r="E97" s="295" t="e">
        <f>#REF!</f>
        <v>#REF!</v>
      </c>
      <c r="F97" s="296" t="e">
        <f>#REF!</f>
        <v>#REF!</v>
      </c>
      <c r="G97" s="295" t="e">
        <f>#REF!</f>
        <v>#REF!</v>
      </c>
      <c r="H97" s="295" t="e">
        <f>#REF!</f>
        <v>#REF!</v>
      </c>
      <c r="I97" s="290" t="e">
        <f t="shared" si="104"/>
        <v>#REF!</v>
      </c>
      <c r="J97" s="295" t="e">
        <f>#REF!</f>
        <v>#REF!</v>
      </c>
      <c r="K97" s="295" t="e">
        <f>#REF!</f>
        <v>#REF!</v>
      </c>
      <c r="L97" s="295" t="e">
        <f>#REF!</f>
        <v>#REF!</v>
      </c>
      <c r="M97" s="295"/>
      <c r="N97" s="296" t="e">
        <f>#REF!</f>
        <v>#REF!</v>
      </c>
      <c r="O97" s="295" t="e">
        <f>#REF!</f>
        <v>#REF!</v>
      </c>
      <c r="P97" s="295" t="e">
        <f>#REF!</f>
        <v>#REF!</v>
      </c>
      <c r="Q97" s="296" t="e">
        <f>#REF!</f>
        <v>#REF!</v>
      </c>
      <c r="R97" s="233" t="e">
        <f>#REF!</f>
        <v>#REF!</v>
      </c>
      <c r="S97" s="233" t="e">
        <f>#REF!</f>
        <v>#REF!</v>
      </c>
      <c r="T97" s="264" t="e">
        <f>#REF!</f>
        <v>#REF!</v>
      </c>
      <c r="U97" s="233" t="e">
        <f>#REF!</f>
        <v>#REF!</v>
      </c>
      <c r="V97" s="233" t="e">
        <f>#REF!</f>
        <v>#REF!</v>
      </c>
      <c r="W97" s="233" t="e">
        <f>#REF!</f>
        <v>#REF!</v>
      </c>
      <c r="X97" s="233" t="e">
        <f>#REF!</f>
        <v>#REF!</v>
      </c>
      <c r="Y97" s="233" t="e">
        <f>#REF!</f>
        <v>#REF!</v>
      </c>
      <c r="Z97" s="254" t="e">
        <f t="shared" si="105"/>
        <v>#REF!</v>
      </c>
      <c r="AA97" s="233" t="e">
        <f>#REF!</f>
        <v>#REF!</v>
      </c>
      <c r="AB97" s="233" t="e">
        <f>#REF!</f>
        <v>#REF!</v>
      </c>
      <c r="AC97" s="233" t="e">
        <f>#REF!</f>
        <v>#REF!</v>
      </c>
      <c r="AD97" s="233" t="e">
        <f t="shared" si="106"/>
        <v>#REF!</v>
      </c>
      <c r="AE97" s="254" t="e">
        <f t="shared" si="107"/>
        <v>#REF!</v>
      </c>
      <c r="AF97" s="233" t="e">
        <f>#REF!</f>
        <v>#REF!</v>
      </c>
      <c r="AG97" s="233" t="e">
        <f>#REF!</f>
        <v>#REF!</v>
      </c>
      <c r="AH97" s="233" t="e">
        <f>#REF!</f>
        <v>#REF!</v>
      </c>
      <c r="AI97" s="233" t="e">
        <f>#REF!</f>
        <v>#REF!</v>
      </c>
      <c r="AJ97" s="254" t="e">
        <f t="shared" si="108"/>
        <v>#REF!</v>
      </c>
      <c r="AK97" s="233" t="e">
        <f>#REF!</f>
        <v>#REF!</v>
      </c>
      <c r="AL97" s="254" t="e">
        <f t="shared" si="109"/>
        <v>#REF!</v>
      </c>
      <c r="AM97" s="235" t="e">
        <f>#REF!+#REF!+#REF!+#REF!+#REF!</f>
        <v>#REF!</v>
      </c>
      <c r="AN97" s="254" t="e">
        <f t="shared" si="110"/>
        <v>#REF!</v>
      </c>
      <c r="AO97" s="236" t="e">
        <f>#REF!+#REF!+#REF!+#REF!</f>
        <v>#REF!</v>
      </c>
      <c r="AP97" s="254" t="e">
        <f t="shared" si="111"/>
        <v>#REF!</v>
      </c>
      <c r="AQ97" s="236" t="e">
        <f>#REF!+#REF!+#REF!+#REF!</f>
        <v>#REF!</v>
      </c>
      <c r="AR97" s="254" t="e">
        <f t="shared" si="112"/>
        <v>#REF!</v>
      </c>
      <c r="AS97" s="236" t="e">
        <f>#REF!</f>
        <v>#REF!</v>
      </c>
      <c r="AT97" s="254" t="e">
        <f t="shared" si="113"/>
        <v>#REF!</v>
      </c>
      <c r="AU97" s="236" t="e">
        <f>#REF!</f>
        <v>#REF!</v>
      </c>
      <c r="AV97" s="236" t="e">
        <f>#REF!</f>
        <v>#REF!</v>
      </c>
      <c r="AW97" s="236" t="e">
        <f>#REF!</f>
        <v>#REF!</v>
      </c>
      <c r="AX97" s="236" t="e">
        <f>#REF!</f>
        <v>#REF!</v>
      </c>
      <c r="AY97" s="254" t="e">
        <f t="shared" si="114"/>
        <v>#REF!</v>
      </c>
      <c r="AZ97" s="236" t="e">
        <f>#REF!</f>
        <v>#REF!</v>
      </c>
      <c r="BA97" s="254" t="e">
        <f t="shared" si="115"/>
        <v>#REF!</v>
      </c>
      <c r="BB97" s="235" t="e">
        <f>#REF!+#REF!+#REF!+#REF!+#REF!</f>
        <v>#REF!</v>
      </c>
      <c r="BC97" s="254" t="e">
        <f t="shared" si="116"/>
        <v>#REF!</v>
      </c>
      <c r="BD97" s="236" t="e">
        <f>#REF!+#REF!+#REF!+#REF!</f>
        <v>#REF!</v>
      </c>
      <c r="BE97" s="254" t="e">
        <f t="shared" si="117"/>
        <v>#REF!</v>
      </c>
      <c r="BF97" s="236" t="e">
        <f>#REF!+#REF!+#REF!+#REF!</f>
        <v>#REF!</v>
      </c>
      <c r="BG97" s="254" t="e">
        <f t="shared" si="118"/>
        <v>#REF!</v>
      </c>
      <c r="BH97" s="233" t="e">
        <f>#REF!</f>
        <v>#REF!</v>
      </c>
      <c r="BI97" s="254" t="e">
        <f t="shared" si="119"/>
        <v>#REF!</v>
      </c>
      <c r="BJ97" s="285" t="e">
        <f t="shared" si="120"/>
        <v>#REF!</v>
      </c>
      <c r="BK97" s="295" t="e">
        <f t="shared" si="121"/>
        <v>#REF!</v>
      </c>
      <c r="BL97" s="270" t="e">
        <f t="shared" si="122"/>
        <v>#REF!</v>
      </c>
      <c r="BM97" s="270" t="e">
        <f t="shared" si="123"/>
        <v>#REF!</v>
      </c>
      <c r="BO97" s="270" t="e">
        <f t="shared" si="124"/>
        <v>#REF!</v>
      </c>
      <c r="BP97" s="270" t="e">
        <f t="shared" si="125"/>
        <v>#REF!</v>
      </c>
    </row>
    <row r="98" spans="1:68" s="211" customFormat="1" ht="29.25" customHeight="1">
      <c r="A98" s="230">
        <v>22</v>
      </c>
      <c r="B98" s="303" t="s">
        <v>187</v>
      </c>
      <c r="C98" s="302" t="e">
        <f>#REF!</f>
        <v>#REF!</v>
      </c>
      <c r="D98" s="296" t="e">
        <f>#REF!</f>
        <v>#REF!</v>
      </c>
      <c r="E98" s="295" t="e">
        <f>#REF!</f>
        <v>#REF!</v>
      </c>
      <c r="F98" s="296" t="e">
        <f>#REF!</f>
        <v>#REF!</v>
      </c>
      <c r="G98" s="295" t="e">
        <f>#REF!</f>
        <v>#REF!</v>
      </c>
      <c r="H98" s="295" t="e">
        <f>#REF!</f>
        <v>#REF!</v>
      </c>
      <c r="I98" s="290" t="e">
        <f t="shared" si="104"/>
        <v>#REF!</v>
      </c>
      <c r="J98" s="295" t="e">
        <f>#REF!</f>
        <v>#REF!</v>
      </c>
      <c r="K98" s="295" t="e">
        <f>#REF!</f>
        <v>#REF!</v>
      </c>
      <c r="L98" s="295" t="e">
        <f>#REF!</f>
        <v>#REF!</v>
      </c>
      <c r="M98" s="295"/>
      <c r="N98" s="296" t="e">
        <f>#REF!</f>
        <v>#REF!</v>
      </c>
      <c r="O98" s="295" t="e">
        <f>#REF!</f>
        <v>#REF!</v>
      </c>
      <c r="P98" s="295" t="e">
        <f>#REF!</f>
        <v>#REF!</v>
      </c>
      <c r="Q98" s="296" t="e">
        <f>#REF!</f>
        <v>#REF!</v>
      </c>
      <c r="R98" s="233" t="e">
        <f>#REF!</f>
        <v>#REF!</v>
      </c>
      <c r="S98" s="233" t="e">
        <f>#REF!</f>
        <v>#REF!</v>
      </c>
      <c r="T98" s="264" t="e">
        <f>#REF!</f>
        <v>#REF!</v>
      </c>
      <c r="U98" s="233" t="e">
        <f>#REF!</f>
        <v>#REF!</v>
      </c>
      <c r="V98" s="233" t="e">
        <f>#REF!</f>
        <v>#REF!</v>
      </c>
      <c r="W98" s="233" t="e">
        <f>#REF!</f>
        <v>#REF!</v>
      </c>
      <c r="X98" s="233" t="e">
        <f>#REF!</f>
        <v>#REF!</v>
      </c>
      <c r="Y98" s="233" t="e">
        <f>#REF!</f>
        <v>#REF!</v>
      </c>
      <c r="Z98" s="254" t="e">
        <f t="shared" si="105"/>
        <v>#REF!</v>
      </c>
      <c r="AA98" s="233" t="e">
        <f>#REF!</f>
        <v>#REF!</v>
      </c>
      <c r="AB98" s="233" t="e">
        <f>#REF!</f>
        <v>#REF!</v>
      </c>
      <c r="AC98" s="233" t="e">
        <f>#REF!</f>
        <v>#REF!</v>
      </c>
      <c r="AD98" s="233" t="e">
        <f t="shared" si="106"/>
        <v>#REF!</v>
      </c>
      <c r="AE98" s="254" t="e">
        <f t="shared" si="107"/>
        <v>#REF!</v>
      </c>
      <c r="AF98" s="233" t="e">
        <f>#REF!</f>
        <v>#REF!</v>
      </c>
      <c r="AG98" s="233" t="e">
        <f>#REF!</f>
        <v>#REF!</v>
      </c>
      <c r="AH98" s="233" t="e">
        <f>#REF!</f>
        <v>#REF!</v>
      </c>
      <c r="AI98" s="233" t="e">
        <f>#REF!</f>
        <v>#REF!</v>
      </c>
      <c r="AJ98" s="254" t="e">
        <f t="shared" si="108"/>
        <v>#REF!</v>
      </c>
      <c r="AK98" s="233" t="e">
        <f>#REF!</f>
        <v>#REF!</v>
      </c>
      <c r="AL98" s="254" t="e">
        <f t="shared" si="109"/>
        <v>#REF!</v>
      </c>
      <c r="AM98" s="235" t="e">
        <f>#REF!+#REF!+#REF!+#REF!+#REF!</f>
        <v>#REF!</v>
      </c>
      <c r="AN98" s="254" t="e">
        <f t="shared" si="110"/>
        <v>#REF!</v>
      </c>
      <c r="AO98" s="236" t="e">
        <f>#REF!+#REF!+#REF!+#REF!</f>
        <v>#REF!</v>
      </c>
      <c r="AP98" s="254" t="e">
        <f t="shared" si="111"/>
        <v>#REF!</v>
      </c>
      <c r="AQ98" s="236" t="e">
        <f>#REF!+#REF!+#REF!+#REF!</f>
        <v>#REF!</v>
      </c>
      <c r="AR98" s="254" t="e">
        <f t="shared" si="112"/>
        <v>#REF!</v>
      </c>
      <c r="AS98" s="236" t="e">
        <f>#REF!</f>
        <v>#REF!</v>
      </c>
      <c r="AT98" s="254" t="e">
        <f t="shared" si="113"/>
        <v>#REF!</v>
      </c>
      <c r="AU98" s="236" t="e">
        <f>#REF!</f>
        <v>#REF!</v>
      </c>
      <c r="AV98" s="236" t="e">
        <f>#REF!</f>
        <v>#REF!</v>
      </c>
      <c r="AW98" s="236" t="e">
        <f>#REF!</f>
        <v>#REF!</v>
      </c>
      <c r="AX98" s="236" t="e">
        <f>#REF!</f>
        <v>#REF!</v>
      </c>
      <c r="AY98" s="254" t="e">
        <f t="shared" si="114"/>
        <v>#REF!</v>
      </c>
      <c r="AZ98" s="236" t="e">
        <f>#REF!</f>
        <v>#REF!</v>
      </c>
      <c r="BA98" s="254" t="e">
        <f t="shared" si="115"/>
        <v>#REF!</v>
      </c>
      <c r="BB98" s="235" t="e">
        <f>#REF!+#REF!+#REF!+#REF!+#REF!</f>
        <v>#REF!</v>
      </c>
      <c r="BC98" s="254" t="e">
        <f t="shared" si="116"/>
        <v>#REF!</v>
      </c>
      <c r="BD98" s="236" t="e">
        <f>#REF!+#REF!+#REF!+#REF!</f>
        <v>#REF!</v>
      </c>
      <c r="BE98" s="254" t="e">
        <f t="shared" si="117"/>
        <v>#REF!</v>
      </c>
      <c r="BF98" s="236" t="e">
        <f>#REF!+#REF!+#REF!+#REF!</f>
        <v>#REF!</v>
      </c>
      <c r="BG98" s="254" t="e">
        <f t="shared" si="118"/>
        <v>#REF!</v>
      </c>
      <c r="BH98" s="233" t="e">
        <f>#REF!</f>
        <v>#REF!</v>
      </c>
      <c r="BI98" s="254" t="e">
        <f t="shared" si="119"/>
        <v>#REF!</v>
      </c>
      <c r="BJ98" s="285" t="e">
        <f t="shared" si="120"/>
        <v>#REF!</v>
      </c>
      <c r="BK98" s="295" t="e">
        <f t="shared" si="121"/>
        <v>#REF!</v>
      </c>
      <c r="BL98" s="270" t="e">
        <f t="shared" si="122"/>
        <v>#REF!</v>
      </c>
      <c r="BM98" s="270" t="e">
        <f t="shared" si="123"/>
        <v>#REF!</v>
      </c>
      <c r="BO98" s="270" t="e">
        <f t="shared" si="124"/>
        <v>#REF!</v>
      </c>
      <c r="BP98" s="270" t="e">
        <f t="shared" si="125"/>
        <v>#REF!</v>
      </c>
    </row>
    <row r="99" spans="1:68" s="211" customFormat="1" ht="21.95" customHeight="1">
      <c r="A99" s="230">
        <v>23</v>
      </c>
      <c r="B99" s="289" t="s">
        <v>188</v>
      </c>
      <c r="C99" s="300" t="e">
        <f>#REF!</f>
        <v>#REF!</v>
      </c>
      <c r="D99" s="296" t="e">
        <f>#REF!</f>
        <v>#REF!</v>
      </c>
      <c r="E99" s="295" t="e">
        <f>#REF!</f>
        <v>#REF!</v>
      </c>
      <c r="F99" s="296" t="e">
        <f>#REF!</f>
        <v>#REF!</v>
      </c>
      <c r="G99" s="295" t="e">
        <f>#REF!</f>
        <v>#REF!</v>
      </c>
      <c r="H99" s="295" t="e">
        <f>#REF!</f>
        <v>#REF!</v>
      </c>
      <c r="I99" s="290" t="e">
        <f t="shared" si="104"/>
        <v>#REF!</v>
      </c>
      <c r="J99" s="295" t="e">
        <f>#REF!</f>
        <v>#REF!</v>
      </c>
      <c r="K99" s="295" t="e">
        <f>#REF!</f>
        <v>#REF!</v>
      </c>
      <c r="L99" s="295" t="e">
        <f>#REF!</f>
        <v>#REF!</v>
      </c>
      <c r="M99" s="295"/>
      <c r="N99" s="296" t="e">
        <f>#REF!</f>
        <v>#REF!</v>
      </c>
      <c r="O99" s="295" t="e">
        <f>#REF!</f>
        <v>#REF!</v>
      </c>
      <c r="P99" s="295" t="e">
        <f>#REF!</f>
        <v>#REF!</v>
      </c>
      <c r="Q99" s="296" t="e">
        <f>#REF!</f>
        <v>#REF!</v>
      </c>
      <c r="R99" s="233" t="e">
        <f>#REF!</f>
        <v>#REF!</v>
      </c>
      <c r="S99" s="233" t="e">
        <f>#REF!</f>
        <v>#REF!</v>
      </c>
      <c r="T99" s="264" t="e">
        <f>#REF!</f>
        <v>#REF!</v>
      </c>
      <c r="U99" s="233" t="e">
        <f>#REF!</f>
        <v>#REF!</v>
      </c>
      <c r="V99" s="233" t="e">
        <f>#REF!</f>
        <v>#REF!</v>
      </c>
      <c r="W99" s="233" t="e">
        <f>#REF!</f>
        <v>#REF!</v>
      </c>
      <c r="X99" s="233" t="e">
        <f>#REF!</f>
        <v>#REF!</v>
      </c>
      <c r="Y99" s="233" t="e">
        <f>#REF!</f>
        <v>#REF!</v>
      </c>
      <c r="Z99" s="254" t="e">
        <f t="shared" si="105"/>
        <v>#REF!</v>
      </c>
      <c r="AA99" s="233" t="e">
        <f>#REF!</f>
        <v>#REF!</v>
      </c>
      <c r="AB99" s="233" t="e">
        <f>#REF!</f>
        <v>#REF!</v>
      </c>
      <c r="AC99" s="233" t="e">
        <f>#REF!</f>
        <v>#REF!</v>
      </c>
      <c r="AD99" s="233" t="e">
        <f t="shared" si="106"/>
        <v>#REF!</v>
      </c>
      <c r="AE99" s="254" t="e">
        <f t="shared" si="107"/>
        <v>#REF!</v>
      </c>
      <c r="AF99" s="233" t="e">
        <f>#REF!</f>
        <v>#REF!</v>
      </c>
      <c r="AG99" s="233" t="e">
        <f>#REF!</f>
        <v>#REF!</v>
      </c>
      <c r="AH99" s="233" t="e">
        <f>#REF!</f>
        <v>#REF!</v>
      </c>
      <c r="AI99" s="233" t="e">
        <f>#REF!</f>
        <v>#REF!</v>
      </c>
      <c r="AJ99" s="254" t="e">
        <f t="shared" si="108"/>
        <v>#REF!</v>
      </c>
      <c r="AK99" s="233" t="e">
        <f>#REF!</f>
        <v>#REF!</v>
      </c>
      <c r="AL99" s="254" t="e">
        <f t="shared" si="109"/>
        <v>#REF!</v>
      </c>
      <c r="AM99" s="235" t="e">
        <f>#REF!+#REF!+#REF!+#REF!+#REF!</f>
        <v>#REF!</v>
      </c>
      <c r="AN99" s="254" t="e">
        <f t="shared" si="110"/>
        <v>#REF!</v>
      </c>
      <c r="AO99" s="236" t="e">
        <f>#REF!+#REF!+#REF!+#REF!</f>
        <v>#REF!</v>
      </c>
      <c r="AP99" s="254" t="e">
        <f t="shared" si="111"/>
        <v>#REF!</v>
      </c>
      <c r="AQ99" s="236" t="e">
        <f>#REF!+#REF!+#REF!+#REF!</f>
        <v>#REF!</v>
      </c>
      <c r="AR99" s="254" t="e">
        <f t="shared" si="112"/>
        <v>#REF!</v>
      </c>
      <c r="AS99" s="236" t="e">
        <f>#REF!</f>
        <v>#REF!</v>
      </c>
      <c r="AT99" s="254" t="e">
        <f t="shared" si="113"/>
        <v>#REF!</v>
      </c>
      <c r="AU99" s="236" t="e">
        <f>#REF!</f>
        <v>#REF!</v>
      </c>
      <c r="AV99" s="236" t="e">
        <f>#REF!</f>
        <v>#REF!</v>
      </c>
      <c r="AW99" s="236" t="e">
        <f>#REF!</f>
        <v>#REF!</v>
      </c>
      <c r="AX99" s="236" t="e">
        <f>#REF!</f>
        <v>#REF!</v>
      </c>
      <c r="AY99" s="254" t="e">
        <f t="shared" si="114"/>
        <v>#REF!</v>
      </c>
      <c r="AZ99" s="236" t="e">
        <f>#REF!</f>
        <v>#REF!</v>
      </c>
      <c r="BA99" s="254" t="e">
        <f t="shared" si="115"/>
        <v>#REF!</v>
      </c>
      <c r="BB99" s="235" t="e">
        <f>#REF!+#REF!+#REF!+#REF!+#REF!</f>
        <v>#REF!</v>
      </c>
      <c r="BC99" s="254" t="e">
        <f t="shared" si="116"/>
        <v>#REF!</v>
      </c>
      <c r="BD99" s="236" t="e">
        <f>#REF!+#REF!+#REF!+#REF!</f>
        <v>#REF!</v>
      </c>
      <c r="BE99" s="254" t="e">
        <f t="shared" si="117"/>
        <v>#REF!</v>
      </c>
      <c r="BF99" s="236" t="e">
        <f>#REF!+#REF!+#REF!+#REF!</f>
        <v>#REF!</v>
      </c>
      <c r="BG99" s="254" t="e">
        <f t="shared" si="118"/>
        <v>#REF!</v>
      </c>
      <c r="BH99" s="233" t="e">
        <f>#REF!</f>
        <v>#REF!</v>
      </c>
      <c r="BI99" s="254" t="e">
        <f t="shared" si="119"/>
        <v>#REF!</v>
      </c>
      <c r="BJ99" s="285" t="e">
        <f t="shared" si="120"/>
        <v>#REF!</v>
      </c>
      <c r="BK99" s="295" t="e">
        <f t="shared" si="121"/>
        <v>#REF!</v>
      </c>
      <c r="BL99" s="270" t="e">
        <f t="shared" si="122"/>
        <v>#REF!</v>
      </c>
      <c r="BM99" s="270" t="e">
        <f t="shared" si="123"/>
        <v>#REF!</v>
      </c>
      <c r="BO99" s="270" t="e">
        <f t="shared" si="124"/>
        <v>#REF!</v>
      </c>
      <c r="BP99" s="270" t="e">
        <f t="shared" si="125"/>
        <v>#REF!</v>
      </c>
    </row>
    <row r="100" spans="1:68" s="211" customFormat="1" ht="21.95" customHeight="1">
      <c r="A100" s="230">
        <v>24</v>
      </c>
      <c r="B100" s="289" t="s">
        <v>189</v>
      </c>
      <c r="C100" s="300" t="e">
        <f>#REF!</f>
        <v>#REF!</v>
      </c>
      <c r="D100" s="296" t="e">
        <f>#REF!</f>
        <v>#REF!</v>
      </c>
      <c r="E100" s="295" t="e">
        <f>#REF!</f>
        <v>#REF!</v>
      </c>
      <c r="F100" s="296" t="e">
        <f>#REF!</f>
        <v>#REF!</v>
      </c>
      <c r="G100" s="295" t="e">
        <f>#REF!</f>
        <v>#REF!</v>
      </c>
      <c r="H100" s="295" t="e">
        <f>#REF!</f>
        <v>#REF!</v>
      </c>
      <c r="I100" s="290" t="e">
        <f t="shared" si="104"/>
        <v>#REF!</v>
      </c>
      <c r="J100" s="295" t="e">
        <f>#REF!</f>
        <v>#REF!</v>
      </c>
      <c r="K100" s="295" t="e">
        <f>#REF!</f>
        <v>#REF!</v>
      </c>
      <c r="L100" s="295" t="e">
        <f>#REF!</f>
        <v>#REF!</v>
      </c>
      <c r="M100" s="295"/>
      <c r="N100" s="296" t="e">
        <f>#REF!</f>
        <v>#REF!</v>
      </c>
      <c r="O100" s="295" t="e">
        <f>#REF!</f>
        <v>#REF!</v>
      </c>
      <c r="P100" s="295" t="e">
        <f>#REF!</f>
        <v>#REF!</v>
      </c>
      <c r="Q100" s="296" t="e">
        <f>#REF!</f>
        <v>#REF!</v>
      </c>
      <c r="R100" s="233" t="e">
        <f>#REF!</f>
        <v>#REF!</v>
      </c>
      <c r="S100" s="233" t="e">
        <f>#REF!</f>
        <v>#REF!</v>
      </c>
      <c r="T100" s="264" t="e">
        <f>#REF!</f>
        <v>#REF!</v>
      </c>
      <c r="U100" s="233" t="e">
        <f>#REF!</f>
        <v>#REF!</v>
      </c>
      <c r="V100" s="233" t="e">
        <f>#REF!</f>
        <v>#REF!</v>
      </c>
      <c r="W100" s="233" t="e">
        <f>#REF!</f>
        <v>#REF!</v>
      </c>
      <c r="X100" s="233" t="e">
        <f>#REF!</f>
        <v>#REF!</v>
      </c>
      <c r="Y100" s="233" t="e">
        <f>#REF!</f>
        <v>#REF!</v>
      </c>
      <c r="Z100" s="254" t="e">
        <f t="shared" si="105"/>
        <v>#REF!</v>
      </c>
      <c r="AA100" s="233" t="e">
        <f>#REF!</f>
        <v>#REF!</v>
      </c>
      <c r="AB100" s="233" t="e">
        <f>#REF!</f>
        <v>#REF!</v>
      </c>
      <c r="AC100" s="233" t="e">
        <f>#REF!</f>
        <v>#REF!</v>
      </c>
      <c r="AD100" s="233" t="e">
        <f t="shared" si="106"/>
        <v>#REF!</v>
      </c>
      <c r="AE100" s="254" t="e">
        <f t="shared" si="107"/>
        <v>#REF!</v>
      </c>
      <c r="AF100" s="233" t="e">
        <f>#REF!</f>
        <v>#REF!</v>
      </c>
      <c r="AG100" s="233" t="e">
        <f>#REF!</f>
        <v>#REF!</v>
      </c>
      <c r="AH100" s="233" t="e">
        <f>#REF!</f>
        <v>#REF!</v>
      </c>
      <c r="AI100" s="233" t="e">
        <f>#REF!</f>
        <v>#REF!</v>
      </c>
      <c r="AJ100" s="254" t="e">
        <f t="shared" si="108"/>
        <v>#REF!</v>
      </c>
      <c r="AK100" s="233" t="e">
        <f>#REF!</f>
        <v>#REF!</v>
      </c>
      <c r="AL100" s="254" t="e">
        <f t="shared" si="109"/>
        <v>#REF!</v>
      </c>
      <c r="AM100" s="235" t="e">
        <f>#REF!+#REF!+#REF!+#REF!+#REF!</f>
        <v>#REF!</v>
      </c>
      <c r="AN100" s="254" t="e">
        <f t="shared" si="110"/>
        <v>#REF!</v>
      </c>
      <c r="AO100" s="236" t="e">
        <f>#REF!+#REF!+#REF!+#REF!</f>
        <v>#REF!</v>
      </c>
      <c r="AP100" s="254" t="e">
        <f t="shared" si="111"/>
        <v>#REF!</v>
      </c>
      <c r="AQ100" s="236" t="e">
        <f>#REF!+#REF!+#REF!+#REF!</f>
        <v>#REF!</v>
      </c>
      <c r="AR100" s="254" t="e">
        <f t="shared" si="112"/>
        <v>#REF!</v>
      </c>
      <c r="AS100" s="236" t="e">
        <f>#REF!</f>
        <v>#REF!</v>
      </c>
      <c r="AT100" s="254" t="e">
        <f t="shared" si="113"/>
        <v>#REF!</v>
      </c>
      <c r="AU100" s="236" t="e">
        <f>#REF!</f>
        <v>#REF!</v>
      </c>
      <c r="AV100" s="236" t="e">
        <f>#REF!</f>
        <v>#REF!</v>
      </c>
      <c r="AW100" s="236" t="e">
        <f>#REF!</f>
        <v>#REF!</v>
      </c>
      <c r="AX100" s="236" t="e">
        <f>#REF!</f>
        <v>#REF!</v>
      </c>
      <c r="AY100" s="254" t="e">
        <f t="shared" si="114"/>
        <v>#REF!</v>
      </c>
      <c r="AZ100" s="236" t="e">
        <f>#REF!</f>
        <v>#REF!</v>
      </c>
      <c r="BA100" s="254" t="e">
        <f t="shared" si="115"/>
        <v>#REF!</v>
      </c>
      <c r="BB100" s="235" t="e">
        <f>#REF!+#REF!+#REF!+#REF!+#REF!</f>
        <v>#REF!</v>
      </c>
      <c r="BC100" s="254" t="e">
        <f t="shared" si="116"/>
        <v>#REF!</v>
      </c>
      <c r="BD100" s="236" t="e">
        <f>#REF!+#REF!+#REF!+#REF!</f>
        <v>#REF!</v>
      </c>
      <c r="BE100" s="254" t="e">
        <f t="shared" si="117"/>
        <v>#REF!</v>
      </c>
      <c r="BF100" s="236" t="e">
        <f>#REF!+#REF!+#REF!+#REF!</f>
        <v>#REF!</v>
      </c>
      <c r="BG100" s="254" t="e">
        <f t="shared" si="118"/>
        <v>#REF!</v>
      </c>
      <c r="BH100" s="233" t="e">
        <f>#REF!</f>
        <v>#REF!</v>
      </c>
      <c r="BI100" s="254" t="e">
        <f t="shared" si="119"/>
        <v>#REF!</v>
      </c>
      <c r="BJ100" s="285" t="e">
        <f t="shared" si="120"/>
        <v>#REF!</v>
      </c>
      <c r="BK100" s="295" t="e">
        <f t="shared" si="121"/>
        <v>#REF!</v>
      </c>
      <c r="BL100" s="270" t="e">
        <f t="shared" si="122"/>
        <v>#REF!</v>
      </c>
      <c r="BM100" s="270" t="e">
        <f t="shared" si="123"/>
        <v>#REF!</v>
      </c>
      <c r="BO100" s="270" t="e">
        <f t="shared" si="124"/>
        <v>#REF!</v>
      </c>
      <c r="BP100" s="270" t="e">
        <f t="shared" si="125"/>
        <v>#REF!</v>
      </c>
    </row>
    <row r="101" spans="1:68" s="211" customFormat="1" ht="21.95" customHeight="1">
      <c r="A101" s="230">
        <v>25</v>
      </c>
      <c r="B101" s="289" t="s">
        <v>190</v>
      </c>
      <c r="C101" s="300" t="e">
        <f>#REF!</f>
        <v>#REF!</v>
      </c>
      <c r="D101" s="296" t="e">
        <f>#REF!</f>
        <v>#REF!</v>
      </c>
      <c r="E101" s="295" t="e">
        <f>#REF!</f>
        <v>#REF!</v>
      </c>
      <c r="F101" s="296" t="e">
        <f>#REF!</f>
        <v>#REF!</v>
      </c>
      <c r="G101" s="295" t="e">
        <f>#REF!</f>
        <v>#REF!</v>
      </c>
      <c r="H101" s="295" t="e">
        <f>#REF!</f>
        <v>#REF!</v>
      </c>
      <c r="I101" s="290" t="e">
        <f t="shared" si="104"/>
        <v>#REF!</v>
      </c>
      <c r="J101" s="295" t="e">
        <f>#REF!</f>
        <v>#REF!</v>
      </c>
      <c r="K101" s="295" t="e">
        <f>#REF!</f>
        <v>#REF!</v>
      </c>
      <c r="L101" s="295" t="e">
        <f>#REF!</f>
        <v>#REF!</v>
      </c>
      <c r="M101" s="295"/>
      <c r="N101" s="296" t="e">
        <f>#REF!</f>
        <v>#REF!</v>
      </c>
      <c r="O101" s="295" t="e">
        <f>#REF!</f>
        <v>#REF!</v>
      </c>
      <c r="P101" s="295" t="e">
        <f>#REF!</f>
        <v>#REF!</v>
      </c>
      <c r="Q101" s="296" t="e">
        <f>#REF!</f>
        <v>#REF!</v>
      </c>
      <c r="R101" s="233" t="e">
        <f>#REF!</f>
        <v>#REF!</v>
      </c>
      <c r="S101" s="233" t="e">
        <f>#REF!</f>
        <v>#REF!</v>
      </c>
      <c r="T101" s="264" t="e">
        <f>#REF!</f>
        <v>#REF!</v>
      </c>
      <c r="U101" s="233" t="e">
        <f>#REF!</f>
        <v>#REF!</v>
      </c>
      <c r="V101" s="233" t="e">
        <f>#REF!</f>
        <v>#REF!</v>
      </c>
      <c r="W101" s="233" t="e">
        <f>#REF!</f>
        <v>#REF!</v>
      </c>
      <c r="X101" s="233" t="e">
        <f>#REF!</f>
        <v>#REF!</v>
      </c>
      <c r="Y101" s="233" t="e">
        <f>#REF!</f>
        <v>#REF!</v>
      </c>
      <c r="Z101" s="254" t="e">
        <f t="shared" si="105"/>
        <v>#REF!</v>
      </c>
      <c r="AA101" s="233" t="e">
        <f>#REF!</f>
        <v>#REF!</v>
      </c>
      <c r="AB101" s="233" t="e">
        <f>#REF!</f>
        <v>#REF!</v>
      </c>
      <c r="AC101" s="233" t="e">
        <f>#REF!</f>
        <v>#REF!</v>
      </c>
      <c r="AD101" s="233" t="e">
        <f t="shared" si="106"/>
        <v>#REF!</v>
      </c>
      <c r="AE101" s="254" t="e">
        <f t="shared" si="107"/>
        <v>#REF!</v>
      </c>
      <c r="AF101" s="233" t="e">
        <f>#REF!</f>
        <v>#REF!</v>
      </c>
      <c r="AG101" s="233" t="e">
        <f>#REF!</f>
        <v>#REF!</v>
      </c>
      <c r="AH101" s="233" t="e">
        <f>#REF!</f>
        <v>#REF!</v>
      </c>
      <c r="AI101" s="233" t="e">
        <f>#REF!</f>
        <v>#REF!</v>
      </c>
      <c r="AJ101" s="254" t="e">
        <f t="shared" si="108"/>
        <v>#REF!</v>
      </c>
      <c r="AK101" s="233" t="e">
        <f>#REF!</f>
        <v>#REF!</v>
      </c>
      <c r="AL101" s="254" t="e">
        <f t="shared" si="109"/>
        <v>#REF!</v>
      </c>
      <c r="AM101" s="235" t="e">
        <f>#REF!+#REF!+#REF!+#REF!+#REF!</f>
        <v>#REF!</v>
      </c>
      <c r="AN101" s="254" t="e">
        <f t="shared" si="110"/>
        <v>#REF!</v>
      </c>
      <c r="AO101" s="236" t="e">
        <f>#REF!+#REF!+#REF!+#REF!</f>
        <v>#REF!</v>
      </c>
      <c r="AP101" s="254" t="e">
        <f t="shared" si="111"/>
        <v>#REF!</v>
      </c>
      <c r="AQ101" s="236" t="e">
        <f>#REF!+#REF!+#REF!+#REF!</f>
        <v>#REF!</v>
      </c>
      <c r="AR101" s="254" t="e">
        <f t="shared" si="112"/>
        <v>#REF!</v>
      </c>
      <c r="AS101" s="236" t="e">
        <f>#REF!</f>
        <v>#REF!</v>
      </c>
      <c r="AT101" s="254" t="e">
        <f t="shared" si="113"/>
        <v>#REF!</v>
      </c>
      <c r="AU101" s="236" t="e">
        <f>#REF!</f>
        <v>#REF!</v>
      </c>
      <c r="AV101" s="236" t="e">
        <f>#REF!</f>
        <v>#REF!</v>
      </c>
      <c r="AW101" s="236" t="e">
        <f>#REF!</f>
        <v>#REF!</v>
      </c>
      <c r="AX101" s="236" t="e">
        <f>#REF!</f>
        <v>#REF!</v>
      </c>
      <c r="AY101" s="254" t="e">
        <f t="shared" si="114"/>
        <v>#REF!</v>
      </c>
      <c r="AZ101" s="236" t="e">
        <f>#REF!</f>
        <v>#REF!</v>
      </c>
      <c r="BA101" s="254" t="e">
        <f t="shared" si="115"/>
        <v>#REF!</v>
      </c>
      <c r="BB101" s="235" t="e">
        <f>#REF!+#REF!+#REF!+#REF!+#REF!</f>
        <v>#REF!</v>
      </c>
      <c r="BC101" s="254" t="e">
        <f t="shared" si="116"/>
        <v>#REF!</v>
      </c>
      <c r="BD101" s="236" t="e">
        <f>#REF!+#REF!+#REF!+#REF!</f>
        <v>#REF!</v>
      </c>
      <c r="BE101" s="254" t="e">
        <f t="shared" si="117"/>
        <v>#REF!</v>
      </c>
      <c r="BF101" s="236" t="e">
        <f>#REF!+#REF!+#REF!+#REF!</f>
        <v>#REF!</v>
      </c>
      <c r="BG101" s="254" t="e">
        <f t="shared" si="118"/>
        <v>#REF!</v>
      </c>
      <c r="BH101" s="233" t="e">
        <f>#REF!</f>
        <v>#REF!</v>
      </c>
      <c r="BI101" s="254" t="e">
        <f t="shared" si="119"/>
        <v>#REF!</v>
      </c>
      <c r="BJ101" s="285" t="e">
        <f t="shared" si="120"/>
        <v>#REF!</v>
      </c>
      <c r="BK101" s="295" t="e">
        <f t="shared" si="121"/>
        <v>#REF!</v>
      </c>
      <c r="BL101" s="270" t="e">
        <f t="shared" si="122"/>
        <v>#REF!</v>
      </c>
      <c r="BM101" s="270" t="e">
        <f t="shared" si="123"/>
        <v>#REF!</v>
      </c>
      <c r="BO101" s="270" t="e">
        <f t="shared" si="124"/>
        <v>#REF!</v>
      </c>
      <c r="BP101" s="270" t="e">
        <f t="shared" si="125"/>
        <v>#REF!</v>
      </c>
    </row>
    <row r="102" spans="1:68" s="211" customFormat="1" ht="21.95" customHeight="1">
      <c r="A102" s="230">
        <v>26</v>
      </c>
      <c r="B102" s="289" t="s">
        <v>191</v>
      </c>
      <c r="C102" s="300" t="e">
        <f>#REF!</f>
        <v>#REF!</v>
      </c>
      <c r="D102" s="296" t="e">
        <f>#REF!</f>
        <v>#REF!</v>
      </c>
      <c r="E102" s="295" t="e">
        <f>#REF!</f>
        <v>#REF!</v>
      </c>
      <c r="F102" s="296" t="e">
        <f>#REF!</f>
        <v>#REF!</v>
      </c>
      <c r="G102" s="295" t="e">
        <f>#REF!</f>
        <v>#REF!</v>
      </c>
      <c r="H102" s="295" t="e">
        <f>#REF!</f>
        <v>#REF!</v>
      </c>
      <c r="I102" s="290" t="e">
        <f t="shared" si="104"/>
        <v>#REF!</v>
      </c>
      <c r="J102" s="295" t="e">
        <f>#REF!</f>
        <v>#REF!</v>
      </c>
      <c r="K102" s="295" t="e">
        <f>#REF!</f>
        <v>#REF!</v>
      </c>
      <c r="L102" s="295" t="e">
        <f>#REF!</f>
        <v>#REF!</v>
      </c>
      <c r="M102" s="295"/>
      <c r="N102" s="296" t="e">
        <f>#REF!</f>
        <v>#REF!</v>
      </c>
      <c r="O102" s="295" t="e">
        <f>#REF!</f>
        <v>#REF!</v>
      </c>
      <c r="P102" s="295" t="e">
        <f>#REF!</f>
        <v>#REF!</v>
      </c>
      <c r="Q102" s="296" t="e">
        <f>#REF!</f>
        <v>#REF!</v>
      </c>
      <c r="R102" s="233" t="e">
        <f>#REF!</f>
        <v>#REF!</v>
      </c>
      <c r="S102" s="233" t="e">
        <f>#REF!</f>
        <v>#REF!</v>
      </c>
      <c r="T102" s="264" t="e">
        <f>#REF!</f>
        <v>#REF!</v>
      </c>
      <c r="U102" s="233" t="e">
        <f>#REF!</f>
        <v>#REF!</v>
      </c>
      <c r="V102" s="233" t="e">
        <f>#REF!</f>
        <v>#REF!</v>
      </c>
      <c r="W102" s="233" t="e">
        <f>#REF!</f>
        <v>#REF!</v>
      </c>
      <c r="X102" s="233" t="e">
        <f>#REF!</f>
        <v>#REF!</v>
      </c>
      <c r="Y102" s="233" t="e">
        <f>#REF!</f>
        <v>#REF!</v>
      </c>
      <c r="Z102" s="254" t="e">
        <f t="shared" si="105"/>
        <v>#REF!</v>
      </c>
      <c r="AA102" s="233" t="e">
        <f>#REF!</f>
        <v>#REF!</v>
      </c>
      <c r="AB102" s="233" t="e">
        <f>#REF!</f>
        <v>#REF!</v>
      </c>
      <c r="AC102" s="233" t="e">
        <f>#REF!</f>
        <v>#REF!</v>
      </c>
      <c r="AD102" s="233" t="e">
        <f t="shared" si="106"/>
        <v>#REF!</v>
      </c>
      <c r="AE102" s="254" t="e">
        <f t="shared" si="107"/>
        <v>#REF!</v>
      </c>
      <c r="AF102" s="233" t="e">
        <f>#REF!</f>
        <v>#REF!</v>
      </c>
      <c r="AG102" s="233" t="e">
        <f>#REF!</f>
        <v>#REF!</v>
      </c>
      <c r="AH102" s="233" t="e">
        <f>#REF!</f>
        <v>#REF!</v>
      </c>
      <c r="AI102" s="233" t="e">
        <f>#REF!</f>
        <v>#REF!</v>
      </c>
      <c r="AJ102" s="254" t="e">
        <f t="shared" si="108"/>
        <v>#REF!</v>
      </c>
      <c r="AK102" s="233" t="e">
        <f>#REF!</f>
        <v>#REF!</v>
      </c>
      <c r="AL102" s="254" t="e">
        <f t="shared" si="109"/>
        <v>#REF!</v>
      </c>
      <c r="AM102" s="235" t="e">
        <f>#REF!+#REF!+#REF!+#REF!+#REF!</f>
        <v>#REF!</v>
      </c>
      <c r="AN102" s="254" t="e">
        <f t="shared" si="110"/>
        <v>#REF!</v>
      </c>
      <c r="AO102" s="236" t="e">
        <f>#REF!+#REF!+#REF!+#REF!</f>
        <v>#REF!</v>
      </c>
      <c r="AP102" s="254" t="e">
        <f t="shared" si="111"/>
        <v>#REF!</v>
      </c>
      <c r="AQ102" s="236" t="e">
        <f>#REF!+#REF!+#REF!+#REF!</f>
        <v>#REF!</v>
      </c>
      <c r="AR102" s="254" t="e">
        <f t="shared" si="112"/>
        <v>#REF!</v>
      </c>
      <c r="AS102" s="236" t="e">
        <f>#REF!</f>
        <v>#REF!</v>
      </c>
      <c r="AT102" s="254" t="e">
        <f t="shared" si="113"/>
        <v>#REF!</v>
      </c>
      <c r="AU102" s="236" t="e">
        <f>#REF!</f>
        <v>#REF!</v>
      </c>
      <c r="AV102" s="236" t="e">
        <f>#REF!</f>
        <v>#REF!</v>
      </c>
      <c r="AW102" s="236" t="e">
        <f>#REF!</f>
        <v>#REF!</v>
      </c>
      <c r="AX102" s="236" t="e">
        <f>#REF!</f>
        <v>#REF!</v>
      </c>
      <c r="AY102" s="254" t="e">
        <f t="shared" si="114"/>
        <v>#REF!</v>
      </c>
      <c r="AZ102" s="236" t="e">
        <f>#REF!</f>
        <v>#REF!</v>
      </c>
      <c r="BA102" s="254" t="e">
        <f t="shared" si="115"/>
        <v>#REF!</v>
      </c>
      <c r="BB102" s="235" t="e">
        <f>#REF!+#REF!+#REF!+#REF!+#REF!</f>
        <v>#REF!</v>
      </c>
      <c r="BC102" s="254" t="e">
        <f t="shared" si="116"/>
        <v>#REF!</v>
      </c>
      <c r="BD102" s="236" t="e">
        <f>#REF!+#REF!+#REF!+#REF!</f>
        <v>#REF!</v>
      </c>
      <c r="BE102" s="254" t="e">
        <f t="shared" si="117"/>
        <v>#REF!</v>
      </c>
      <c r="BF102" s="236" t="e">
        <f>#REF!+#REF!+#REF!+#REF!</f>
        <v>#REF!</v>
      </c>
      <c r="BG102" s="254" t="e">
        <f t="shared" si="118"/>
        <v>#REF!</v>
      </c>
      <c r="BH102" s="233" t="e">
        <f>#REF!</f>
        <v>#REF!</v>
      </c>
      <c r="BI102" s="254" t="e">
        <f t="shared" si="119"/>
        <v>#REF!</v>
      </c>
      <c r="BJ102" s="285" t="e">
        <f t="shared" si="120"/>
        <v>#REF!</v>
      </c>
      <c r="BK102" s="295" t="e">
        <f t="shared" si="121"/>
        <v>#REF!</v>
      </c>
      <c r="BL102" s="270" t="e">
        <f t="shared" si="122"/>
        <v>#REF!</v>
      </c>
      <c r="BM102" s="270" t="e">
        <f t="shared" si="123"/>
        <v>#REF!</v>
      </c>
      <c r="BO102" s="270" t="e">
        <f t="shared" si="124"/>
        <v>#REF!</v>
      </c>
      <c r="BP102" s="270" t="e">
        <f t="shared" si="125"/>
        <v>#REF!</v>
      </c>
    </row>
    <row r="103" spans="1:68" s="211" customFormat="1" ht="21.95" customHeight="1">
      <c r="A103" s="230">
        <v>27</v>
      </c>
      <c r="B103" s="289" t="s">
        <v>192</v>
      </c>
      <c r="C103" s="300" t="e">
        <f>#REF!</f>
        <v>#REF!</v>
      </c>
      <c r="D103" s="296" t="e">
        <f>#REF!</f>
        <v>#REF!</v>
      </c>
      <c r="E103" s="295" t="e">
        <f>#REF!</f>
        <v>#REF!</v>
      </c>
      <c r="F103" s="296" t="e">
        <f>#REF!</f>
        <v>#REF!</v>
      </c>
      <c r="G103" s="295" t="e">
        <f>#REF!</f>
        <v>#REF!</v>
      </c>
      <c r="H103" s="295" t="e">
        <f>#REF!</f>
        <v>#REF!</v>
      </c>
      <c r="I103" s="290" t="e">
        <f t="shared" si="104"/>
        <v>#REF!</v>
      </c>
      <c r="J103" s="295" t="e">
        <f>#REF!</f>
        <v>#REF!</v>
      </c>
      <c r="K103" s="295" t="e">
        <f>#REF!</f>
        <v>#REF!</v>
      </c>
      <c r="L103" s="295" t="e">
        <f>#REF!</f>
        <v>#REF!</v>
      </c>
      <c r="M103" s="295"/>
      <c r="N103" s="296" t="e">
        <f>#REF!</f>
        <v>#REF!</v>
      </c>
      <c r="O103" s="295" t="e">
        <f>#REF!</f>
        <v>#REF!</v>
      </c>
      <c r="P103" s="295" t="e">
        <f>#REF!</f>
        <v>#REF!</v>
      </c>
      <c r="Q103" s="296" t="e">
        <f>#REF!</f>
        <v>#REF!</v>
      </c>
      <c r="R103" s="233" t="e">
        <f>#REF!</f>
        <v>#REF!</v>
      </c>
      <c r="S103" s="233" t="e">
        <f>#REF!</f>
        <v>#REF!</v>
      </c>
      <c r="T103" s="264" t="e">
        <f>#REF!</f>
        <v>#REF!</v>
      </c>
      <c r="U103" s="233" t="e">
        <f>#REF!</f>
        <v>#REF!</v>
      </c>
      <c r="V103" s="233" t="e">
        <f>#REF!</f>
        <v>#REF!</v>
      </c>
      <c r="W103" s="233" t="e">
        <f>#REF!</f>
        <v>#REF!</v>
      </c>
      <c r="X103" s="233" t="e">
        <f>#REF!</f>
        <v>#REF!</v>
      </c>
      <c r="Y103" s="233" t="e">
        <f>#REF!</f>
        <v>#REF!</v>
      </c>
      <c r="Z103" s="254" t="e">
        <f t="shared" si="105"/>
        <v>#REF!</v>
      </c>
      <c r="AA103" s="233" t="e">
        <f>#REF!</f>
        <v>#REF!</v>
      </c>
      <c r="AB103" s="233" t="e">
        <f>#REF!</f>
        <v>#REF!</v>
      </c>
      <c r="AC103" s="233" t="e">
        <f>#REF!</f>
        <v>#REF!</v>
      </c>
      <c r="AD103" s="233" t="e">
        <f t="shared" si="106"/>
        <v>#REF!</v>
      </c>
      <c r="AE103" s="254" t="e">
        <f t="shared" si="107"/>
        <v>#REF!</v>
      </c>
      <c r="AF103" s="233" t="e">
        <f>#REF!</f>
        <v>#REF!</v>
      </c>
      <c r="AG103" s="233" t="e">
        <f>#REF!</f>
        <v>#REF!</v>
      </c>
      <c r="AH103" s="233" t="e">
        <f>#REF!</f>
        <v>#REF!</v>
      </c>
      <c r="AI103" s="233" t="e">
        <f>#REF!</f>
        <v>#REF!</v>
      </c>
      <c r="AJ103" s="254" t="e">
        <f t="shared" si="108"/>
        <v>#REF!</v>
      </c>
      <c r="AK103" s="233" t="e">
        <f>#REF!</f>
        <v>#REF!</v>
      </c>
      <c r="AL103" s="254" t="e">
        <f t="shared" si="109"/>
        <v>#REF!</v>
      </c>
      <c r="AM103" s="235" t="e">
        <f>#REF!+#REF!+#REF!+#REF!+#REF!</f>
        <v>#REF!</v>
      </c>
      <c r="AN103" s="254" t="e">
        <f t="shared" si="110"/>
        <v>#REF!</v>
      </c>
      <c r="AO103" s="236" t="e">
        <f>#REF!+#REF!+#REF!+#REF!</f>
        <v>#REF!</v>
      </c>
      <c r="AP103" s="254" t="e">
        <f t="shared" si="111"/>
        <v>#REF!</v>
      </c>
      <c r="AQ103" s="236" t="e">
        <f>#REF!+#REF!+#REF!+#REF!</f>
        <v>#REF!</v>
      </c>
      <c r="AR103" s="254" t="e">
        <f t="shared" si="112"/>
        <v>#REF!</v>
      </c>
      <c r="AS103" s="236" t="e">
        <f>#REF!</f>
        <v>#REF!</v>
      </c>
      <c r="AT103" s="254" t="e">
        <f t="shared" si="113"/>
        <v>#REF!</v>
      </c>
      <c r="AU103" s="236" t="e">
        <f>#REF!</f>
        <v>#REF!</v>
      </c>
      <c r="AV103" s="236" t="e">
        <f>#REF!</f>
        <v>#REF!</v>
      </c>
      <c r="AW103" s="236" t="e">
        <f>#REF!</f>
        <v>#REF!</v>
      </c>
      <c r="AX103" s="236" t="e">
        <f>#REF!</f>
        <v>#REF!</v>
      </c>
      <c r="AY103" s="254" t="e">
        <f t="shared" si="114"/>
        <v>#REF!</v>
      </c>
      <c r="AZ103" s="236" t="e">
        <f>#REF!</f>
        <v>#REF!</v>
      </c>
      <c r="BA103" s="254" t="e">
        <f t="shared" si="115"/>
        <v>#REF!</v>
      </c>
      <c r="BB103" s="235" t="e">
        <f>#REF!+#REF!+#REF!+#REF!+#REF!</f>
        <v>#REF!</v>
      </c>
      <c r="BC103" s="254" t="e">
        <f t="shared" si="116"/>
        <v>#REF!</v>
      </c>
      <c r="BD103" s="236" t="e">
        <f>#REF!+#REF!+#REF!+#REF!</f>
        <v>#REF!</v>
      </c>
      <c r="BE103" s="254" t="e">
        <f t="shared" si="117"/>
        <v>#REF!</v>
      </c>
      <c r="BF103" s="236" t="e">
        <f>#REF!+#REF!+#REF!+#REF!</f>
        <v>#REF!</v>
      </c>
      <c r="BG103" s="254" t="e">
        <f t="shared" si="118"/>
        <v>#REF!</v>
      </c>
      <c r="BH103" s="233" t="e">
        <f>#REF!</f>
        <v>#REF!</v>
      </c>
      <c r="BI103" s="254" t="e">
        <f t="shared" si="119"/>
        <v>#REF!</v>
      </c>
      <c r="BJ103" s="285" t="e">
        <f t="shared" si="120"/>
        <v>#REF!</v>
      </c>
      <c r="BK103" s="295" t="e">
        <f t="shared" si="121"/>
        <v>#REF!</v>
      </c>
      <c r="BL103" s="270" t="e">
        <f t="shared" si="122"/>
        <v>#REF!</v>
      </c>
      <c r="BM103" s="270" t="e">
        <f t="shared" si="123"/>
        <v>#REF!</v>
      </c>
      <c r="BO103" s="270" t="e">
        <f t="shared" si="124"/>
        <v>#REF!</v>
      </c>
      <c r="BP103" s="270" t="e">
        <f t="shared" si="125"/>
        <v>#REF!</v>
      </c>
    </row>
    <row r="104" spans="1:68" s="211" customFormat="1" ht="21.95" customHeight="1">
      <c r="A104" s="230">
        <v>28</v>
      </c>
      <c r="B104" s="289" t="s">
        <v>193</v>
      </c>
      <c r="C104" s="300" t="e">
        <f>#REF!</f>
        <v>#REF!</v>
      </c>
      <c r="D104" s="296" t="e">
        <f>#REF!</f>
        <v>#REF!</v>
      </c>
      <c r="E104" s="295" t="e">
        <f>#REF!</f>
        <v>#REF!</v>
      </c>
      <c r="F104" s="296" t="e">
        <f>#REF!</f>
        <v>#REF!</v>
      </c>
      <c r="G104" s="295" t="e">
        <f>#REF!</f>
        <v>#REF!</v>
      </c>
      <c r="H104" s="295" t="e">
        <f>#REF!</f>
        <v>#REF!</v>
      </c>
      <c r="I104" s="290" t="e">
        <f t="shared" si="104"/>
        <v>#REF!</v>
      </c>
      <c r="J104" s="295" t="e">
        <f>#REF!</f>
        <v>#REF!</v>
      </c>
      <c r="K104" s="295" t="e">
        <f>#REF!</f>
        <v>#REF!</v>
      </c>
      <c r="L104" s="295" t="e">
        <f>#REF!</f>
        <v>#REF!</v>
      </c>
      <c r="M104" s="295"/>
      <c r="N104" s="296" t="e">
        <f>#REF!</f>
        <v>#REF!</v>
      </c>
      <c r="O104" s="295" t="e">
        <f>#REF!</f>
        <v>#REF!</v>
      </c>
      <c r="P104" s="295" t="e">
        <f>#REF!</f>
        <v>#REF!</v>
      </c>
      <c r="Q104" s="296" t="e">
        <f>#REF!</f>
        <v>#REF!</v>
      </c>
      <c r="R104" s="233" t="e">
        <f>#REF!</f>
        <v>#REF!</v>
      </c>
      <c r="S104" s="233" t="e">
        <f>#REF!</f>
        <v>#REF!</v>
      </c>
      <c r="T104" s="264" t="e">
        <f>#REF!</f>
        <v>#REF!</v>
      </c>
      <c r="U104" s="233" t="e">
        <f>#REF!</f>
        <v>#REF!</v>
      </c>
      <c r="V104" s="233" t="e">
        <f>#REF!</f>
        <v>#REF!</v>
      </c>
      <c r="W104" s="233" t="e">
        <f>#REF!</f>
        <v>#REF!</v>
      </c>
      <c r="X104" s="233" t="e">
        <f>#REF!</f>
        <v>#REF!</v>
      </c>
      <c r="Y104" s="233" t="e">
        <f>#REF!</f>
        <v>#REF!</v>
      </c>
      <c r="Z104" s="254" t="e">
        <f t="shared" si="105"/>
        <v>#REF!</v>
      </c>
      <c r="AA104" s="233" t="e">
        <f>#REF!</f>
        <v>#REF!</v>
      </c>
      <c r="AB104" s="233" t="e">
        <f>#REF!</f>
        <v>#REF!</v>
      </c>
      <c r="AC104" s="233" t="e">
        <f>#REF!</f>
        <v>#REF!</v>
      </c>
      <c r="AD104" s="233" t="e">
        <f t="shared" si="106"/>
        <v>#REF!</v>
      </c>
      <c r="AE104" s="254" t="e">
        <f t="shared" si="107"/>
        <v>#REF!</v>
      </c>
      <c r="AF104" s="233" t="e">
        <f>#REF!</f>
        <v>#REF!</v>
      </c>
      <c r="AG104" s="233" t="e">
        <f>#REF!</f>
        <v>#REF!</v>
      </c>
      <c r="AH104" s="233" t="e">
        <f>#REF!</f>
        <v>#REF!</v>
      </c>
      <c r="AI104" s="233" t="e">
        <f>#REF!</f>
        <v>#REF!</v>
      </c>
      <c r="AJ104" s="254" t="e">
        <f t="shared" si="108"/>
        <v>#REF!</v>
      </c>
      <c r="AK104" s="233" t="e">
        <f>#REF!</f>
        <v>#REF!</v>
      </c>
      <c r="AL104" s="254" t="e">
        <f t="shared" si="109"/>
        <v>#REF!</v>
      </c>
      <c r="AM104" s="235" t="e">
        <f>#REF!+#REF!+#REF!+#REF!+#REF!</f>
        <v>#REF!</v>
      </c>
      <c r="AN104" s="254" t="e">
        <f t="shared" si="110"/>
        <v>#REF!</v>
      </c>
      <c r="AO104" s="236" t="e">
        <f>#REF!+#REF!+#REF!+#REF!</f>
        <v>#REF!</v>
      </c>
      <c r="AP104" s="254" t="e">
        <f t="shared" si="111"/>
        <v>#REF!</v>
      </c>
      <c r="AQ104" s="236" t="e">
        <f>#REF!+#REF!+#REF!+#REF!</f>
        <v>#REF!</v>
      </c>
      <c r="AR104" s="254" t="e">
        <f t="shared" si="112"/>
        <v>#REF!</v>
      </c>
      <c r="AS104" s="236" t="e">
        <f>#REF!</f>
        <v>#REF!</v>
      </c>
      <c r="AT104" s="254" t="e">
        <f t="shared" si="113"/>
        <v>#REF!</v>
      </c>
      <c r="AU104" s="236" t="e">
        <f>#REF!</f>
        <v>#REF!</v>
      </c>
      <c r="AV104" s="236" t="e">
        <f>#REF!</f>
        <v>#REF!</v>
      </c>
      <c r="AW104" s="236" t="e">
        <f>#REF!</f>
        <v>#REF!</v>
      </c>
      <c r="AX104" s="236" t="e">
        <f>#REF!</f>
        <v>#REF!</v>
      </c>
      <c r="AY104" s="254" t="e">
        <f t="shared" si="114"/>
        <v>#REF!</v>
      </c>
      <c r="AZ104" s="236" t="e">
        <f>#REF!</f>
        <v>#REF!</v>
      </c>
      <c r="BA104" s="254" t="e">
        <f t="shared" si="115"/>
        <v>#REF!</v>
      </c>
      <c r="BB104" s="235" t="e">
        <f>#REF!+#REF!+#REF!+#REF!+#REF!</f>
        <v>#REF!</v>
      </c>
      <c r="BC104" s="254" t="e">
        <f t="shared" si="116"/>
        <v>#REF!</v>
      </c>
      <c r="BD104" s="236" t="e">
        <f>#REF!+#REF!+#REF!+#REF!</f>
        <v>#REF!</v>
      </c>
      <c r="BE104" s="254" t="e">
        <f t="shared" si="117"/>
        <v>#REF!</v>
      </c>
      <c r="BF104" s="236" t="e">
        <f>#REF!+#REF!+#REF!+#REF!</f>
        <v>#REF!</v>
      </c>
      <c r="BG104" s="254" t="e">
        <f t="shared" si="118"/>
        <v>#REF!</v>
      </c>
      <c r="BH104" s="233" t="e">
        <f>#REF!</f>
        <v>#REF!</v>
      </c>
      <c r="BI104" s="254" t="e">
        <f t="shared" si="119"/>
        <v>#REF!</v>
      </c>
      <c r="BJ104" s="285" t="e">
        <f t="shared" si="120"/>
        <v>#REF!</v>
      </c>
      <c r="BK104" s="295" t="e">
        <f t="shared" si="121"/>
        <v>#REF!</v>
      </c>
      <c r="BL104" s="270" t="e">
        <f t="shared" si="122"/>
        <v>#REF!</v>
      </c>
      <c r="BM104" s="270" t="e">
        <f t="shared" si="123"/>
        <v>#REF!</v>
      </c>
      <c r="BO104" s="270" t="e">
        <f t="shared" si="124"/>
        <v>#REF!</v>
      </c>
      <c r="BP104" s="270" t="e">
        <f t="shared" si="125"/>
        <v>#REF!</v>
      </c>
    </row>
    <row r="105" spans="1:68" s="211" customFormat="1" ht="21.95" customHeight="1">
      <c r="A105" s="230">
        <v>29</v>
      </c>
      <c r="B105" s="289" t="s">
        <v>194</v>
      </c>
      <c r="C105" s="300" t="e">
        <f>#REF!</f>
        <v>#REF!</v>
      </c>
      <c r="D105" s="296" t="e">
        <f>#REF!</f>
        <v>#REF!</v>
      </c>
      <c r="E105" s="295" t="e">
        <f>#REF!</f>
        <v>#REF!</v>
      </c>
      <c r="F105" s="296" t="e">
        <f>#REF!</f>
        <v>#REF!</v>
      </c>
      <c r="G105" s="295" t="e">
        <f>#REF!</f>
        <v>#REF!</v>
      </c>
      <c r="H105" s="295" t="e">
        <f>#REF!</f>
        <v>#REF!</v>
      </c>
      <c r="I105" s="290" t="e">
        <f t="shared" si="104"/>
        <v>#REF!</v>
      </c>
      <c r="J105" s="295" t="e">
        <f>#REF!</f>
        <v>#REF!</v>
      </c>
      <c r="K105" s="295" t="e">
        <f>#REF!</f>
        <v>#REF!</v>
      </c>
      <c r="L105" s="295" t="e">
        <f>#REF!</f>
        <v>#REF!</v>
      </c>
      <c r="M105" s="295"/>
      <c r="N105" s="296" t="e">
        <f>#REF!</f>
        <v>#REF!</v>
      </c>
      <c r="O105" s="295" t="e">
        <f>#REF!</f>
        <v>#REF!</v>
      </c>
      <c r="P105" s="295" t="e">
        <f>#REF!</f>
        <v>#REF!</v>
      </c>
      <c r="Q105" s="296" t="e">
        <f>#REF!</f>
        <v>#REF!</v>
      </c>
      <c r="R105" s="233" t="e">
        <f>#REF!</f>
        <v>#REF!</v>
      </c>
      <c r="S105" s="233" t="e">
        <f>#REF!</f>
        <v>#REF!</v>
      </c>
      <c r="T105" s="264" t="e">
        <f>#REF!</f>
        <v>#REF!</v>
      </c>
      <c r="U105" s="233" t="e">
        <f>#REF!</f>
        <v>#REF!</v>
      </c>
      <c r="V105" s="233" t="e">
        <f>#REF!</f>
        <v>#REF!</v>
      </c>
      <c r="W105" s="233" t="e">
        <f>#REF!</f>
        <v>#REF!</v>
      </c>
      <c r="X105" s="233" t="e">
        <f>#REF!</f>
        <v>#REF!</v>
      </c>
      <c r="Y105" s="233" t="e">
        <f>#REF!</f>
        <v>#REF!</v>
      </c>
      <c r="Z105" s="254" t="e">
        <f t="shared" si="105"/>
        <v>#REF!</v>
      </c>
      <c r="AA105" s="233" t="e">
        <f>#REF!</f>
        <v>#REF!</v>
      </c>
      <c r="AB105" s="233" t="e">
        <f>#REF!</f>
        <v>#REF!</v>
      </c>
      <c r="AC105" s="233" t="e">
        <f>#REF!</f>
        <v>#REF!</v>
      </c>
      <c r="AD105" s="233" t="e">
        <f t="shared" si="106"/>
        <v>#REF!</v>
      </c>
      <c r="AE105" s="254" t="e">
        <f t="shared" si="107"/>
        <v>#REF!</v>
      </c>
      <c r="AF105" s="233" t="e">
        <f>#REF!</f>
        <v>#REF!</v>
      </c>
      <c r="AG105" s="233" t="e">
        <f>#REF!</f>
        <v>#REF!</v>
      </c>
      <c r="AH105" s="233" t="e">
        <f>#REF!</f>
        <v>#REF!</v>
      </c>
      <c r="AI105" s="233" t="e">
        <f>#REF!</f>
        <v>#REF!</v>
      </c>
      <c r="AJ105" s="254" t="e">
        <f t="shared" si="108"/>
        <v>#REF!</v>
      </c>
      <c r="AK105" s="233" t="e">
        <f>#REF!</f>
        <v>#REF!</v>
      </c>
      <c r="AL105" s="254" t="e">
        <f t="shared" si="109"/>
        <v>#REF!</v>
      </c>
      <c r="AM105" s="235" t="e">
        <f>#REF!+#REF!+#REF!+#REF!+#REF!</f>
        <v>#REF!</v>
      </c>
      <c r="AN105" s="254" t="e">
        <f t="shared" si="110"/>
        <v>#REF!</v>
      </c>
      <c r="AO105" s="236" t="e">
        <f>#REF!+#REF!+#REF!+#REF!</f>
        <v>#REF!</v>
      </c>
      <c r="AP105" s="254" t="e">
        <f t="shared" si="111"/>
        <v>#REF!</v>
      </c>
      <c r="AQ105" s="236" t="e">
        <f>#REF!+#REF!+#REF!+#REF!</f>
        <v>#REF!</v>
      </c>
      <c r="AR105" s="254" t="e">
        <f t="shared" si="112"/>
        <v>#REF!</v>
      </c>
      <c r="AS105" s="236" t="e">
        <f>#REF!</f>
        <v>#REF!</v>
      </c>
      <c r="AT105" s="254" t="e">
        <f t="shared" si="113"/>
        <v>#REF!</v>
      </c>
      <c r="AU105" s="236" t="e">
        <f>#REF!</f>
        <v>#REF!</v>
      </c>
      <c r="AV105" s="236" t="e">
        <f>#REF!</f>
        <v>#REF!</v>
      </c>
      <c r="AW105" s="236" t="e">
        <f>#REF!</f>
        <v>#REF!</v>
      </c>
      <c r="AX105" s="236" t="e">
        <f>#REF!</f>
        <v>#REF!</v>
      </c>
      <c r="AY105" s="254" t="e">
        <f t="shared" si="114"/>
        <v>#REF!</v>
      </c>
      <c r="AZ105" s="236" t="e">
        <f>#REF!</f>
        <v>#REF!</v>
      </c>
      <c r="BA105" s="254" t="e">
        <f t="shared" si="115"/>
        <v>#REF!</v>
      </c>
      <c r="BB105" s="235" t="e">
        <f>#REF!+#REF!+#REF!+#REF!+#REF!</f>
        <v>#REF!</v>
      </c>
      <c r="BC105" s="254" t="e">
        <f t="shared" si="116"/>
        <v>#REF!</v>
      </c>
      <c r="BD105" s="236" t="e">
        <f>#REF!+#REF!+#REF!+#REF!</f>
        <v>#REF!</v>
      </c>
      <c r="BE105" s="254" t="e">
        <f t="shared" si="117"/>
        <v>#REF!</v>
      </c>
      <c r="BF105" s="236" t="e">
        <f>#REF!+#REF!+#REF!+#REF!</f>
        <v>#REF!</v>
      </c>
      <c r="BG105" s="254" t="e">
        <f t="shared" si="118"/>
        <v>#REF!</v>
      </c>
      <c r="BH105" s="233" t="e">
        <f>#REF!</f>
        <v>#REF!</v>
      </c>
      <c r="BI105" s="254" t="e">
        <f t="shared" si="119"/>
        <v>#REF!</v>
      </c>
      <c r="BJ105" s="285" t="e">
        <f t="shared" si="120"/>
        <v>#REF!</v>
      </c>
      <c r="BK105" s="295" t="e">
        <f t="shared" si="121"/>
        <v>#REF!</v>
      </c>
      <c r="BL105" s="270" t="e">
        <f t="shared" si="122"/>
        <v>#REF!</v>
      </c>
      <c r="BM105" s="270" t="e">
        <f t="shared" si="123"/>
        <v>#REF!</v>
      </c>
      <c r="BO105" s="270" t="e">
        <f t="shared" si="124"/>
        <v>#REF!</v>
      </c>
      <c r="BP105" s="270" t="e">
        <f t="shared" si="125"/>
        <v>#REF!</v>
      </c>
    </row>
    <row r="106" spans="1:68" s="211" customFormat="1" ht="21.95" customHeight="1" thickBot="1">
      <c r="A106" s="230">
        <v>30</v>
      </c>
      <c r="B106" s="289" t="s">
        <v>195</v>
      </c>
      <c r="C106" s="300" t="e">
        <f>#REF!</f>
        <v>#REF!</v>
      </c>
      <c r="D106" s="296" t="e">
        <f>#REF!</f>
        <v>#REF!</v>
      </c>
      <c r="E106" s="295" t="e">
        <f>#REF!</f>
        <v>#REF!</v>
      </c>
      <c r="F106" s="296" t="e">
        <f>#REF!</f>
        <v>#REF!</v>
      </c>
      <c r="G106" s="295" t="e">
        <f>#REF!</f>
        <v>#REF!</v>
      </c>
      <c r="H106" s="295" t="e">
        <f>#REF!</f>
        <v>#REF!</v>
      </c>
      <c r="I106" s="290" t="e">
        <f t="shared" si="104"/>
        <v>#REF!</v>
      </c>
      <c r="J106" s="295" t="e">
        <f>#REF!</f>
        <v>#REF!</v>
      </c>
      <c r="K106" s="295" t="e">
        <f>#REF!</f>
        <v>#REF!</v>
      </c>
      <c r="L106" s="295" t="e">
        <f>#REF!</f>
        <v>#REF!</v>
      </c>
      <c r="M106" s="295"/>
      <c r="N106" s="296" t="e">
        <f>#REF!</f>
        <v>#REF!</v>
      </c>
      <c r="O106" s="295" t="e">
        <f>#REF!</f>
        <v>#REF!</v>
      </c>
      <c r="P106" s="295" t="e">
        <f>#REF!</f>
        <v>#REF!</v>
      </c>
      <c r="Q106" s="296" t="e">
        <f>#REF!</f>
        <v>#REF!</v>
      </c>
      <c r="R106" s="233" t="e">
        <f>#REF!</f>
        <v>#REF!</v>
      </c>
      <c r="S106" s="233" t="e">
        <f>#REF!</f>
        <v>#REF!</v>
      </c>
      <c r="T106" s="264" t="e">
        <f>#REF!</f>
        <v>#REF!</v>
      </c>
      <c r="U106" s="233" t="e">
        <f>#REF!</f>
        <v>#REF!</v>
      </c>
      <c r="V106" s="233" t="e">
        <f>#REF!</f>
        <v>#REF!</v>
      </c>
      <c r="W106" s="233" t="e">
        <f>#REF!</f>
        <v>#REF!</v>
      </c>
      <c r="X106" s="233" t="e">
        <f>#REF!</f>
        <v>#REF!</v>
      </c>
      <c r="Y106" s="233" t="e">
        <f>#REF!</f>
        <v>#REF!</v>
      </c>
      <c r="Z106" s="254" t="e">
        <f t="shared" si="105"/>
        <v>#REF!</v>
      </c>
      <c r="AA106" s="233" t="e">
        <f>#REF!</f>
        <v>#REF!</v>
      </c>
      <c r="AB106" s="233" t="e">
        <f>#REF!</f>
        <v>#REF!</v>
      </c>
      <c r="AC106" s="233" t="e">
        <f>#REF!</f>
        <v>#REF!</v>
      </c>
      <c r="AD106" s="233" t="e">
        <f t="shared" si="106"/>
        <v>#REF!</v>
      </c>
      <c r="AE106" s="254" t="e">
        <f t="shared" si="107"/>
        <v>#REF!</v>
      </c>
      <c r="AF106" s="233" t="e">
        <f>#REF!</f>
        <v>#REF!</v>
      </c>
      <c r="AG106" s="233" t="e">
        <f>#REF!</f>
        <v>#REF!</v>
      </c>
      <c r="AH106" s="233" t="e">
        <f>#REF!</f>
        <v>#REF!</v>
      </c>
      <c r="AI106" s="233" t="e">
        <f>#REF!</f>
        <v>#REF!</v>
      </c>
      <c r="AJ106" s="254" t="e">
        <f t="shared" si="108"/>
        <v>#REF!</v>
      </c>
      <c r="AK106" s="233" t="e">
        <f>#REF!</f>
        <v>#REF!</v>
      </c>
      <c r="AL106" s="254" t="e">
        <f t="shared" si="109"/>
        <v>#REF!</v>
      </c>
      <c r="AM106" s="235" t="e">
        <f>#REF!+#REF!+#REF!+#REF!+#REF!</f>
        <v>#REF!</v>
      </c>
      <c r="AN106" s="254" t="e">
        <f t="shared" si="110"/>
        <v>#REF!</v>
      </c>
      <c r="AO106" s="236" t="e">
        <f>#REF!+#REF!+#REF!+#REF!</f>
        <v>#REF!</v>
      </c>
      <c r="AP106" s="254" t="e">
        <f t="shared" si="111"/>
        <v>#REF!</v>
      </c>
      <c r="AQ106" s="236" t="e">
        <f>#REF!+#REF!+#REF!+#REF!</f>
        <v>#REF!</v>
      </c>
      <c r="AR106" s="254" t="e">
        <f t="shared" si="112"/>
        <v>#REF!</v>
      </c>
      <c r="AS106" s="236" t="e">
        <f>#REF!</f>
        <v>#REF!</v>
      </c>
      <c r="AT106" s="254" t="e">
        <f t="shared" si="113"/>
        <v>#REF!</v>
      </c>
      <c r="AU106" s="236" t="e">
        <f>#REF!</f>
        <v>#REF!</v>
      </c>
      <c r="AV106" s="236" t="e">
        <f>#REF!</f>
        <v>#REF!</v>
      </c>
      <c r="AW106" s="236" t="e">
        <f>#REF!</f>
        <v>#REF!</v>
      </c>
      <c r="AX106" s="236" t="e">
        <f>#REF!</f>
        <v>#REF!</v>
      </c>
      <c r="AY106" s="254" t="e">
        <f t="shared" si="114"/>
        <v>#REF!</v>
      </c>
      <c r="AZ106" s="236" t="e">
        <f>#REF!</f>
        <v>#REF!</v>
      </c>
      <c r="BA106" s="254" t="e">
        <f t="shared" si="115"/>
        <v>#REF!</v>
      </c>
      <c r="BB106" s="235" t="e">
        <f>#REF!+#REF!+#REF!+#REF!+#REF!</f>
        <v>#REF!</v>
      </c>
      <c r="BC106" s="254" t="e">
        <f t="shared" si="116"/>
        <v>#REF!</v>
      </c>
      <c r="BD106" s="236" t="e">
        <f>#REF!+#REF!+#REF!+#REF!</f>
        <v>#REF!</v>
      </c>
      <c r="BE106" s="254" t="e">
        <f t="shared" si="117"/>
        <v>#REF!</v>
      </c>
      <c r="BF106" s="236" t="e">
        <f>#REF!+#REF!+#REF!+#REF!</f>
        <v>#REF!</v>
      </c>
      <c r="BG106" s="254" t="e">
        <f t="shared" si="118"/>
        <v>#REF!</v>
      </c>
      <c r="BH106" s="233" t="e">
        <f>#REF!</f>
        <v>#REF!</v>
      </c>
      <c r="BI106" s="254" t="e">
        <f t="shared" si="119"/>
        <v>#REF!</v>
      </c>
      <c r="BJ106" s="285" t="e">
        <f t="shared" si="120"/>
        <v>#REF!</v>
      </c>
      <c r="BK106" s="295" t="e">
        <f t="shared" si="121"/>
        <v>#REF!</v>
      </c>
      <c r="BL106" s="270" t="e">
        <f t="shared" si="122"/>
        <v>#REF!</v>
      </c>
      <c r="BM106" s="271" t="e">
        <f t="shared" si="123"/>
        <v>#REF!</v>
      </c>
      <c r="BO106" s="270" t="e">
        <f t="shared" si="124"/>
        <v>#REF!</v>
      </c>
      <c r="BP106" s="271" t="e">
        <f t="shared" si="125"/>
        <v>#REF!</v>
      </c>
    </row>
    <row r="107" spans="1:68" s="213" customFormat="1" ht="21.95" customHeight="1" thickBot="1">
      <c r="A107" s="761" t="s">
        <v>196</v>
      </c>
      <c r="B107" s="440"/>
      <c r="C107" s="249" t="e">
        <f t="shared" ref="C107:L107" si="126">SUM(C77:C106)</f>
        <v>#REF!</v>
      </c>
      <c r="D107" s="266" t="e">
        <f t="shared" si="126"/>
        <v>#REF!</v>
      </c>
      <c r="E107" s="249" t="e">
        <f t="shared" si="126"/>
        <v>#REF!</v>
      </c>
      <c r="F107" s="266" t="e">
        <f t="shared" si="126"/>
        <v>#REF!</v>
      </c>
      <c r="G107" s="249" t="e">
        <f t="shared" si="126"/>
        <v>#REF!</v>
      </c>
      <c r="H107" s="249" t="e">
        <f t="shared" si="126"/>
        <v>#REF!</v>
      </c>
      <c r="I107" s="249" t="e">
        <f t="shared" si="126"/>
        <v>#REF!</v>
      </c>
      <c r="J107" s="249" t="e">
        <f t="shared" si="126"/>
        <v>#REF!</v>
      </c>
      <c r="K107" s="249" t="e">
        <f t="shared" si="126"/>
        <v>#REF!</v>
      </c>
      <c r="L107" s="249" t="e">
        <f t="shared" si="126"/>
        <v>#REF!</v>
      </c>
      <c r="M107" s="249"/>
      <c r="N107" s="266" t="e">
        <f t="shared" ref="N107:Y107" si="127">SUM(N77:N106)</f>
        <v>#REF!</v>
      </c>
      <c r="O107" s="249" t="e">
        <f t="shared" si="127"/>
        <v>#REF!</v>
      </c>
      <c r="P107" s="249" t="e">
        <f t="shared" si="127"/>
        <v>#REF!</v>
      </c>
      <c r="Q107" s="266" t="e">
        <f t="shared" si="127"/>
        <v>#REF!</v>
      </c>
      <c r="R107" s="249" t="e">
        <f t="shared" si="127"/>
        <v>#REF!</v>
      </c>
      <c r="S107" s="249" t="e">
        <f t="shared" si="127"/>
        <v>#REF!</v>
      </c>
      <c r="T107" s="266" t="e">
        <f t="shared" si="127"/>
        <v>#REF!</v>
      </c>
      <c r="U107" s="249" t="e">
        <f t="shared" si="127"/>
        <v>#REF!</v>
      </c>
      <c r="V107" s="249" t="e">
        <f t="shared" si="127"/>
        <v>#REF!</v>
      </c>
      <c r="W107" s="249" t="e">
        <f t="shared" si="127"/>
        <v>#REF!</v>
      </c>
      <c r="X107" s="249" t="e">
        <f t="shared" si="127"/>
        <v>#REF!</v>
      </c>
      <c r="Y107" s="249" t="e">
        <f t="shared" si="127"/>
        <v>#REF!</v>
      </c>
      <c r="Z107" s="257" t="e">
        <f t="shared" si="105"/>
        <v>#REF!</v>
      </c>
      <c r="AA107" s="249" t="e">
        <f>SUM(AA77:AA106)</f>
        <v>#REF!</v>
      </c>
      <c r="AB107" s="249" t="e">
        <f>SUM(AB77:AB106)</f>
        <v>#REF!</v>
      </c>
      <c r="AC107" s="249" t="e">
        <f>SUM(AC77:AC106)</f>
        <v>#REF!</v>
      </c>
      <c r="AD107" s="249" t="e">
        <f t="shared" si="106"/>
        <v>#REF!</v>
      </c>
      <c r="AE107" s="257" t="e">
        <f t="shared" si="107"/>
        <v>#REF!</v>
      </c>
      <c r="AF107" s="249" t="e">
        <f>SUM(AF77:AF106)</f>
        <v>#REF!</v>
      </c>
      <c r="AG107" s="249" t="e">
        <f>SUM(AG77:AG106)</f>
        <v>#REF!</v>
      </c>
      <c r="AH107" s="249" t="e">
        <f>SUM(AH77:AH106)</f>
        <v>#REF!</v>
      </c>
      <c r="AI107" s="249" t="e">
        <f>SUM(AI77:AI106)</f>
        <v>#REF!</v>
      </c>
      <c r="AJ107" s="257" t="e">
        <f t="shared" si="108"/>
        <v>#REF!</v>
      </c>
      <c r="AK107" s="249" t="e">
        <f>SUM(AK77:AK106)</f>
        <v>#REF!</v>
      </c>
      <c r="AL107" s="257" t="e">
        <f t="shared" si="109"/>
        <v>#REF!</v>
      </c>
      <c r="AM107" s="249" t="e">
        <f>SUM(AM77:AM106)</f>
        <v>#REF!</v>
      </c>
      <c r="AN107" s="257" t="e">
        <f t="shared" si="110"/>
        <v>#REF!</v>
      </c>
      <c r="AO107" s="249" t="e">
        <f>SUM(AO77:AO106)</f>
        <v>#REF!</v>
      </c>
      <c r="AP107" s="257" t="e">
        <f t="shared" si="111"/>
        <v>#REF!</v>
      </c>
      <c r="AQ107" s="249" t="e">
        <f>SUM(AQ77:AQ106)</f>
        <v>#REF!</v>
      </c>
      <c r="AR107" s="257" t="e">
        <f t="shared" si="112"/>
        <v>#REF!</v>
      </c>
      <c r="AS107" s="249" t="e">
        <f>SUM(AS77:AS106)</f>
        <v>#REF!</v>
      </c>
      <c r="AT107" s="257" t="e">
        <f t="shared" si="113"/>
        <v>#REF!</v>
      </c>
      <c r="AU107" s="249" t="e">
        <f>SUM(AU77:AU106)</f>
        <v>#REF!</v>
      </c>
      <c r="AV107" s="249" t="e">
        <f>SUM(AV77:AV106)</f>
        <v>#REF!</v>
      </c>
      <c r="AW107" s="249" t="e">
        <f>SUM(AW77:AW106)</f>
        <v>#REF!</v>
      </c>
      <c r="AX107" s="249" t="e">
        <f>SUM(AX77:AX106)</f>
        <v>#REF!</v>
      </c>
      <c r="AY107" s="257" t="e">
        <f t="shared" si="114"/>
        <v>#REF!</v>
      </c>
      <c r="AZ107" s="249" t="e">
        <f>SUM(AZ77:AZ106)</f>
        <v>#REF!</v>
      </c>
      <c r="BA107" s="257" t="e">
        <f t="shared" si="115"/>
        <v>#REF!</v>
      </c>
      <c r="BB107" s="249" t="e">
        <f>SUM(BB77:BB106)</f>
        <v>#REF!</v>
      </c>
      <c r="BC107" s="257" t="e">
        <f t="shared" si="116"/>
        <v>#REF!</v>
      </c>
      <c r="BD107" s="249" t="e">
        <f>SUM(BD77:BD106)</f>
        <v>#REF!</v>
      </c>
      <c r="BE107" s="257" t="e">
        <f t="shared" si="117"/>
        <v>#REF!</v>
      </c>
      <c r="BF107" s="249" t="e">
        <f>SUM(BF77:BF106)</f>
        <v>#REF!</v>
      </c>
      <c r="BG107" s="257" t="e">
        <f t="shared" si="118"/>
        <v>#REF!</v>
      </c>
      <c r="BH107" s="249" t="e">
        <f>SUM(BH77:BH106)</f>
        <v>#REF!</v>
      </c>
      <c r="BI107" s="257" t="e">
        <f t="shared" si="119"/>
        <v>#REF!</v>
      </c>
      <c r="BJ107" s="257" t="e">
        <f t="shared" si="120"/>
        <v>#REF!</v>
      </c>
      <c r="BK107" s="249" t="e">
        <f t="shared" si="121"/>
        <v>#REF!</v>
      </c>
      <c r="BL107" s="270" t="e">
        <f t="shared" si="122"/>
        <v>#REF!</v>
      </c>
      <c r="BM107" s="270" t="e">
        <f t="shared" si="123"/>
        <v>#REF!</v>
      </c>
      <c r="BO107" s="270" t="e">
        <f t="shared" si="124"/>
        <v>#REF!</v>
      </c>
      <c r="BP107" s="270" t="e">
        <f t="shared" si="125"/>
        <v>#REF!</v>
      </c>
    </row>
    <row r="108" spans="1:68" s="250" customFormat="1" ht="21.95" customHeight="1" thickBot="1">
      <c r="A108" s="758" t="s">
        <v>197</v>
      </c>
      <c r="B108" s="443"/>
      <c r="C108" s="251" t="e">
        <f t="shared" ref="C108:L108" si="128">C107+C75</f>
        <v>#REF!</v>
      </c>
      <c r="D108" s="267" t="e">
        <f t="shared" si="128"/>
        <v>#REF!</v>
      </c>
      <c r="E108" s="251" t="e">
        <f t="shared" si="128"/>
        <v>#REF!</v>
      </c>
      <c r="F108" s="267" t="e">
        <f t="shared" si="128"/>
        <v>#REF!</v>
      </c>
      <c r="G108" s="251" t="e">
        <f t="shared" si="128"/>
        <v>#REF!</v>
      </c>
      <c r="H108" s="251" t="e">
        <f t="shared" si="128"/>
        <v>#REF!</v>
      </c>
      <c r="I108" s="251" t="e">
        <f t="shared" si="128"/>
        <v>#REF!</v>
      </c>
      <c r="J108" s="251" t="e">
        <f t="shared" si="128"/>
        <v>#REF!</v>
      </c>
      <c r="K108" s="251" t="e">
        <f t="shared" si="128"/>
        <v>#REF!</v>
      </c>
      <c r="L108" s="251" t="e">
        <f t="shared" si="128"/>
        <v>#REF!</v>
      </c>
      <c r="M108" s="251"/>
      <c r="N108" s="267" t="e">
        <f t="shared" ref="N108:Y108" si="129">N107+N75</f>
        <v>#REF!</v>
      </c>
      <c r="O108" s="251" t="e">
        <f t="shared" si="129"/>
        <v>#REF!</v>
      </c>
      <c r="P108" s="251" t="e">
        <f t="shared" si="129"/>
        <v>#REF!</v>
      </c>
      <c r="Q108" s="267" t="e">
        <f t="shared" si="129"/>
        <v>#REF!</v>
      </c>
      <c r="R108" s="251" t="e">
        <f t="shared" si="129"/>
        <v>#REF!</v>
      </c>
      <c r="S108" s="251" t="e">
        <f t="shared" si="129"/>
        <v>#REF!</v>
      </c>
      <c r="T108" s="267" t="e">
        <f t="shared" si="129"/>
        <v>#REF!</v>
      </c>
      <c r="U108" s="251" t="e">
        <f t="shared" si="129"/>
        <v>#REF!</v>
      </c>
      <c r="V108" s="251" t="e">
        <f t="shared" si="129"/>
        <v>#REF!</v>
      </c>
      <c r="W108" s="251" t="e">
        <f t="shared" si="129"/>
        <v>#REF!</v>
      </c>
      <c r="X108" s="251" t="e">
        <f t="shared" si="129"/>
        <v>#REF!</v>
      </c>
      <c r="Y108" s="251" t="e">
        <f t="shared" si="129"/>
        <v>#REF!</v>
      </c>
      <c r="Z108" s="258" t="e">
        <f t="shared" si="105"/>
        <v>#REF!</v>
      </c>
      <c r="AA108" s="251" t="e">
        <f>AA107+AA75</f>
        <v>#REF!</v>
      </c>
      <c r="AB108" s="251" t="e">
        <f>AB107+AB75</f>
        <v>#REF!</v>
      </c>
      <c r="AC108" s="251" t="e">
        <f>AC107+AC75</f>
        <v>#REF!</v>
      </c>
      <c r="AD108" s="251" t="e">
        <f t="shared" si="106"/>
        <v>#REF!</v>
      </c>
      <c r="AE108" s="258" t="e">
        <f t="shared" si="107"/>
        <v>#REF!</v>
      </c>
      <c r="AF108" s="251" t="e">
        <f>AF107+AF75</f>
        <v>#REF!</v>
      </c>
      <c r="AG108" s="251" t="e">
        <f>AG107+AG75</f>
        <v>#REF!</v>
      </c>
      <c r="AH108" s="251" t="e">
        <f>AH107+AH75</f>
        <v>#REF!</v>
      </c>
      <c r="AI108" s="251" t="e">
        <f>AI107+AI75</f>
        <v>#REF!</v>
      </c>
      <c r="AJ108" s="258" t="e">
        <f t="shared" si="108"/>
        <v>#REF!</v>
      </c>
      <c r="AK108" s="251" t="e">
        <f>AK107+AK75</f>
        <v>#REF!</v>
      </c>
      <c r="AL108" s="258" t="e">
        <f t="shared" si="109"/>
        <v>#REF!</v>
      </c>
      <c r="AM108" s="251" t="e">
        <f>AM107+AM75</f>
        <v>#REF!</v>
      </c>
      <c r="AN108" s="258" t="e">
        <f t="shared" si="110"/>
        <v>#REF!</v>
      </c>
      <c r="AO108" s="251" t="e">
        <f>AO107+AO75</f>
        <v>#REF!</v>
      </c>
      <c r="AP108" s="258" t="e">
        <f t="shared" si="111"/>
        <v>#REF!</v>
      </c>
      <c r="AQ108" s="251" t="e">
        <f>AQ107+AQ75</f>
        <v>#REF!</v>
      </c>
      <c r="AR108" s="258" t="e">
        <f t="shared" si="112"/>
        <v>#REF!</v>
      </c>
      <c r="AS108" s="251" t="e">
        <f>AS107+AS75</f>
        <v>#REF!</v>
      </c>
      <c r="AT108" s="258" t="e">
        <f t="shared" si="113"/>
        <v>#REF!</v>
      </c>
      <c r="AU108" s="251" t="e">
        <f>AU107+AU75</f>
        <v>#REF!</v>
      </c>
      <c r="AV108" s="251" t="e">
        <f>AV107+AV75</f>
        <v>#REF!</v>
      </c>
      <c r="AW108" s="251" t="e">
        <f>AW107+AW75</f>
        <v>#REF!</v>
      </c>
      <c r="AX108" s="251" t="e">
        <f>AX107+AX75</f>
        <v>#REF!</v>
      </c>
      <c r="AY108" s="258" t="e">
        <f t="shared" si="114"/>
        <v>#REF!</v>
      </c>
      <c r="AZ108" s="251" t="e">
        <f>AZ107+AZ75</f>
        <v>#REF!</v>
      </c>
      <c r="BA108" s="258" t="e">
        <f t="shared" si="115"/>
        <v>#REF!</v>
      </c>
      <c r="BB108" s="251" t="e">
        <f>BB107+BB75</f>
        <v>#REF!</v>
      </c>
      <c r="BC108" s="258" t="e">
        <f t="shared" si="116"/>
        <v>#REF!</v>
      </c>
      <c r="BD108" s="251" t="e">
        <f>BD107+BD75</f>
        <v>#REF!</v>
      </c>
      <c r="BE108" s="258" t="e">
        <f t="shared" si="117"/>
        <v>#REF!</v>
      </c>
      <c r="BF108" s="251" t="e">
        <f>BF107+BF75</f>
        <v>#REF!</v>
      </c>
      <c r="BG108" s="258" t="e">
        <f t="shared" si="118"/>
        <v>#REF!</v>
      </c>
      <c r="BH108" s="251" t="e">
        <f>BH107+BH75</f>
        <v>#REF!</v>
      </c>
      <c r="BI108" s="258" t="e">
        <f t="shared" si="119"/>
        <v>#REF!</v>
      </c>
      <c r="BJ108" s="258" t="e">
        <f t="shared" si="120"/>
        <v>#REF!</v>
      </c>
      <c r="BK108" s="251" t="e">
        <f t="shared" si="121"/>
        <v>#REF!</v>
      </c>
      <c r="BL108" s="270" t="e">
        <f t="shared" si="122"/>
        <v>#REF!</v>
      </c>
      <c r="BM108" s="270" t="e">
        <f t="shared" si="123"/>
        <v>#REF!</v>
      </c>
      <c r="BO108" s="270" t="e">
        <f t="shared" si="124"/>
        <v>#REF!</v>
      </c>
      <c r="BP108" s="270" t="e">
        <f t="shared" si="125"/>
        <v>#REF!</v>
      </c>
    </row>
    <row r="109" spans="1:68">
      <c r="H109" s="252"/>
      <c r="I109" s="252"/>
    </row>
    <row r="110" spans="1:68">
      <c r="AF110" s="252" t="e">
        <f>AF108/$G$108</f>
        <v>#REF!</v>
      </c>
      <c r="AG110" s="252" t="e">
        <f>AG108/$G$108</f>
        <v>#REF!</v>
      </c>
      <c r="AH110" s="252" t="e">
        <f>AH108/$G$108</f>
        <v>#REF!</v>
      </c>
      <c r="AI110" s="252" t="e">
        <f>AI108/$G$108</f>
        <v>#REF!</v>
      </c>
      <c r="AK110" s="252" t="e">
        <f>AK108/$G$108</f>
        <v>#REF!</v>
      </c>
      <c r="AU110" s="252" t="e">
        <f>AU108/$H$108</f>
        <v>#REF!</v>
      </c>
      <c r="AV110" s="252" t="e">
        <f>AV108/$H$108</f>
        <v>#REF!</v>
      </c>
      <c r="AW110" s="252" t="e">
        <f>AW108/$H$108</f>
        <v>#REF!</v>
      </c>
      <c r="AX110" s="252" t="e">
        <f>AX108/$H$108</f>
        <v>#REF!</v>
      </c>
      <c r="AZ110" s="252" t="e">
        <f>AZ108/$H$108</f>
        <v>#REF!</v>
      </c>
    </row>
    <row r="111" spans="1:68">
      <c r="I111" s="306" t="e">
        <f>I108/H108</f>
        <v>#REF!</v>
      </c>
      <c r="AP111" s="252" t="e">
        <f>AP108+AN108+AR108</f>
        <v>#REF!</v>
      </c>
      <c r="AU111" s="252"/>
      <c r="AX111" s="269"/>
    </row>
    <row r="112" spans="1:68">
      <c r="H112" s="252" t="e">
        <f>H108/K108</f>
        <v>#REF!</v>
      </c>
      <c r="K112" s="306" t="e">
        <f>L108/K108</f>
        <v>#REF!</v>
      </c>
      <c r="AU112" s="252" t="e">
        <f>AU107/$H$107</f>
        <v>#REF!</v>
      </c>
      <c r="AV112" s="252" t="e">
        <f>AV107/$H$107</f>
        <v>#REF!</v>
      </c>
      <c r="AW112" s="252" t="e">
        <f>AW107/$H$107</f>
        <v>#REF!</v>
      </c>
      <c r="AX112" s="252" t="e">
        <f>AX107/$H$107</f>
        <v>#REF!</v>
      </c>
      <c r="AY112" s="252" t="e">
        <f>AZ107/H107</f>
        <v>#REF!</v>
      </c>
    </row>
    <row r="116" spans="9:9">
      <c r="I116" s="252" t="e">
        <f>L75/K75</f>
        <v>#REF!</v>
      </c>
    </row>
    <row r="126" spans="9:9">
      <c r="I126" s="307" t="e">
        <f>I75/H75</f>
        <v>#REF!</v>
      </c>
    </row>
  </sheetData>
  <mergeCells count="44">
    <mergeCell ref="A1:F1"/>
    <mergeCell ref="V3:V4"/>
    <mergeCell ref="S3:S4"/>
    <mergeCell ref="Y3:Y4"/>
    <mergeCell ref="A2:G2"/>
    <mergeCell ref="T3:U3"/>
    <mergeCell ref="BJ3:BJ4"/>
    <mergeCell ref="D3:E3"/>
    <mergeCell ref="AF3:AT3"/>
    <mergeCell ref="A38:B38"/>
    <mergeCell ref="K3:K4"/>
    <mergeCell ref="C3:C4"/>
    <mergeCell ref="A108:B108"/>
    <mergeCell ref="A17:BI17"/>
    <mergeCell ref="A3:A4"/>
    <mergeCell ref="A75:B75"/>
    <mergeCell ref="I3:I4"/>
    <mergeCell ref="W3:W4"/>
    <mergeCell ref="A74:B74"/>
    <mergeCell ref="A27:B27"/>
    <mergeCell ref="A12:B12"/>
    <mergeCell ref="A28:BI28"/>
    <mergeCell ref="A13:BI13"/>
    <mergeCell ref="AU3:BI3"/>
    <mergeCell ref="P3:P4"/>
    <mergeCell ref="H3:H4"/>
    <mergeCell ref="A39:BI39"/>
    <mergeCell ref="J3:J4"/>
    <mergeCell ref="BO4:BP4"/>
    <mergeCell ref="Q3:R3"/>
    <mergeCell ref="L3:L4"/>
    <mergeCell ref="B3:B4"/>
    <mergeCell ref="A107:B107"/>
    <mergeCell ref="AA3:AD3"/>
    <mergeCell ref="AE3:AE4"/>
    <mergeCell ref="X3:X4"/>
    <mergeCell ref="Z3:Z4"/>
    <mergeCell ref="BK3:BK4"/>
    <mergeCell ref="F3:G3"/>
    <mergeCell ref="A5:BI5"/>
    <mergeCell ref="N3:O3"/>
    <mergeCell ref="A76:BI76"/>
    <mergeCell ref="A16:B16"/>
    <mergeCell ref="BL4:BM4"/>
  </mergeCells>
  <printOptions horizontalCentered="1"/>
  <pageMargins left="0.28000000000000003" right="0.23" top="0.15748031496063" bottom="0.15748031496063" header="0.15748031496063" footer="0.15748031496063"/>
  <pageSetup paperSize="5" scale="55"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SME publicaton _March-2026</vt:lpstr>
      <vt:lpstr>Data_June-2025_Chk</vt:lpstr>
      <vt:lpstr>'Data_June-2025_Chk'!Print_Titles</vt:lpstr>
      <vt:lpstr>'SME publicaton _March-2026'!Print_Titles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Nurul  Amin</dc:creator>
  <cp:lastModifiedBy>nurul383</cp:lastModifiedBy>
  <cp:lastPrinted>2026-06-14T06:21:04Z</cp:lastPrinted>
  <dcterms:created xsi:type="dcterms:W3CDTF">2018-09-10T06:00:49Z</dcterms:created>
  <dcterms:modified xsi:type="dcterms:W3CDTF">2026-08-18T04:30:35Z</dcterms:modified>
</cp:coreProperties>
</file>