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160" firstSheet="1" activeTab="1"/>
  </bookViews>
  <sheets>
    <sheet name="Data_June-2025_Chk" sheetId="17" state="hidden" r:id="rId1"/>
    <sheet name="SME publicaton _December-2025" sheetId="23" r:id="rId2"/>
  </sheets>
  <externalReferences>
    <externalReference r:id="rId3"/>
    <externalReference r:id="rId4"/>
    <externalReference r:id="rId5"/>
    <externalReference r:id="rId6"/>
  </externalReferences>
  <definedNames>
    <definedName name="CapitalList">[1]Control!$A$22:$A$25</definedName>
    <definedName name="ERList">[1]Control!$A$99:$A$101</definedName>
    <definedName name="I_I038" localSheetId="1" hidden="1">[2]InterAdjustRanges!#REF!</definedName>
    <definedName name="I_I038" hidden="1">[2]InterAdjustRanges!#REF!</definedName>
    <definedName name="I_S070" localSheetId="1" hidden="1">[2]InterAdjustRanges!#REF!</definedName>
    <definedName name="I_S070" hidden="1">[2]InterAdjustRanges!#REF!</definedName>
    <definedName name="I_S080" localSheetId="1" hidden="1">[2]InterAdjustRanges!#REF!</definedName>
    <definedName name="I_S080" hidden="1">[2]InterAdjustRanges!#REF!</definedName>
    <definedName name="I_S090" localSheetId="1" hidden="1">[2]InterAdjustRanges!#REF!</definedName>
    <definedName name="I_S090" hidden="1">[2]InterAdjustRanges!#REF!</definedName>
    <definedName name="I_S100" localSheetId="1" hidden="1">[2]InterAdjustRanges!#REF!</definedName>
    <definedName name="I_S100" hidden="1">[2]InterAdjustRanges!#REF!</definedName>
    <definedName name="I_S191" localSheetId="1" hidden="1">[2]InterAdjustRanges!#REF!</definedName>
    <definedName name="I_S191" hidden="1">[2]InterAdjustRanges!#REF!</definedName>
    <definedName name="I_S192" localSheetId="1" hidden="1">[2]InterAdjustRanges!#REF!</definedName>
    <definedName name="I_S192" hidden="1">[2]InterAdjustRanges!#REF!</definedName>
    <definedName name="I_S211" localSheetId="1" hidden="1">[2]InterAdjustRanges!#REF!</definedName>
    <definedName name="I_S211" hidden="1">[2]InterAdjustRanges!#REF!</definedName>
    <definedName name="I_S212" localSheetId="1" hidden="1">[2]InterAdjustRanges!#REF!</definedName>
    <definedName name="I_S212" hidden="1">[2]InterAdjustRanges!#REF!</definedName>
    <definedName name="I_S220" localSheetId="1" hidden="1">[2]InterAdjustRanges!#REF!</definedName>
    <definedName name="I_S220" hidden="1">[2]InterAdjustRanges!#REF!</definedName>
    <definedName name="I_S230" localSheetId="1" hidden="1">[2]InterAdjustRanges!#REF!</definedName>
    <definedName name="I_S230" hidden="1">[2]InterAdjustRanges!#REF!</definedName>
    <definedName name="I_S270" localSheetId="1" hidden="1">[2]InterAdjustRanges!#REF!</definedName>
    <definedName name="I_S270" hidden="1">[2]InterAdjustRanges!#REF!</definedName>
    <definedName name="I_S290" localSheetId="1" hidden="1">[2]InterAdjustRanges!#REF!</definedName>
    <definedName name="I_S290" hidden="1">[2]InterAdjustRanges!#REF!</definedName>
    <definedName name="I_S300" localSheetId="1" hidden="1">[2]InterAdjustRanges!#REF!</definedName>
    <definedName name="I_S300" hidden="1">[2]InterAdjustRanges!#REF!</definedName>
    <definedName name="I_S310" localSheetId="1" hidden="1">[2]InterAdjustRanges!#REF!</definedName>
    <definedName name="I_S310" hidden="1">[2]InterAdjustRanges!#REF!</definedName>
    <definedName name="I_S330" localSheetId="1" hidden="1">[2]InterAdjustRanges!#REF!</definedName>
    <definedName name="I_S330" hidden="1">[2]InterAdjustRanges!#REF!</definedName>
    <definedName name="I_S370" localSheetId="1" hidden="1">[2]InterAdjustRanges!#REF!</definedName>
    <definedName name="I_S370" hidden="1">[2]InterAdjustRanges!#REF!</definedName>
    <definedName name="I_S390" localSheetId="1" hidden="1">[2]InterAdjustRanges!#REF!</definedName>
    <definedName name="I_S390" hidden="1">[2]InterAdjustRanges!#REF!</definedName>
    <definedName name="I_S400" localSheetId="1" hidden="1">[2]InterAdjustRanges!#REF!</definedName>
    <definedName name="I_S400" hidden="1">[2]InterAdjustRanges!#REF!</definedName>
    <definedName name="I_S410" localSheetId="1" hidden="1">[2]InterAdjustRanges!#REF!</definedName>
    <definedName name="I_S410" hidden="1">[2]InterAdjustRanges!#REF!</definedName>
    <definedName name="I_S420" localSheetId="1" hidden="1">[2]InterAdjustRanges!#REF!</definedName>
    <definedName name="I_S420" hidden="1">[2]InterAdjustRanges!#REF!</definedName>
    <definedName name="I_S430" localSheetId="1" hidden="1">[2]InterAdjustRanges!#REF!</definedName>
    <definedName name="I_S430" hidden="1">[2]InterAdjustRanges!#REF!</definedName>
    <definedName name="I_S440" localSheetId="1" hidden="1">[2]InterAdjustRanges!#REF!</definedName>
    <definedName name="I_S440" hidden="1">[2]InterAdjustRanges!#REF!</definedName>
    <definedName name="I_S500" localSheetId="1" hidden="1">[2]InterAdjustRanges!#REF!</definedName>
    <definedName name="I_S500" hidden="1">[2]InterAdjustRanges!#REF!</definedName>
    <definedName name="I_S510" localSheetId="1" hidden="1">[2]InterAdjustRanges!#REF!</definedName>
    <definedName name="I_S510" hidden="1">[2]InterAdjustRanges!#REF!</definedName>
    <definedName name="I_S560" localSheetId="1" hidden="1">[2]InterAdjustRanges!#REF!</definedName>
    <definedName name="I_S560" hidden="1">[2]InterAdjustRanges!#REF!</definedName>
    <definedName name="I_S570" localSheetId="1" hidden="1">[2]InterAdjustRanges!#REF!</definedName>
    <definedName name="I_S570" hidden="1">[2]InterAdjustRanges!#REF!</definedName>
    <definedName name="I_S590" localSheetId="1" hidden="1">[2]InterAdjustRanges!#REF!</definedName>
    <definedName name="I_S590" hidden="1">[2]InterAdjustRanges!#REF!</definedName>
    <definedName name="I_S600" localSheetId="1" hidden="1">[2]InterAdjustRanges!#REF!</definedName>
    <definedName name="I_S600" hidden="1">[2]InterAdjustRanges!#REF!</definedName>
    <definedName name="I_S610" localSheetId="1" hidden="1">[2]InterAdjustRanges!#REF!</definedName>
    <definedName name="I_S610" hidden="1">[2]InterAdjustRanges!#REF!</definedName>
    <definedName name="I_S620" localSheetId="1" hidden="1">[2]InterAdjustRanges!#REF!</definedName>
    <definedName name="I_S620" hidden="1">[2]InterAdjustRanges!#REF!</definedName>
    <definedName name="I_S630" localSheetId="1" hidden="1">[2]InterAdjustRanges!#REF!</definedName>
    <definedName name="I_S630" hidden="1">[2]InterAdjustRanges!#REF!</definedName>
    <definedName name="I_S640" localSheetId="1" hidden="1">[2]InterAdjustRanges!#REF!</definedName>
    <definedName name="I_S640" hidden="1">[2]InterAdjustRanges!#REF!</definedName>
    <definedName name="I_S650" localSheetId="1" hidden="1">[2]InterAdjustRanges!#REF!</definedName>
    <definedName name="I_S650" hidden="1">[2]InterAdjustRanges!#REF!</definedName>
    <definedName name="IGAList">[1]Control!$A$81:$A$83</definedName>
    <definedName name="NPLList">[1]Control!$A$115:$A$117</definedName>
    <definedName name="_xlnm.Print_Titles" localSheetId="0">'Data_June-2025_Chk'!$A:$B,'Data_June-2025_Chk'!$1:$4</definedName>
    <definedName name="_xlnm.Print_Titles" localSheetId="1">'SME publicaton _December-2025'!$A:$D,'SME publicaton _December-2025'!$1:$5</definedName>
    <definedName name="Range_AllCurrencyTypes">[3]Control!$B$36:$B$38</definedName>
    <definedName name="Range_AllScaleTypes">[3]Control!$H$36:$H$39</definedName>
    <definedName name="Range_Country">[3]Control!$B$13</definedName>
    <definedName name="Range_Currency">[4]Control!$D$19:$D$21</definedName>
    <definedName name="Range_DownloadDateTime">[3]Control!$B$14</definedName>
    <definedName name="Range_Frequency">[4]Control!$F$31:$F$47</definedName>
    <definedName name="Range_Period">[4]Control!$D$31:$D$46</definedName>
    <definedName name="Range_Scale">[4]Control!$D$24:$D$27</definedName>
    <definedName name="REList">[1]Control!$A$121:$A$127</definedName>
    <definedName name="Rep_Country">[4]Control!$E$3</definedName>
    <definedName name="Reporting_CountryCode">[3]Control!$B$28</definedName>
    <definedName name="TORList">[1]Control!$A$93:$A$95</definedName>
    <definedName name="ValList">[1]Control!$A$87:$A$89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106" i="17"/>
  <c r="BF106"/>
  <c r="BD106"/>
  <c r="BB106"/>
  <c r="AZ106"/>
  <c r="AX106"/>
  <c r="AW106"/>
  <c r="AV106"/>
  <c r="AU106"/>
  <c r="AS106"/>
  <c r="AQ106"/>
  <c r="AO106"/>
  <c r="AM106"/>
  <c r="AK106"/>
  <c r="AI106"/>
  <c r="AH106"/>
  <c r="AG106"/>
  <c r="AF106"/>
  <c r="AC106"/>
  <c r="AB106"/>
  <c r="AA106"/>
  <c r="Y106"/>
  <c r="X106"/>
  <c r="W106"/>
  <c r="V106"/>
  <c r="U106"/>
  <c r="T106"/>
  <c r="S106"/>
  <c r="R106"/>
  <c r="Q106"/>
  <c r="P106"/>
  <c r="O106"/>
  <c r="N106"/>
  <c r="L106"/>
  <c r="K106"/>
  <c r="J106"/>
  <c r="H106"/>
  <c r="G106"/>
  <c r="AP106" s="1"/>
  <c r="F106"/>
  <c r="E106"/>
  <c r="D106"/>
  <c r="C106"/>
  <c r="BH105"/>
  <c r="BF105"/>
  <c r="BD105"/>
  <c r="BB105"/>
  <c r="AZ105"/>
  <c r="AX105"/>
  <c r="AW105"/>
  <c r="AV105"/>
  <c r="AU105"/>
  <c r="AS105"/>
  <c r="AQ105"/>
  <c r="AO105"/>
  <c r="AM105"/>
  <c r="AK105"/>
  <c r="AI105"/>
  <c r="AH105"/>
  <c r="AG105"/>
  <c r="AF105"/>
  <c r="AC105"/>
  <c r="AB105"/>
  <c r="AA105"/>
  <c r="Y105"/>
  <c r="X105"/>
  <c r="W105"/>
  <c r="V105"/>
  <c r="U105"/>
  <c r="T105"/>
  <c r="S105"/>
  <c r="R105"/>
  <c r="Q105"/>
  <c r="P105"/>
  <c r="O105"/>
  <c r="N105"/>
  <c r="L105"/>
  <c r="K105"/>
  <c r="J105"/>
  <c r="H105"/>
  <c r="G105"/>
  <c r="F105"/>
  <c r="E105"/>
  <c r="D105"/>
  <c r="C105"/>
  <c r="BH104"/>
  <c r="BF104"/>
  <c r="BD104"/>
  <c r="BB104"/>
  <c r="AZ104"/>
  <c r="AX104"/>
  <c r="AW104"/>
  <c r="AV104"/>
  <c r="AU104"/>
  <c r="AS104"/>
  <c r="AQ104"/>
  <c r="AO104"/>
  <c r="AM104"/>
  <c r="AK104"/>
  <c r="AI104"/>
  <c r="AH104"/>
  <c r="AG104"/>
  <c r="AF104"/>
  <c r="AC104"/>
  <c r="AB104"/>
  <c r="AA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D104"/>
  <c r="C104"/>
  <c r="BH103"/>
  <c r="BF103"/>
  <c r="BD103"/>
  <c r="BB103"/>
  <c r="AZ103"/>
  <c r="AX103"/>
  <c r="AW103"/>
  <c r="AV103"/>
  <c r="AU103"/>
  <c r="AS103"/>
  <c r="AQ103"/>
  <c r="AO103"/>
  <c r="AM103"/>
  <c r="AK103"/>
  <c r="AI103"/>
  <c r="AH103"/>
  <c r="AG103"/>
  <c r="AF103"/>
  <c r="AC103"/>
  <c r="AB103"/>
  <c r="AA103"/>
  <c r="Y103"/>
  <c r="X103"/>
  <c r="W103"/>
  <c r="V103"/>
  <c r="U103"/>
  <c r="T103"/>
  <c r="S103"/>
  <c r="R103"/>
  <c r="Q103"/>
  <c r="P103"/>
  <c r="O103"/>
  <c r="N103"/>
  <c r="L103"/>
  <c r="K103"/>
  <c r="J103"/>
  <c r="H103"/>
  <c r="G103"/>
  <c r="F103"/>
  <c r="E103"/>
  <c r="D103"/>
  <c r="C103"/>
  <c r="BH102"/>
  <c r="BF102"/>
  <c r="BD102"/>
  <c r="BB102"/>
  <c r="AZ102"/>
  <c r="AX102"/>
  <c r="AW102"/>
  <c r="AV102"/>
  <c r="AU102"/>
  <c r="AS102"/>
  <c r="AQ102"/>
  <c r="AO102"/>
  <c r="AM102"/>
  <c r="AK102"/>
  <c r="AI102"/>
  <c r="AH102"/>
  <c r="AG102"/>
  <c r="AF102"/>
  <c r="AC102"/>
  <c r="AB102"/>
  <c r="AA102"/>
  <c r="Y102"/>
  <c r="X102"/>
  <c r="W102"/>
  <c r="V102"/>
  <c r="U102"/>
  <c r="T102"/>
  <c r="S102"/>
  <c r="R102"/>
  <c r="Q102"/>
  <c r="P102"/>
  <c r="O102"/>
  <c r="N102"/>
  <c r="L102"/>
  <c r="K102"/>
  <c r="J102"/>
  <c r="H102"/>
  <c r="G102"/>
  <c r="F102"/>
  <c r="E102"/>
  <c r="D102"/>
  <c r="C102"/>
  <c r="BH101"/>
  <c r="BF101"/>
  <c r="BD101"/>
  <c r="BB101"/>
  <c r="AZ101"/>
  <c r="AX101"/>
  <c r="AW101"/>
  <c r="AV101"/>
  <c r="AU101"/>
  <c r="AS101"/>
  <c r="AQ101"/>
  <c r="AO101"/>
  <c r="AM101"/>
  <c r="AK101"/>
  <c r="AI101"/>
  <c r="AH101"/>
  <c r="AG101"/>
  <c r="AF101"/>
  <c r="AC101"/>
  <c r="AB101"/>
  <c r="AA101"/>
  <c r="Y101"/>
  <c r="X101"/>
  <c r="W101"/>
  <c r="V101"/>
  <c r="U101"/>
  <c r="T101"/>
  <c r="S101"/>
  <c r="R101"/>
  <c r="Q101"/>
  <c r="P101"/>
  <c r="O101"/>
  <c r="N101"/>
  <c r="L101"/>
  <c r="K101"/>
  <c r="J101"/>
  <c r="H101"/>
  <c r="G101"/>
  <c r="F101"/>
  <c r="E101"/>
  <c r="D101"/>
  <c r="C101"/>
  <c r="BH100"/>
  <c r="BF100"/>
  <c r="BD100"/>
  <c r="BB100"/>
  <c r="AZ100"/>
  <c r="AX100"/>
  <c r="AW100"/>
  <c r="AV100"/>
  <c r="AU100"/>
  <c r="AS100"/>
  <c r="AQ100"/>
  <c r="AO100"/>
  <c r="AM100"/>
  <c r="AK100"/>
  <c r="AI100"/>
  <c r="AH100"/>
  <c r="AG100"/>
  <c r="AF100"/>
  <c r="AC100"/>
  <c r="AB100"/>
  <c r="AA100"/>
  <c r="Y100"/>
  <c r="X100"/>
  <c r="W100"/>
  <c r="V100"/>
  <c r="U100"/>
  <c r="T100"/>
  <c r="S100"/>
  <c r="R100"/>
  <c r="Q100"/>
  <c r="P100"/>
  <c r="O100"/>
  <c r="N100"/>
  <c r="L100"/>
  <c r="K100"/>
  <c r="J100"/>
  <c r="H100"/>
  <c r="G100"/>
  <c r="F100"/>
  <c r="E100"/>
  <c r="D100"/>
  <c r="C100"/>
  <c r="BH99"/>
  <c r="BF99"/>
  <c r="BD99"/>
  <c r="BB99"/>
  <c r="AZ99"/>
  <c r="AX99"/>
  <c r="AW99"/>
  <c r="AV99"/>
  <c r="AU99"/>
  <c r="AS99"/>
  <c r="AQ99"/>
  <c r="AO99"/>
  <c r="AM99"/>
  <c r="AK99"/>
  <c r="AI99"/>
  <c r="AH99"/>
  <c r="AG99"/>
  <c r="AF99"/>
  <c r="AC99"/>
  <c r="AB99"/>
  <c r="AA99"/>
  <c r="Y99"/>
  <c r="X99"/>
  <c r="W99"/>
  <c r="V99"/>
  <c r="U99"/>
  <c r="T99"/>
  <c r="S99"/>
  <c r="R99"/>
  <c r="Q99"/>
  <c r="P99"/>
  <c r="O99"/>
  <c r="N99"/>
  <c r="L99"/>
  <c r="K99"/>
  <c r="J99"/>
  <c r="H99"/>
  <c r="G99"/>
  <c r="F99"/>
  <c r="E99"/>
  <c r="D99"/>
  <c r="C99"/>
  <c r="BH98"/>
  <c r="BF98"/>
  <c r="BD98"/>
  <c r="BB98"/>
  <c r="AZ98"/>
  <c r="AX98"/>
  <c r="AW98"/>
  <c r="AV98"/>
  <c r="AU98"/>
  <c r="AS98"/>
  <c r="AQ98"/>
  <c r="AO98"/>
  <c r="AM98"/>
  <c r="AK98"/>
  <c r="AI98"/>
  <c r="AH98"/>
  <c r="AG98"/>
  <c r="AF98"/>
  <c r="AC98"/>
  <c r="AB98"/>
  <c r="AA98"/>
  <c r="Y98"/>
  <c r="X98"/>
  <c r="W98"/>
  <c r="V98"/>
  <c r="U98"/>
  <c r="T98"/>
  <c r="S98"/>
  <c r="R98"/>
  <c r="Q98"/>
  <c r="P98"/>
  <c r="O98"/>
  <c r="N98"/>
  <c r="L98"/>
  <c r="K98"/>
  <c r="J98"/>
  <c r="H98"/>
  <c r="G98"/>
  <c r="F98"/>
  <c r="E98"/>
  <c r="D98"/>
  <c r="C98"/>
  <c r="BH97"/>
  <c r="BF97"/>
  <c r="BD97"/>
  <c r="BB97"/>
  <c r="AZ97"/>
  <c r="AX97"/>
  <c r="AW97"/>
  <c r="AV97"/>
  <c r="AU97"/>
  <c r="AS97"/>
  <c r="AQ97"/>
  <c r="AO97"/>
  <c r="AM97"/>
  <c r="AK97"/>
  <c r="AI97"/>
  <c r="AH97"/>
  <c r="AG97"/>
  <c r="AF97"/>
  <c r="AC97"/>
  <c r="AB97"/>
  <c r="AA97"/>
  <c r="Y97"/>
  <c r="X97"/>
  <c r="W97"/>
  <c r="V97"/>
  <c r="U97"/>
  <c r="T97"/>
  <c r="S97"/>
  <c r="R97"/>
  <c r="Q97"/>
  <c r="P97"/>
  <c r="O97"/>
  <c r="N97"/>
  <c r="L97"/>
  <c r="K97"/>
  <c r="J97"/>
  <c r="H97"/>
  <c r="G97"/>
  <c r="F97"/>
  <c r="E97"/>
  <c r="D97"/>
  <c r="C97"/>
  <c r="BH96"/>
  <c r="BF96"/>
  <c r="BD96"/>
  <c r="BB96"/>
  <c r="AZ96"/>
  <c r="AX96"/>
  <c r="AW96"/>
  <c r="AV96"/>
  <c r="AU96"/>
  <c r="AS96"/>
  <c r="AQ96"/>
  <c r="AO96"/>
  <c r="AM96"/>
  <c r="AK96"/>
  <c r="AI96"/>
  <c r="AH96"/>
  <c r="AG96"/>
  <c r="AF96"/>
  <c r="AC96"/>
  <c r="AB96"/>
  <c r="AA96"/>
  <c r="Y96"/>
  <c r="X96"/>
  <c r="W96"/>
  <c r="V96"/>
  <c r="U96"/>
  <c r="T96"/>
  <c r="S96"/>
  <c r="R96"/>
  <c r="Q96"/>
  <c r="P96"/>
  <c r="O96"/>
  <c r="N96"/>
  <c r="L96"/>
  <c r="K96"/>
  <c r="J96"/>
  <c r="H96"/>
  <c r="G96"/>
  <c r="F96"/>
  <c r="E96"/>
  <c r="D96"/>
  <c r="C96"/>
  <c r="BH95"/>
  <c r="BF95"/>
  <c r="BD95"/>
  <c r="BB95"/>
  <c r="AZ95"/>
  <c r="AX95"/>
  <c r="AW95"/>
  <c r="AV95"/>
  <c r="AU95"/>
  <c r="AS95"/>
  <c r="AQ95"/>
  <c r="AO95"/>
  <c r="AM95"/>
  <c r="AK95"/>
  <c r="AI95"/>
  <c r="AH95"/>
  <c r="AG95"/>
  <c r="AF95"/>
  <c r="AC95"/>
  <c r="AB95"/>
  <c r="AA95"/>
  <c r="Y95"/>
  <c r="X95"/>
  <c r="W95"/>
  <c r="V95"/>
  <c r="U95"/>
  <c r="T95"/>
  <c r="S95"/>
  <c r="R95"/>
  <c r="Q95"/>
  <c r="P95"/>
  <c r="O95"/>
  <c r="N95"/>
  <c r="L95"/>
  <c r="K95"/>
  <c r="J95"/>
  <c r="H95"/>
  <c r="G95"/>
  <c r="F95"/>
  <c r="E95"/>
  <c r="D95"/>
  <c r="C95"/>
  <c r="BH94"/>
  <c r="BF94"/>
  <c r="BD94"/>
  <c r="BB94"/>
  <c r="AZ94"/>
  <c r="AX94"/>
  <c r="AW94"/>
  <c r="AV94"/>
  <c r="AU94"/>
  <c r="AS94"/>
  <c r="AQ94"/>
  <c r="AO94"/>
  <c r="AM94"/>
  <c r="AK94"/>
  <c r="AI94"/>
  <c r="AH94"/>
  <c r="AG94"/>
  <c r="AF94"/>
  <c r="AC94"/>
  <c r="AB94"/>
  <c r="AA94"/>
  <c r="Y94"/>
  <c r="X94"/>
  <c r="W94"/>
  <c r="V94"/>
  <c r="U94"/>
  <c r="T94"/>
  <c r="S94"/>
  <c r="R94"/>
  <c r="Q94"/>
  <c r="P94"/>
  <c r="O94"/>
  <c r="N94"/>
  <c r="L94"/>
  <c r="K94"/>
  <c r="J94"/>
  <c r="H94"/>
  <c r="G94"/>
  <c r="F94"/>
  <c r="E94"/>
  <c r="D94"/>
  <c r="C94"/>
  <c r="BH93"/>
  <c r="BF93"/>
  <c r="BD93"/>
  <c r="BB93"/>
  <c r="AZ93"/>
  <c r="AX93"/>
  <c r="AW93"/>
  <c r="AV93"/>
  <c r="AU93"/>
  <c r="AS93"/>
  <c r="AQ93"/>
  <c r="AO93"/>
  <c r="AM93"/>
  <c r="AK93"/>
  <c r="AI93"/>
  <c r="AH93"/>
  <c r="AG93"/>
  <c r="AF93"/>
  <c r="AC93"/>
  <c r="AB93"/>
  <c r="AA93"/>
  <c r="Y93"/>
  <c r="X93"/>
  <c r="W93"/>
  <c r="V93"/>
  <c r="U93"/>
  <c r="T93"/>
  <c r="S93"/>
  <c r="R93"/>
  <c r="Q93"/>
  <c r="P93"/>
  <c r="O93"/>
  <c r="N93"/>
  <c r="L93"/>
  <c r="K93"/>
  <c r="J93"/>
  <c r="H93"/>
  <c r="G93"/>
  <c r="F93"/>
  <c r="E93"/>
  <c r="D93"/>
  <c r="C93"/>
  <c r="BH92"/>
  <c r="BF92"/>
  <c r="BD92"/>
  <c r="BB92"/>
  <c r="AZ92"/>
  <c r="AX92"/>
  <c r="AW92"/>
  <c r="AV92"/>
  <c r="AU92"/>
  <c r="AS92"/>
  <c r="AQ92"/>
  <c r="AO92"/>
  <c r="AM92"/>
  <c r="AK92"/>
  <c r="AI92"/>
  <c r="AH92"/>
  <c r="AG92"/>
  <c r="AF92"/>
  <c r="AC92"/>
  <c r="AB92"/>
  <c r="AA92"/>
  <c r="Y92"/>
  <c r="X92"/>
  <c r="W92"/>
  <c r="V92"/>
  <c r="U92"/>
  <c r="T92"/>
  <c r="S92"/>
  <c r="R92"/>
  <c r="Q92"/>
  <c r="P92"/>
  <c r="O92"/>
  <c r="N92"/>
  <c r="L92"/>
  <c r="K92"/>
  <c r="J92"/>
  <c r="H92"/>
  <c r="G92"/>
  <c r="F92"/>
  <c r="E92"/>
  <c r="D92"/>
  <c r="C92"/>
  <c r="BH91"/>
  <c r="BF91"/>
  <c r="BD91"/>
  <c r="BB91"/>
  <c r="AZ91"/>
  <c r="AX91"/>
  <c r="AW91"/>
  <c r="AV91"/>
  <c r="AU91"/>
  <c r="AS91"/>
  <c r="AQ91"/>
  <c r="AO91"/>
  <c r="AM91"/>
  <c r="AK91"/>
  <c r="AI91"/>
  <c r="AH91"/>
  <c r="AG91"/>
  <c r="AF91"/>
  <c r="AC91"/>
  <c r="AB91"/>
  <c r="AA91"/>
  <c r="Y91"/>
  <c r="X91"/>
  <c r="W91"/>
  <c r="V91"/>
  <c r="U91"/>
  <c r="T91"/>
  <c r="S91"/>
  <c r="R91"/>
  <c r="Q91"/>
  <c r="P91"/>
  <c r="O91"/>
  <c r="N91"/>
  <c r="L91"/>
  <c r="K91"/>
  <c r="J91"/>
  <c r="H91"/>
  <c r="G91"/>
  <c r="AL91" s="1"/>
  <c r="F91"/>
  <c r="E91"/>
  <c r="D91"/>
  <c r="C91"/>
  <c r="BH90"/>
  <c r="BF90"/>
  <c r="BD90"/>
  <c r="BB90"/>
  <c r="AZ90"/>
  <c r="AX90"/>
  <c r="AW90"/>
  <c r="AV90"/>
  <c r="AU90"/>
  <c r="AS90"/>
  <c r="AQ90"/>
  <c r="AO90"/>
  <c r="AM90"/>
  <c r="AK90"/>
  <c r="AI90"/>
  <c r="AH90"/>
  <c r="AG90"/>
  <c r="AF90"/>
  <c r="AC90"/>
  <c r="AB90"/>
  <c r="AA90"/>
  <c r="Y90"/>
  <c r="X90"/>
  <c r="W90"/>
  <c r="V90"/>
  <c r="U90"/>
  <c r="T90"/>
  <c r="S90"/>
  <c r="R90"/>
  <c r="Q90"/>
  <c r="P90"/>
  <c r="O90"/>
  <c r="N90"/>
  <c r="L90"/>
  <c r="K90"/>
  <c r="J90"/>
  <c r="H90"/>
  <c r="G90"/>
  <c r="F90"/>
  <c r="E90"/>
  <c r="D90"/>
  <c r="C90"/>
  <c r="BH89"/>
  <c r="BF89"/>
  <c r="BD89"/>
  <c r="BB89"/>
  <c r="AZ89"/>
  <c r="AX89"/>
  <c r="AW89"/>
  <c r="AV89"/>
  <c r="AU89"/>
  <c r="AS89"/>
  <c r="AQ89"/>
  <c r="AO89"/>
  <c r="AM89"/>
  <c r="AK89"/>
  <c r="AI89"/>
  <c r="AH89"/>
  <c r="AG89"/>
  <c r="AF89"/>
  <c r="AC89"/>
  <c r="AB89"/>
  <c r="AA89"/>
  <c r="Y89"/>
  <c r="X89"/>
  <c r="W89"/>
  <c r="V89"/>
  <c r="U89"/>
  <c r="T89"/>
  <c r="S89"/>
  <c r="R89"/>
  <c r="Q89"/>
  <c r="P89"/>
  <c r="O89"/>
  <c r="N89"/>
  <c r="L89"/>
  <c r="K89"/>
  <c r="J89"/>
  <c r="H89"/>
  <c r="G89"/>
  <c r="F89"/>
  <c r="E89"/>
  <c r="D89"/>
  <c r="C89"/>
  <c r="BH88"/>
  <c r="BF88"/>
  <c r="BD88"/>
  <c r="BB88"/>
  <c r="AZ88"/>
  <c r="AX88"/>
  <c r="AW88"/>
  <c r="AV88"/>
  <c r="AU88"/>
  <c r="AS88"/>
  <c r="AQ88"/>
  <c r="AO88"/>
  <c r="AM88"/>
  <c r="AK88"/>
  <c r="AI88"/>
  <c r="AH88"/>
  <c r="AG88"/>
  <c r="AF88"/>
  <c r="AC88"/>
  <c r="AB88"/>
  <c r="AA88"/>
  <c r="Y88"/>
  <c r="X88"/>
  <c r="W88"/>
  <c r="V88"/>
  <c r="U88"/>
  <c r="T88"/>
  <c r="S88"/>
  <c r="R88"/>
  <c r="Q88"/>
  <c r="P88"/>
  <c r="O88"/>
  <c r="N88"/>
  <c r="L88"/>
  <c r="K88"/>
  <c r="J88"/>
  <c r="H88"/>
  <c r="G88"/>
  <c r="F88"/>
  <c r="E88"/>
  <c r="D88"/>
  <c r="C88"/>
  <c r="BH87"/>
  <c r="BF87"/>
  <c r="BD87"/>
  <c r="BB87"/>
  <c r="AZ87"/>
  <c r="AX87"/>
  <c r="AW87"/>
  <c r="AV87"/>
  <c r="AU87"/>
  <c r="AS87"/>
  <c r="AQ87"/>
  <c r="AO87"/>
  <c r="AM87"/>
  <c r="AK87"/>
  <c r="AI87"/>
  <c r="AH87"/>
  <c r="AG87"/>
  <c r="AF87"/>
  <c r="AC87"/>
  <c r="AB87"/>
  <c r="AA87"/>
  <c r="Y87"/>
  <c r="X87"/>
  <c r="W87"/>
  <c r="V87"/>
  <c r="U87"/>
  <c r="T87"/>
  <c r="S87"/>
  <c r="R87"/>
  <c r="Q87"/>
  <c r="P87"/>
  <c r="O87"/>
  <c r="N87"/>
  <c r="L87"/>
  <c r="K87"/>
  <c r="J87"/>
  <c r="H87"/>
  <c r="G87"/>
  <c r="F87"/>
  <c r="E87"/>
  <c r="D87"/>
  <c r="C87"/>
  <c r="BH86"/>
  <c r="BF86"/>
  <c r="BD86"/>
  <c r="BB86"/>
  <c r="AZ86"/>
  <c r="AX86"/>
  <c r="AW86"/>
  <c r="AV86"/>
  <c r="AU86"/>
  <c r="AS86"/>
  <c r="AQ86"/>
  <c r="AO86"/>
  <c r="AM86"/>
  <c r="AK86"/>
  <c r="AI86"/>
  <c r="AH86"/>
  <c r="AG86"/>
  <c r="AF86"/>
  <c r="AC86"/>
  <c r="AB86"/>
  <c r="AA86"/>
  <c r="Y86"/>
  <c r="X86"/>
  <c r="W86"/>
  <c r="V86"/>
  <c r="U86"/>
  <c r="T86"/>
  <c r="S86"/>
  <c r="R86"/>
  <c r="Q86"/>
  <c r="P86"/>
  <c r="O86"/>
  <c r="N86"/>
  <c r="L86"/>
  <c r="K86"/>
  <c r="J86"/>
  <c r="H86"/>
  <c r="G86"/>
  <c r="F86"/>
  <c r="E86"/>
  <c r="D86"/>
  <c r="C86"/>
  <c r="BH85"/>
  <c r="BF85"/>
  <c r="BD85"/>
  <c r="BB85"/>
  <c r="AZ85"/>
  <c r="AX85"/>
  <c r="AW85"/>
  <c r="AV85"/>
  <c r="AU85"/>
  <c r="AS85"/>
  <c r="AQ85"/>
  <c r="AO85"/>
  <c r="AM85"/>
  <c r="AK85"/>
  <c r="AI85"/>
  <c r="AH85"/>
  <c r="AG85"/>
  <c r="AF85"/>
  <c r="AC85"/>
  <c r="AB85"/>
  <c r="AA85"/>
  <c r="Y85"/>
  <c r="X85"/>
  <c r="W85"/>
  <c r="V85"/>
  <c r="U85"/>
  <c r="T85"/>
  <c r="S85"/>
  <c r="R85"/>
  <c r="Q85"/>
  <c r="P85"/>
  <c r="O85"/>
  <c r="N85"/>
  <c r="L85"/>
  <c r="K85"/>
  <c r="J85"/>
  <c r="H85"/>
  <c r="G85"/>
  <c r="F85"/>
  <c r="E85"/>
  <c r="D85"/>
  <c r="C85"/>
  <c r="BH84"/>
  <c r="BF84"/>
  <c r="BD84"/>
  <c r="BB84"/>
  <c r="AZ84"/>
  <c r="AX84"/>
  <c r="AW84"/>
  <c r="AV84"/>
  <c r="AU84"/>
  <c r="AS84"/>
  <c r="AQ84"/>
  <c r="AO84"/>
  <c r="AM84"/>
  <c r="AK84"/>
  <c r="AI84"/>
  <c r="AH84"/>
  <c r="AG84"/>
  <c r="AF84"/>
  <c r="AC84"/>
  <c r="AB84"/>
  <c r="AA84"/>
  <c r="Y84"/>
  <c r="X84"/>
  <c r="W84"/>
  <c r="V84"/>
  <c r="U84"/>
  <c r="T84"/>
  <c r="S84"/>
  <c r="R84"/>
  <c r="Q84"/>
  <c r="P84"/>
  <c r="O84"/>
  <c r="N84"/>
  <c r="L84"/>
  <c r="K84"/>
  <c r="J84"/>
  <c r="H84"/>
  <c r="G84"/>
  <c r="F84"/>
  <c r="E84"/>
  <c r="D84"/>
  <c r="C84"/>
  <c r="BH83"/>
  <c r="BF83"/>
  <c r="BD83"/>
  <c r="BB83"/>
  <c r="AZ83"/>
  <c r="AX83"/>
  <c r="AW83"/>
  <c r="AV83"/>
  <c r="AU83"/>
  <c r="AS83"/>
  <c r="AQ83"/>
  <c r="AO83"/>
  <c r="AM83"/>
  <c r="AK83"/>
  <c r="AI83"/>
  <c r="AH83"/>
  <c r="AG83"/>
  <c r="AF83"/>
  <c r="AC83"/>
  <c r="AB83"/>
  <c r="AA83"/>
  <c r="Y83"/>
  <c r="X83"/>
  <c r="W83"/>
  <c r="V83"/>
  <c r="U83"/>
  <c r="T83"/>
  <c r="S83"/>
  <c r="R83"/>
  <c r="Q83"/>
  <c r="P83"/>
  <c r="O83"/>
  <c r="N83"/>
  <c r="L83"/>
  <c r="K83"/>
  <c r="J83"/>
  <c r="H83"/>
  <c r="G83"/>
  <c r="F83"/>
  <c r="E83"/>
  <c r="D83"/>
  <c r="C83"/>
  <c r="BH82"/>
  <c r="BF82"/>
  <c r="BD82"/>
  <c r="BB82"/>
  <c r="AZ82"/>
  <c r="AX82"/>
  <c r="AW82"/>
  <c r="AV82"/>
  <c r="AU82"/>
  <c r="AS82"/>
  <c r="AQ82"/>
  <c r="AO82"/>
  <c r="AM82"/>
  <c r="AK82"/>
  <c r="AI82"/>
  <c r="AH82"/>
  <c r="AG82"/>
  <c r="AF82"/>
  <c r="AC82"/>
  <c r="AB82"/>
  <c r="AA82"/>
  <c r="Y82"/>
  <c r="X82"/>
  <c r="W82"/>
  <c r="V82"/>
  <c r="U82"/>
  <c r="T82"/>
  <c r="S82"/>
  <c r="R82"/>
  <c r="Q82"/>
  <c r="P82"/>
  <c r="O82"/>
  <c r="N82"/>
  <c r="L82"/>
  <c r="K82"/>
  <c r="J82"/>
  <c r="H82"/>
  <c r="G82"/>
  <c r="F82"/>
  <c r="E82"/>
  <c r="D82"/>
  <c r="C82"/>
  <c r="BH81"/>
  <c r="BF81"/>
  <c r="BD81"/>
  <c r="BB81"/>
  <c r="AZ81"/>
  <c r="AX81"/>
  <c r="AW81"/>
  <c r="AV81"/>
  <c r="AU81"/>
  <c r="AS81"/>
  <c r="AQ81"/>
  <c r="AO81"/>
  <c r="AM81"/>
  <c r="AK81"/>
  <c r="AI81"/>
  <c r="AH81"/>
  <c r="AG81"/>
  <c r="AF81"/>
  <c r="AC81"/>
  <c r="AB81"/>
  <c r="AA81"/>
  <c r="Y81"/>
  <c r="X81"/>
  <c r="W81"/>
  <c r="V81"/>
  <c r="U81"/>
  <c r="T81"/>
  <c r="S81"/>
  <c r="R81"/>
  <c r="Q81"/>
  <c r="P81"/>
  <c r="O81"/>
  <c r="N81"/>
  <c r="L81"/>
  <c r="K81"/>
  <c r="J81"/>
  <c r="H81"/>
  <c r="G81"/>
  <c r="F81"/>
  <c r="E81"/>
  <c r="D81"/>
  <c r="C81"/>
  <c r="BH80"/>
  <c r="BF80"/>
  <c r="BD80"/>
  <c r="BB80"/>
  <c r="AZ80"/>
  <c r="AX80"/>
  <c r="AW80"/>
  <c r="AV80"/>
  <c r="AU80"/>
  <c r="AS80"/>
  <c r="AQ80"/>
  <c r="AO80"/>
  <c r="AM80"/>
  <c r="AK80"/>
  <c r="AI80"/>
  <c r="AH80"/>
  <c r="AG80"/>
  <c r="AF80"/>
  <c r="AC80"/>
  <c r="AB80"/>
  <c r="AA80"/>
  <c r="Y80"/>
  <c r="X80"/>
  <c r="W80"/>
  <c r="V80"/>
  <c r="U80"/>
  <c r="T80"/>
  <c r="S80"/>
  <c r="R80"/>
  <c r="Q80"/>
  <c r="P80"/>
  <c r="O80"/>
  <c r="N80"/>
  <c r="L80"/>
  <c r="K80"/>
  <c r="J80"/>
  <c r="H80"/>
  <c r="G80"/>
  <c r="F80"/>
  <c r="E80"/>
  <c r="D80"/>
  <c r="C80"/>
  <c r="BH79"/>
  <c r="BF79"/>
  <c r="BD79"/>
  <c r="BB79"/>
  <c r="AZ79"/>
  <c r="AX79"/>
  <c r="AW79"/>
  <c r="AV79"/>
  <c r="AU79"/>
  <c r="AS79"/>
  <c r="AQ79"/>
  <c r="AO79"/>
  <c r="AM79"/>
  <c r="AK79"/>
  <c r="AI79"/>
  <c r="AH79"/>
  <c r="AG79"/>
  <c r="AF79"/>
  <c r="AC79"/>
  <c r="AB79"/>
  <c r="AA79"/>
  <c r="Y79"/>
  <c r="X79"/>
  <c r="W79"/>
  <c r="V79"/>
  <c r="U79"/>
  <c r="T79"/>
  <c r="S79"/>
  <c r="R79"/>
  <c r="Q79"/>
  <c r="P79"/>
  <c r="O79"/>
  <c r="N79"/>
  <c r="L79"/>
  <c r="K79"/>
  <c r="J79"/>
  <c r="H79"/>
  <c r="G79"/>
  <c r="F79"/>
  <c r="E79"/>
  <c r="D79"/>
  <c r="C79"/>
  <c r="BH78"/>
  <c r="BF78"/>
  <c r="BD78"/>
  <c r="BB78"/>
  <c r="AZ78"/>
  <c r="AX78"/>
  <c r="AW78"/>
  <c r="AV78"/>
  <c r="AU78"/>
  <c r="AS78"/>
  <c r="AQ78"/>
  <c r="AO78"/>
  <c r="AM78"/>
  <c r="AK78"/>
  <c r="AI78"/>
  <c r="AH78"/>
  <c r="AG78"/>
  <c r="AF78"/>
  <c r="AC78"/>
  <c r="AB78"/>
  <c r="AA78"/>
  <c r="Y78"/>
  <c r="X78"/>
  <c r="W78"/>
  <c r="V78"/>
  <c r="U78"/>
  <c r="T78"/>
  <c r="S78"/>
  <c r="R78"/>
  <c r="Q78"/>
  <c r="P78"/>
  <c r="O78"/>
  <c r="N78"/>
  <c r="L78"/>
  <c r="K78"/>
  <c r="J78"/>
  <c r="H78"/>
  <c r="G78"/>
  <c r="F78"/>
  <c r="E78"/>
  <c r="D78"/>
  <c r="C78"/>
  <c r="BH77"/>
  <c r="BF77"/>
  <c r="BD77"/>
  <c r="BB77"/>
  <c r="AZ77"/>
  <c r="AX77"/>
  <c r="AW77"/>
  <c r="AV77"/>
  <c r="AU77"/>
  <c r="AS77"/>
  <c r="AQ77"/>
  <c r="AO77"/>
  <c r="AM77"/>
  <c r="AK77"/>
  <c r="AI77"/>
  <c r="AH77"/>
  <c r="AG77"/>
  <c r="AF77"/>
  <c r="AC77"/>
  <c r="AB77"/>
  <c r="AA77"/>
  <c r="Y77"/>
  <c r="X77"/>
  <c r="W77"/>
  <c r="V77"/>
  <c r="U77"/>
  <c r="T77"/>
  <c r="S77"/>
  <c r="R77"/>
  <c r="Q77"/>
  <c r="P77"/>
  <c r="O77"/>
  <c r="N77"/>
  <c r="L77"/>
  <c r="K77"/>
  <c r="J77"/>
  <c r="H77"/>
  <c r="G77"/>
  <c r="F77"/>
  <c r="E77"/>
  <c r="D77"/>
  <c r="C77"/>
  <c r="BH73"/>
  <c r="BF73"/>
  <c r="BD73"/>
  <c r="BB73"/>
  <c r="AZ73"/>
  <c r="AX73"/>
  <c r="AW73"/>
  <c r="AV73"/>
  <c r="AU73"/>
  <c r="AS73"/>
  <c r="AQ73"/>
  <c r="AO73"/>
  <c r="AM73"/>
  <c r="AK73"/>
  <c r="AI73"/>
  <c r="AH73"/>
  <c r="AG73"/>
  <c r="AF73"/>
  <c r="AC73"/>
  <c r="AB73"/>
  <c r="AA73"/>
  <c r="Y73"/>
  <c r="X73"/>
  <c r="W73"/>
  <c r="V73"/>
  <c r="U73"/>
  <c r="T73"/>
  <c r="S73"/>
  <c r="R73"/>
  <c r="Q73"/>
  <c r="P73"/>
  <c r="O73"/>
  <c r="N73"/>
  <c r="L73"/>
  <c r="K73"/>
  <c r="J73"/>
  <c r="H73"/>
  <c r="G73"/>
  <c r="F73"/>
  <c r="E73"/>
  <c r="D73"/>
  <c r="C73"/>
  <c r="BH72"/>
  <c r="BF72"/>
  <c r="BD72"/>
  <c r="BB72"/>
  <c r="AZ72"/>
  <c r="AX72"/>
  <c r="AW72"/>
  <c r="AV72"/>
  <c r="AU72"/>
  <c r="AS72"/>
  <c r="AQ72"/>
  <c r="AO72"/>
  <c r="AM72"/>
  <c r="AK72"/>
  <c r="AI72"/>
  <c r="AH72"/>
  <c r="AG72"/>
  <c r="AF72"/>
  <c r="AC72"/>
  <c r="AB72"/>
  <c r="AA72"/>
  <c r="Y72"/>
  <c r="X72"/>
  <c r="W72"/>
  <c r="V72"/>
  <c r="U72"/>
  <c r="T72"/>
  <c r="S72"/>
  <c r="R72"/>
  <c r="Q72"/>
  <c r="P72"/>
  <c r="O72"/>
  <c r="N72"/>
  <c r="L72"/>
  <c r="K72"/>
  <c r="J72"/>
  <c r="H72"/>
  <c r="G72"/>
  <c r="AL72" s="1"/>
  <c r="F72"/>
  <c r="E72"/>
  <c r="D72"/>
  <c r="C72"/>
  <c r="BH71"/>
  <c r="BF71"/>
  <c r="BD71"/>
  <c r="BB71"/>
  <c r="AZ71"/>
  <c r="AX71"/>
  <c r="AW71"/>
  <c r="AV71"/>
  <c r="AU71"/>
  <c r="AS71"/>
  <c r="AQ71"/>
  <c r="AO71"/>
  <c r="AM71"/>
  <c r="AK71"/>
  <c r="AI71"/>
  <c r="AH71"/>
  <c r="AG71"/>
  <c r="AF71"/>
  <c r="AC71"/>
  <c r="AB71"/>
  <c r="AA71"/>
  <c r="Y71"/>
  <c r="X71"/>
  <c r="W71"/>
  <c r="V71"/>
  <c r="U71"/>
  <c r="T71"/>
  <c r="S71"/>
  <c r="R71"/>
  <c r="Q71"/>
  <c r="P71"/>
  <c r="O71"/>
  <c r="N71"/>
  <c r="L71"/>
  <c r="K71"/>
  <c r="J71"/>
  <c r="H71"/>
  <c r="G71"/>
  <c r="F71"/>
  <c r="E71"/>
  <c r="D71"/>
  <c r="C71"/>
  <c r="BH70"/>
  <c r="BF70"/>
  <c r="BD70"/>
  <c r="BB70"/>
  <c r="AZ70"/>
  <c r="AX70"/>
  <c r="AW70"/>
  <c r="AV70"/>
  <c r="AU70"/>
  <c r="AS70"/>
  <c r="AQ70"/>
  <c r="AO70"/>
  <c r="AM70"/>
  <c r="AK70"/>
  <c r="AI70"/>
  <c r="AH70"/>
  <c r="AG70"/>
  <c r="AF70"/>
  <c r="AC70"/>
  <c r="AB70"/>
  <c r="AA70"/>
  <c r="Y70"/>
  <c r="X70"/>
  <c r="W70"/>
  <c r="V70"/>
  <c r="U70"/>
  <c r="T70"/>
  <c r="S70"/>
  <c r="R70"/>
  <c r="Q70"/>
  <c r="P70"/>
  <c r="O70"/>
  <c r="N70"/>
  <c r="L70"/>
  <c r="K70"/>
  <c r="J70"/>
  <c r="H70"/>
  <c r="G70"/>
  <c r="F70"/>
  <c r="E70"/>
  <c r="D70"/>
  <c r="C70"/>
  <c r="BH69"/>
  <c r="BF69"/>
  <c r="BD69"/>
  <c r="BB69"/>
  <c r="AZ69"/>
  <c r="AX69"/>
  <c r="AW69"/>
  <c r="AV69"/>
  <c r="AU69"/>
  <c r="AS69"/>
  <c r="AQ69"/>
  <c r="AO69"/>
  <c r="AM69"/>
  <c r="AK69"/>
  <c r="AI69"/>
  <c r="AH69"/>
  <c r="AG69"/>
  <c r="AF69"/>
  <c r="AC69"/>
  <c r="AB69"/>
  <c r="AA69"/>
  <c r="Y69"/>
  <c r="X69"/>
  <c r="W69"/>
  <c r="V69"/>
  <c r="U69"/>
  <c r="T69"/>
  <c r="S69"/>
  <c r="R69"/>
  <c r="Q69"/>
  <c r="P69"/>
  <c r="O69"/>
  <c r="N69"/>
  <c r="L69"/>
  <c r="K69"/>
  <c r="J69"/>
  <c r="H69"/>
  <c r="G69"/>
  <c r="F69"/>
  <c r="E69"/>
  <c r="D69"/>
  <c r="C69"/>
  <c r="BH68"/>
  <c r="BF68"/>
  <c r="BD68"/>
  <c r="BB68"/>
  <c r="AZ68"/>
  <c r="AX68"/>
  <c r="AW68"/>
  <c r="AV68"/>
  <c r="AU68"/>
  <c r="AS68"/>
  <c r="AQ68"/>
  <c r="AO68"/>
  <c r="AM68"/>
  <c r="AK68"/>
  <c r="AI68"/>
  <c r="AH68"/>
  <c r="AG68"/>
  <c r="AF68"/>
  <c r="AC68"/>
  <c r="AB68"/>
  <c r="AA68"/>
  <c r="Y68"/>
  <c r="X68"/>
  <c r="W68"/>
  <c r="V68"/>
  <c r="U68"/>
  <c r="T68"/>
  <c r="S68"/>
  <c r="R68"/>
  <c r="Q68"/>
  <c r="P68"/>
  <c r="O68"/>
  <c r="N68"/>
  <c r="L68"/>
  <c r="K68"/>
  <c r="J68"/>
  <c r="H68"/>
  <c r="G68"/>
  <c r="F68"/>
  <c r="E68"/>
  <c r="D68"/>
  <c r="C68"/>
  <c r="BH67"/>
  <c r="BF67"/>
  <c r="BD67"/>
  <c r="BB67"/>
  <c r="AZ67"/>
  <c r="AX67"/>
  <c r="AW67"/>
  <c r="AV67"/>
  <c r="AU67"/>
  <c r="AS67"/>
  <c r="AQ67"/>
  <c r="AO67"/>
  <c r="AM67"/>
  <c r="AK67"/>
  <c r="AI67"/>
  <c r="AH67"/>
  <c r="AG67"/>
  <c r="AF67"/>
  <c r="AC67"/>
  <c r="AB67"/>
  <c r="AA67"/>
  <c r="Y67"/>
  <c r="X67"/>
  <c r="W67"/>
  <c r="V67"/>
  <c r="U67"/>
  <c r="T67"/>
  <c r="S67"/>
  <c r="R67"/>
  <c r="Q67"/>
  <c r="P67"/>
  <c r="O67"/>
  <c r="N67"/>
  <c r="L67"/>
  <c r="K67"/>
  <c r="J67"/>
  <c r="H67"/>
  <c r="G67"/>
  <c r="F67"/>
  <c r="E67"/>
  <c r="D67"/>
  <c r="C67"/>
  <c r="BH66"/>
  <c r="BF66"/>
  <c r="BD66"/>
  <c r="BB66"/>
  <c r="AZ66"/>
  <c r="AX66"/>
  <c r="AW66"/>
  <c r="AV66"/>
  <c r="AU66"/>
  <c r="AS66"/>
  <c r="AQ66"/>
  <c r="AO66"/>
  <c r="AM66"/>
  <c r="AK66"/>
  <c r="AI66"/>
  <c r="AH66"/>
  <c r="AG66"/>
  <c r="AF66"/>
  <c r="AC66"/>
  <c r="AB66"/>
  <c r="AA66"/>
  <c r="Y66"/>
  <c r="X66"/>
  <c r="W66"/>
  <c r="V66"/>
  <c r="U66"/>
  <c r="T66"/>
  <c r="S66"/>
  <c r="R66"/>
  <c r="Q66"/>
  <c r="P66"/>
  <c r="O66"/>
  <c r="N66"/>
  <c r="L66"/>
  <c r="K66"/>
  <c r="J66"/>
  <c r="H66"/>
  <c r="G66"/>
  <c r="F66"/>
  <c r="E66"/>
  <c r="D66"/>
  <c r="C66"/>
  <c r="BH65"/>
  <c r="BF65"/>
  <c r="BD65"/>
  <c r="BB65"/>
  <c r="AZ65"/>
  <c r="AX65"/>
  <c r="AW65"/>
  <c r="AV65"/>
  <c r="AU65"/>
  <c r="AS65"/>
  <c r="AQ65"/>
  <c r="AO65"/>
  <c r="AM65"/>
  <c r="AK65"/>
  <c r="AI65"/>
  <c r="AH65"/>
  <c r="AG65"/>
  <c r="AF65"/>
  <c r="AC65"/>
  <c r="AB65"/>
  <c r="AA65"/>
  <c r="Y65"/>
  <c r="X65"/>
  <c r="W65"/>
  <c r="V65"/>
  <c r="U65"/>
  <c r="T65"/>
  <c r="S65"/>
  <c r="R65"/>
  <c r="Q65"/>
  <c r="P65"/>
  <c r="O65"/>
  <c r="N65"/>
  <c r="L65"/>
  <c r="K65"/>
  <c r="J65"/>
  <c r="H65"/>
  <c r="G65"/>
  <c r="F65"/>
  <c r="E65"/>
  <c r="D65"/>
  <c r="C65"/>
  <c r="BH64"/>
  <c r="BF64"/>
  <c r="BD64"/>
  <c r="BB64"/>
  <c r="AZ64"/>
  <c r="AX64"/>
  <c r="AW64"/>
  <c r="AV64"/>
  <c r="AU64"/>
  <c r="AS64"/>
  <c r="AQ64"/>
  <c r="AO64"/>
  <c r="AM64"/>
  <c r="AK64"/>
  <c r="AI64"/>
  <c r="AH64"/>
  <c r="AG64"/>
  <c r="AF64"/>
  <c r="AC64"/>
  <c r="AB64"/>
  <c r="AA64"/>
  <c r="Y64"/>
  <c r="X64"/>
  <c r="W64"/>
  <c r="V64"/>
  <c r="U64"/>
  <c r="T64"/>
  <c r="S64"/>
  <c r="R64"/>
  <c r="Q64"/>
  <c r="P64"/>
  <c r="O64"/>
  <c r="N64"/>
  <c r="L64"/>
  <c r="K64"/>
  <c r="J64"/>
  <c r="H64"/>
  <c r="G64"/>
  <c r="F64"/>
  <c r="E64"/>
  <c r="D64"/>
  <c r="C64"/>
  <c r="BH63"/>
  <c r="BF63"/>
  <c r="BD63"/>
  <c r="BB63"/>
  <c r="AZ63"/>
  <c r="AX63"/>
  <c r="AW63"/>
  <c r="AV63"/>
  <c r="AU63"/>
  <c r="AS63"/>
  <c r="AQ63"/>
  <c r="AO63"/>
  <c r="AM63"/>
  <c r="AK63"/>
  <c r="AI63"/>
  <c r="AH63"/>
  <c r="AG63"/>
  <c r="AF63"/>
  <c r="AC63"/>
  <c r="AB63"/>
  <c r="AA63"/>
  <c r="Y63"/>
  <c r="X63"/>
  <c r="W63"/>
  <c r="V63"/>
  <c r="U63"/>
  <c r="T63"/>
  <c r="S63"/>
  <c r="R63"/>
  <c r="Q63"/>
  <c r="P63"/>
  <c r="O63"/>
  <c r="N63"/>
  <c r="L63"/>
  <c r="K63"/>
  <c r="J63"/>
  <c r="H63"/>
  <c r="G63"/>
  <c r="F63"/>
  <c r="E63"/>
  <c r="D63"/>
  <c r="C63"/>
  <c r="BH62"/>
  <c r="BF62"/>
  <c r="BD62"/>
  <c r="BB62"/>
  <c r="AZ62"/>
  <c r="AX62"/>
  <c r="AW62"/>
  <c r="AV62"/>
  <c r="AU62"/>
  <c r="AS62"/>
  <c r="AQ62"/>
  <c r="AO62"/>
  <c r="AM62"/>
  <c r="AK62"/>
  <c r="AI62"/>
  <c r="AH62"/>
  <c r="AG62"/>
  <c r="AF62"/>
  <c r="AC62"/>
  <c r="AB62"/>
  <c r="AA62"/>
  <c r="Y62"/>
  <c r="X62"/>
  <c r="W62"/>
  <c r="V62"/>
  <c r="U62"/>
  <c r="T62"/>
  <c r="S62"/>
  <c r="R62"/>
  <c r="Q62"/>
  <c r="P62"/>
  <c r="O62"/>
  <c r="N62"/>
  <c r="L62"/>
  <c r="K62"/>
  <c r="J62"/>
  <c r="H62"/>
  <c r="G62"/>
  <c r="F62"/>
  <c r="E62"/>
  <c r="D62"/>
  <c r="C62"/>
  <c r="BH61"/>
  <c r="BF61"/>
  <c r="BD61"/>
  <c r="BB61"/>
  <c r="AZ61"/>
  <c r="AX61"/>
  <c r="AW61"/>
  <c r="AV61"/>
  <c r="AU61"/>
  <c r="AS61"/>
  <c r="AQ61"/>
  <c r="AO61"/>
  <c r="AM61"/>
  <c r="AK61"/>
  <c r="AI61"/>
  <c r="AH61"/>
  <c r="AG61"/>
  <c r="AF61"/>
  <c r="AC61"/>
  <c r="AB61"/>
  <c r="AA61"/>
  <c r="Y61"/>
  <c r="X61"/>
  <c r="W61"/>
  <c r="V61"/>
  <c r="U61"/>
  <c r="T61"/>
  <c r="S61"/>
  <c r="R61"/>
  <c r="Q61"/>
  <c r="P61"/>
  <c r="O61"/>
  <c r="N61"/>
  <c r="L61"/>
  <c r="K61"/>
  <c r="J61"/>
  <c r="H61"/>
  <c r="G61"/>
  <c r="F61"/>
  <c r="E61"/>
  <c r="D61"/>
  <c r="C61"/>
  <c r="BH60"/>
  <c r="BF60"/>
  <c r="BD60"/>
  <c r="BB60"/>
  <c r="AZ60"/>
  <c r="AX60"/>
  <c r="AW60"/>
  <c r="AV60"/>
  <c r="AU60"/>
  <c r="AS60"/>
  <c r="AQ60"/>
  <c r="AO60"/>
  <c r="AM60"/>
  <c r="AK60"/>
  <c r="AI60"/>
  <c r="AH60"/>
  <c r="AG60"/>
  <c r="AF60"/>
  <c r="AC60"/>
  <c r="AB60"/>
  <c r="AA60"/>
  <c r="Y60"/>
  <c r="X60"/>
  <c r="W60"/>
  <c r="V60"/>
  <c r="U60"/>
  <c r="T60"/>
  <c r="S60"/>
  <c r="R60"/>
  <c r="Q60"/>
  <c r="P60"/>
  <c r="O60"/>
  <c r="N60"/>
  <c r="L60"/>
  <c r="K60"/>
  <c r="J60"/>
  <c r="H60"/>
  <c r="G60"/>
  <c r="F60"/>
  <c r="E60"/>
  <c r="D60"/>
  <c r="C60"/>
  <c r="BH59"/>
  <c r="BF59"/>
  <c r="BD59"/>
  <c r="BB59"/>
  <c r="AZ59"/>
  <c r="AX59"/>
  <c r="AW59"/>
  <c r="AV59"/>
  <c r="AU59"/>
  <c r="AS59"/>
  <c r="AQ59"/>
  <c r="AO59"/>
  <c r="AM59"/>
  <c r="AK59"/>
  <c r="AI59"/>
  <c r="AH59"/>
  <c r="AG59"/>
  <c r="AF59"/>
  <c r="AC59"/>
  <c r="AB59"/>
  <c r="AA59"/>
  <c r="Y59"/>
  <c r="X59"/>
  <c r="W59"/>
  <c r="V59"/>
  <c r="U59"/>
  <c r="T59"/>
  <c r="S59"/>
  <c r="R59"/>
  <c r="Q59"/>
  <c r="P59"/>
  <c r="O59"/>
  <c r="N59"/>
  <c r="L59"/>
  <c r="K59"/>
  <c r="J59"/>
  <c r="H59"/>
  <c r="G59"/>
  <c r="F59"/>
  <c r="E59"/>
  <c r="D59"/>
  <c r="C59"/>
  <c r="BH58"/>
  <c r="BF58"/>
  <c r="BD58"/>
  <c r="BB58"/>
  <c r="AZ58"/>
  <c r="AX58"/>
  <c r="AW58"/>
  <c r="AV58"/>
  <c r="AU58"/>
  <c r="AS58"/>
  <c r="AQ58"/>
  <c r="AO58"/>
  <c r="AM58"/>
  <c r="AK58"/>
  <c r="AI58"/>
  <c r="AH58"/>
  <c r="AG58"/>
  <c r="AF58"/>
  <c r="AC58"/>
  <c r="AB58"/>
  <c r="AA58"/>
  <c r="Y58"/>
  <c r="X58"/>
  <c r="W58"/>
  <c r="V58"/>
  <c r="U58"/>
  <c r="T58"/>
  <c r="S58"/>
  <c r="R58"/>
  <c r="Q58"/>
  <c r="P58"/>
  <c r="O58"/>
  <c r="N58"/>
  <c r="L58"/>
  <c r="K58"/>
  <c r="J58"/>
  <c r="H58"/>
  <c r="G58"/>
  <c r="F58"/>
  <c r="E58"/>
  <c r="D58"/>
  <c r="C58"/>
  <c r="BH57"/>
  <c r="BF57"/>
  <c r="BD57"/>
  <c r="BB57"/>
  <c r="AZ57"/>
  <c r="AX57"/>
  <c r="AW57"/>
  <c r="AV57"/>
  <c r="AU57"/>
  <c r="AS57"/>
  <c r="AQ57"/>
  <c r="AO57"/>
  <c r="AM57"/>
  <c r="AK57"/>
  <c r="AI57"/>
  <c r="AH57"/>
  <c r="AG57"/>
  <c r="AF57"/>
  <c r="AC57"/>
  <c r="AB57"/>
  <c r="AA57"/>
  <c r="Y57"/>
  <c r="X57"/>
  <c r="W57"/>
  <c r="V57"/>
  <c r="U57"/>
  <c r="T57"/>
  <c r="S57"/>
  <c r="R57"/>
  <c r="Q57"/>
  <c r="P57"/>
  <c r="O57"/>
  <c r="N57"/>
  <c r="L57"/>
  <c r="K57"/>
  <c r="J57"/>
  <c r="H57"/>
  <c r="G57"/>
  <c r="F57"/>
  <c r="E57"/>
  <c r="D57"/>
  <c r="C57"/>
  <c r="BH56"/>
  <c r="BF56"/>
  <c r="BD56"/>
  <c r="BB56"/>
  <c r="AZ56"/>
  <c r="AX56"/>
  <c r="AW56"/>
  <c r="AV56"/>
  <c r="AU56"/>
  <c r="AS56"/>
  <c r="AQ56"/>
  <c r="AO56"/>
  <c r="AM56"/>
  <c r="AK56"/>
  <c r="AI56"/>
  <c r="AH56"/>
  <c r="AG56"/>
  <c r="AF56"/>
  <c r="AC56"/>
  <c r="AB56"/>
  <c r="AA56"/>
  <c r="Y56"/>
  <c r="X56"/>
  <c r="W56"/>
  <c r="V56"/>
  <c r="U56"/>
  <c r="T56"/>
  <c r="S56"/>
  <c r="R56"/>
  <c r="Q56"/>
  <c r="P56"/>
  <c r="O56"/>
  <c r="N56"/>
  <c r="L56"/>
  <c r="K56"/>
  <c r="J56"/>
  <c r="H56"/>
  <c r="G56"/>
  <c r="F56"/>
  <c r="E56"/>
  <c r="D56"/>
  <c r="C56"/>
  <c r="BH55"/>
  <c r="BF55"/>
  <c r="BD55"/>
  <c r="BB55"/>
  <c r="AZ55"/>
  <c r="AX55"/>
  <c r="AW55"/>
  <c r="AV55"/>
  <c r="AU55"/>
  <c r="AS55"/>
  <c r="AQ55"/>
  <c r="AO55"/>
  <c r="AM55"/>
  <c r="AK55"/>
  <c r="AI55"/>
  <c r="AH55"/>
  <c r="AG55"/>
  <c r="AF55"/>
  <c r="AC55"/>
  <c r="AB55"/>
  <c r="AA55"/>
  <c r="Y55"/>
  <c r="X55"/>
  <c r="W55"/>
  <c r="V55"/>
  <c r="U55"/>
  <c r="T55"/>
  <c r="S55"/>
  <c r="R55"/>
  <c r="Q55"/>
  <c r="P55"/>
  <c r="O55"/>
  <c r="N55"/>
  <c r="L55"/>
  <c r="K55"/>
  <c r="J55"/>
  <c r="H55"/>
  <c r="G55"/>
  <c r="F55"/>
  <c r="E55"/>
  <c r="D55"/>
  <c r="C55"/>
  <c r="BH54"/>
  <c r="BF54"/>
  <c r="BD54"/>
  <c r="BB54"/>
  <c r="AZ54"/>
  <c r="AX54"/>
  <c r="AW54"/>
  <c r="AV54"/>
  <c r="AU54"/>
  <c r="AS54"/>
  <c r="AQ54"/>
  <c r="AO54"/>
  <c r="AM54"/>
  <c r="AK54"/>
  <c r="AI54"/>
  <c r="AH54"/>
  <c r="AG54"/>
  <c r="AF54"/>
  <c r="AC54"/>
  <c r="AB54"/>
  <c r="AA54"/>
  <c r="Y54"/>
  <c r="X54"/>
  <c r="W54"/>
  <c r="V54"/>
  <c r="U54"/>
  <c r="T54"/>
  <c r="S54"/>
  <c r="R54"/>
  <c r="Q54"/>
  <c r="P54"/>
  <c r="O54"/>
  <c r="N54"/>
  <c r="L54"/>
  <c r="K54"/>
  <c r="J54"/>
  <c r="H54"/>
  <c r="G54"/>
  <c r="F54"/>
  <c r="E54"/>
  <c r="D54"/>
  <c r="C54"/>
  <c r="BH53"/>
  <c r="BF53"/>
  <c r="BD53"/>
  <c r="BB53"/>
  <c r="AZ53"/>
  <c r="AX53"/>
  <c r="AW53"/>
  <c r="AV53"/>
  <c r="AU53"/>
  <c r="AS53"/>
  <c r="AQ53"/>
  <c r="AO53"/>
  <c r="AM53"/>
  <c r="AK53"/>
  <c r="AI53"/>
  <c r="AH53"/>
  <c r="AG53"/>
  <c r="AF53"/>
  <c r="AC53"/>
  <c r="AB53"/>
  <c r="AA53"/>
  <c r="Y53"/>
  <c r="X53"/>
  <c r="W53"/>
  <c r="V53"/>
  <c r="U53"/>
  <c r="T53"/>
  <c r="S53"/>
  <c r="R53"/>
  <c r="Q53"/>
  <c r="P53"/>
  <c r="O53"/>
  <c r="N53"/>
  <c r="L53"/>
  <c r="K53"/>
  <c r="J53"/>
  <c r="H53"/>
  <c r="G53"/>
  <c r="F53"/>
  <c r="E53"/>
  <c r="D53"/>
  <c r="C53"/>
  <c r="BH52"/>
  <c r="BF52"/>
  <c r="BD52"/>
  <c r="BB52"/>
  <c r="AZ52"/>
  <c r="AX52"/>
  <c r="AW52"/>
  <c r="AV52"/>
  <c r="AU52"/>
  <c r="AS52"/>
  <c r="AQ52"/>
  <c r="AO52"/>
  <c r="AM52"/>
  <c r="AK52"/>
  <c r="AI52"/>
  <c r="AH52"/>
  <c r="AG52"/>
  <c r="AF52"/>
  <c r="AC52"/>
  <c r="AB52"/>
  <c r="AA52"/>
  <c r="Y52"/>
  <c r="X52"/>
  <c r="W52"/>
  <c r="V52"/>
  <c r="U52"/>
  <c r="T52"/>
  <c r="S52"/>
  <c r="R52"/>
  <c r="Q52"/>
  <c r="P52"/>
  <c r="O52"/>
  <c r="N52"/>
  <c r="L52"/>
  <c r="K52"/>
  <c r="J52"/>
  <c r="H52"/>
  <c r="G52"/>
  <c r="F52"/>
  <c r="E52"/>
  <c r="D52"/>
  <c r="C52"/>
  <c r="BH51"/>
  <c r="BF51"/>
  <c r="BD51"/>
  <c r="BB51"/>
  <c r="AZ51"/>
  <c r="AX51"/>
  <c r="AW51"/>
  <c r="AV51"/>
  <c r="AU51"/>
  <c r="AS51"/>
  <c r="AQ51"/>
  <c r="AO51"/>
  <c r="AM51"/>
  <c r="AK51"/>
  <c r="AI51"/>
  <c r="AH51"/>
  <c r="AG51"/>
  <c r="AF51"/>
  <c r="AC51"/>
  <c r="AB51"/>
  <c r="AA51"/>
  <c r="Y51"/>
  <c r="X51"/>
  <c r="W51"/>
  <c r="V51"/>
  <c r="U51"/>
  <c r="T51"/>
  <c r="S51"/>
  <c r="R51"/>
  <c r="Q51"/>
  <c r="P51"/>
  <c r="O51"/>
  <c r="N51"/>
  <c r="L51"/>
  <c r="K51"/>
  <c r="J51"/>
  <c r="H51"/>
  <c r="G51"/>
  <c r="F51"/>
  <c r="E51"/>
  <c r="D51"/>
  <c r="C51"/>
  <c r="BH50"/>
  <c r="BF50"/>
  <c r="BD50"/>
  <c r="BB50"/>
  <c r="AZ50"/>
  <c r="AX50"/>
  <c r="AW50"/>
  <c r="AV50"/>
  <c r="AU50"/>
  <c r="AS50"/>
  <c r="AQ50"/>
  <c r="AO50"/>
  <c r="AM50"/>
  <c r="AK50"/>
  <c r="AI50"/>
  <c r="AH50"/>
  <c r="AG50"/>
  <c r="AF50"/>
  <c r="AC50"/>
  <c r="AB50"/>
  <c r="AA50"/>
  <c r="Y50"/>
  <c r="X50"/>
  <c r="W50"/>
  <c r="V50"/>
  <c r="U50"/>
  <c r="T50"/>
  <c r="S50"/>
  <c r="R50"/>
  <c r="Q50"/>
  <c r="P50"/>
  <c r="O50"/>
  <c r="N50"/>
  <c r="L50"/>
  <c r="K50"/>
  <c r="J50"/>
  <c r="H50"/>
  <c r="G50"/>
  <c r="F50"/>
  <c r="E50"/>
  <c r="D50"/>
  <c r="C50"/>
  <c r="BH49"/>
  <c r="BF49"/>
  <c r="BD49"/>
  <c r="BB49"/>
  <c r="AZ49"/>
  <c r="AX49"/>
  <c r="AW49"/>
  <c r="AV49"/>
  <c r="AU49"/>
  <c r="AS49"/>
  <c r="AQ49"/>
  <c r="AO49"/>
  <c r="AM49"/>
  <c r="AK49"/>
  <c r="AI49"/>
  <c r="AH49"/>
  <c r="AG49"/>
  <c r="AF49"/>
  <c r="AC49"/>
  <c r="AB49"/>
  <c r="AA49"/>
  <c r="Y49"/>
  <c r="X49"/>
  <c r="W49"/>
  <c r="V49"/>
  <c r="U49"/>
  <c r="T49"/>
  <c r="S49"/>
  <c r="R49"/>
  <c r="Q49"/>
  <c r="P49"/>
  <c r="O49"/>
  <c r="N49"/>
  <c r="L49"/>
  <c r="K49"/>
  <c r="J49"/>
  <c r="H49"/>
  <c r="G49"/>
  <c r="F49"/>
  <c r="E49"/>
  <c r="D49"/>
  <c r="C49"/>
  <c r="BH48"/>
  <c r="BF48"/>
  <c r="BD48"/>
  <c r="BB48"/>
  <c r="AZ48"/>
  <c r="AX48"/>
  <c r="AW48"/>
  <c r="AV48"/>
  <c r="AU48"/>
  <c r="AS48"/>
  <c r="AQ48"/>
  <c r="AO48"/>
  <c r="AM48"/>
  <c r="AK48"/>
  <c r="AI48"/>
  <c r="AH48"/>
  <c r="AG48"/>
  <c r="AF48"/>
  <c r="AC48"/>
  <c r="AB48"/>
  <c r="AA48"/>
  <c r="Y48"/>
  <c r="X48"/>
  <c r="W48"/>
  <c r="V48"/>
  <c r="U48"/>
  <c r="T48"/>
  <c r="S48"/>
  <c r="R48"/>
  <c r="Q48"/>
  <c r="P48"/>
  <c r="O48"/>
  <c r="N48"/>
  <c r="L48"/>
  <c r="K48"/>
  <c r="J48"/>
  <c r="H48"/>
  <c r="G48"/>
  <c r="AL48" s="1"/>
  <c r="F48"/>
  <c r="E48"/>
  <c r="D48"/>
  <c r="C48"/>
  <c r="BH47"/>
  <c r="BF47"/>
  <c r="BD47"/>
  <c r="BB47"/>
  <c r="AZ47"/>
  <c r="AX47"/>
  <c r="AW47"/>
  <c r="AV47"/>
  <c r="AU47"/>
  <c r="AS47"/>
  <c r="AQ47"/>
  <c r="AO47"/>
  <c r="AM47"/>
  <c r="AK47"/>
  <c r="AI47"/>
  <c r="AH47"/>
  <c r="AG47"/>
  <c r="AF47"/>
  <c r="AC47"/>
  <c r="AB47"/>
  <c r="AA47"/>
  <c r="Y47"/>
  <c r="X47"/>
  <c r="W47"/>
  <c r="V47"/>
  <c r="U47"/>
  <c r="T47"/>
  <c r="S47"/>
  <c r="R47"/>
  <c r="Q47"/>
  <c r="P47"/>
  <c r="O47"/>
  <c r="N47"/>
  <c r="L47"/>
  <c r="K47"/>
  <c r="J47"/>
  <c r="H47"/>
  <c r="G47"/>
  <c r="F47"/>
  <c r="E47"/>
  <c r="D47"/>
  <c r="C47"/>
  <c r="BH46"/>
  <c r="BF46"/>
  <c r="BD46"/>
  <c r="BB46"/>
  <c r="AZ46"/>
  <c r="AX46"/>
  <c r="AW46"/>
  <c r="AV46"/>
  <c r="AU46"/>
  <c r="AS46"/>
  <c r="AQ46"/>
  <c r="AO46"/>
  <c r="AM46"/>
  <c r="AK46"/>
  <c r="AI46"/>
  <c r="AH46"/>
  <c r="AG46"/>
  <c r="AF46"/>
  <c r="AC46"/>
  <c r="AB46"/>
  <c r="AA46"/>
  <c r="Y46"/>
  <c r="X46"/>
  <c r="W46"/>
  <c r="V46"/>
  <c r="U46"/>
  <c r="T46"/>
  <c r="S46"/>
  <c r="R46"/>
  <c r="Q46"/>
  <c r="P46"/>
  <c r="O46"/>
  <c r="N46"/>
  <c r="L46"/>
  <c r="K46"/>
  <c r="J46"/>
  <c r="H46"/>
  <c r="G46"/>
  <c r="F46"/>
  <c r="E46"/>
  <c r="D46"/>
  <c r="C46"/>
  <c r="BH45"/>
  <c r="BF45"/>
  <c r="BD45"/>
  <c r="BB45"/>
  <c r="AZ45"/>
  <c r="AX45"/>
  <c r="AW45"/>
  <c r="AV45"/>
  <c r="AU45"/>
  <c r="AS45"/>
  <c r="AQ45"/>
  <c r="AO45"/>
  <c r="AM45"/>
  <c r="AK45"/>
  <c r="AI45"/>
  <c r="AH45"/>
  <c r="AG45"/>
  <c r="AF45"/>
  <c r="AC45"/>
  <c r="AB45"/>
  <c r="AA45"/>
  <c r="Y45"/>
  <c r="X45"/>
  <c r="W45"/>
  <c r="V45"/>
  <c r="U45"/>
  <c r="T45"/>
  <c r="S45"/>
  <c r="R45"/>
  <c r="Q45"/>
  <c r="P45"/>
  <c r="O45"/>
  <c r="N45"/>
  <c r="L45"/>
  <c r="K45"/>
  <c r="J45"/>
  <c r="H45"/>
  <c r="G45"/>
  <c r="F45"/>
  <c r="E45"/>
  <c r="D45"/>
  <c r="C45"/>
  <c r="BH44"/>
  <c r="BF44"/>
  <c r="BD44"/>
  <c r="BB44"/>
  <c r="AZ44"/>
  <c r="AX44"/>
  <c r="AW44"/>
  <c r="AV44"/>
  <c r="AU44"/>
  <c r="AS44"/>
  <c r="AQ44"/>
  <c r="AO44"/>
  <c r="AM44"/>
  <c r="AK44"/>
  <c r="AI44"/>
  <c r="AH44"/>
  <c r="AG44"/>
  <c r="AF44"/>
  <c r="AC44"/>
  <c r="AB44"/>
  <c r="AA44"/>
  <c r="Y44"/>
  <c r="X44"/>
  <c r="W44"/>
  <c r="V44"/>
  <c r="U44"/>
  <c r="T44"/>
  <c r="S44"/>
  <c r="R44"/>
  <c r="Q44"/>
  <c r="P44"/>
  <c r="O44"/>
  <c r="N44"/>
  <c r="L44"/>
  <c r="K44"/>
  <c r="J44"/>
  <c r="H44"/>
  <c r="G44"/>
  <c r="F44"/>
  <c r="E44"/>
  <c r="D44"/>
  <c r="C44"/>
  <c r="BH43"/>
  <c r="BF43"/>
  <c r="BD43"/>
  <c r="BB43"/>
  <c r="AZ43"/>
  <c r="AX43"/>
  <c r="AW43"/>
  <c r="AV43"/>
  <c r="AU43"/>
  <c r="AS43"/>
  <c r="AQ43"/>
  <c r="AO43"/>
  <c r="AM43"/>
  <c r="AK43"/>
  <c r="AI43"/>
  <c r="AH43"/>
  <c r="AG43"/>
  <c r="AF43"/>
  <c r="AC43"/>
  <c r="AB43"/>
  <c r="AA43"/>
  <c r="Y43"/>
  <c r="X43"/>
  <c r="W43"/>
  <c r="V43"/>
  <c r="U43"/>
  <c r="T43"/>
  <c r="S43"/>
  <c r="R43"/>
  <c r="Q43"/>
  <c r="P43"/>
  <c r="O43"/>
  <c r="N43"/>
  <c r="L43"/>
  <c r="K43"/>
  <c r="J43"/>
  <c r="H43"/>
  <c r="G43"/>
  <c r="F43"/>
  <c r="E43"/>
  <c r="D43"/>
  <c r="C43"/>
  <c r="BH42"/>
  <c r="BF42"/>
  <c r="BD42"/>
  <c r="BB42"/>
  <c r="AZ42"/>
  <c r="AX42"/>
  <c r="AW42"/>
  <c r="AV42"/>
  <c r="AU42"/>
  <c r="AS42"/>
  <c r="AQ42"/>
  <c r="AO42"/>
  <c r="AM42"/>
  <c r="AK42"/>
  <c r="AI42"/>
  <c r="AH42"/>
  <c r="AG42"/>
  <c r="AF42"/>
  <c r="AC42"/>
  <c r="AB42"/>
  <c r="AA42"/>
  <c r="Y42"/>
  <c r="X42"/>
  <c r="W42"/>
  <c r="V42"/>
  <c r="U42"/>
  <c r="T42"/>
  <c r="S42"/>
  <c r="R42"/>
  <c r="Q42"/>
  <c r="P42"/>
  <c r="O42"/>
  <c r="N42"/>
  <c r="L42"/>
  <c r="K42"/>
  <c r="J42"/>
  <c r="H42"/>
  <c r="G42"/>
  <c r="F42"/>
  <c r="E42"/>
  <c r="D42"/>
  <c r="C42"/>
  <c r="BH41"/>
  <c r="BF41"/>
  <c r="BD41"/>
  <c r="BB41"/>
  <c r="AZ41"/>
  <c r="AX41"/>
  <c r="AW41"/>
  <c r="AV41"/>
  <c r="AU41"/>
  <c r="AS41"/>
  <c r="AQ41"/>
  <c r="AO41"/>
  <c r="AM41"/>
  <c r="AK41"/>
  <c r="AI41"/>
  <c r="AH41"/>
  <c r="AG41"/>
  <c r="AF41"/>
  <c r="AC41"/>
  <c r="AB41"/>
  <c r="AA41"/>
  <c r="Y41"/>
  <c r="X41"/>
  <c r="W41"/>
  <c r="V41"/>
  <c r="U41"/>
  <c r="T41"/>
  <c r="S41"/>
  <c r="R41"/>
  <c r="Q41"/>
  <c r="P41"/>
  <c r="O41"/>
  <c r="N41"/>
  <c r="L41"/>
  <c r="K41"/>
  <c r="J41"/>
  <c r="H41"/>
  <c r="G41"/>
  <c r="F41"/>
  <c r="E41"/>
  <c r="D41"/>
  <c r="C41"/>
  <c r="BH40"/>
  <c r="BF40"/>
  <c r="BD40"/>
  <c r="BB40"/>
  <c r="AZ40"/>
  <c r="AX40"/>
  <c r="AW40"/>
  <c r="AV40"/>
  <c r="AU40"/>
  <c r="AS40"/>
  <c r="AQ40"/>
  <c r="AO40"/>
  <c r="AM40"/>
  <c r="AK40"/>
  <c r="AI40"/>
  <c r="AH40"/>
  <c r="AG40"/>
  <c r="AF40"/>
  <c r="AC40"/>
  <c r="AB40"/>
  <c r="AA40"/>
  <c r="Y40"/>
  <c r="X40"/>
  <c r="W40"/>
  <c r="V40"/>
  <c r="U40"/>
  <c r="T40"/>
  <c r="S40"/>
  <c r="R40"/>
  <c r="Q40"/>
  <c r="P40"/>
  <c r="O40"/>
  <c r="N40"/>
  <c r="L40"/>
  <c r="K40"/>
  <c r="J40"/>
  <c r="H40"/>
  <c r="G40"/>
  <c r="F40"/>
  <c r="E40"/>
  <c r="D40"/>
  <c r="C40"/>
  <c r="BH37"/>
  <c r="BF37"/>
  <c r="BD37"/>
  <c r="BB37"/>
  <c r="AZ37"/>
  <c r="AX37"/>
  <c r="AW37"/>
  <c r="AV37"/>
  <c r="AU37"/>
  <c r="AS37"/>
  <c r="AQ37"/>
  <c r="AO37"/>
  <c r="AM37"/>
  <c r="AK37"/>
  <c r="AI37"/>
  <c r="AH37"/>
  <c r="AG37"/>
  <c r="AF37"/>
  <c r="AC37"/>
  <c r="AB37"/>
  <c r="AA37"/>
  <c r="Y37"/>
  <c r="X37"/>
  <c r="W37"/>
  <c r="V37"/>
  <c r="U37"/>
  <c r="T37"/>
  <c r="S37"/>
  <c r="R37"/>
  <c r="Q37"/>
  <c r="P37"/>
  <c r="O37"/>
  <c r="N37"/>
  <c r="L37"/>
  <c r="K37"/>
  <c r="J37"/>
  <c r="H37"/>
  <c r="G37"/>
  <c r="F37"/>
  <c r="E37"/>
  <c r="D37"/>
  <c r="C37"/>
  <c r="BH36"/>
  <c r="BF36"/>
  <c r="BD36"/>
  <c r="BB36"/>
  <c r="AZ36"/>
  <c r="AX36"/>
  <c r="AW36"/>
  <c r="AV36"/>
  <c r="AU36"/>
  <c r="AS36"/>
  <c r="AQ36"/>
  <c r="AO36"/>
  <c r="AM36"/>
  <c r="AK36"/>
  <c r="AI36"/>
  <c r="AH36"/>
  <c r="AG36"/>
  <c r="AF36"/>
  <c r="AC36"/>
  <c r="AB36"/>
  <c r="AA36"/>
  <c r="Y36"/>
  <c r="X36"/>
  <c r="W36"/>
  <c r="V36"/>
  <c r="U36"/>
  <c r="T36"/>
  <c r="S36"/>
  <c r="R36"/>
  <c r="Q36"/>
  <c r="P36"/>
  <c r="O36"/>
  <c r="N36"/>
  <c r="L36"/>
  <c r="K36"/>
  <c r="J36"/>
  <c r="H36"/>
  <c r="G36"/>
  <c r="F36"/>
  <c r="E36"/>
  <c r="D36"/>
  <c r="C36"/>
  <c r="BH35"/>
  <c r="BF35"/>
  <c r="BD35"/>
  <c r="BB35"/>
  <c r="AZ35"/>
  <c r="AX35"/>
  <c r="AW35"/>
  <c r="AV35"/>
  <c r="AU35"/>
  <c r="AS35"/>
  <c r="AQ35"/>
  <c r="AO35"/>
  <c r="AM35"/>
  <c r="AK35"/>
  <c r="AI35"/>
  <c r="AH35"/>
  <c r="AG35"/>
  <c r="AF35"/>
  <c r="AC35"/>
  <c r="AB35"/>
  <c r="AA35"/>
  <c r="Y35"/>
  <c r="X35"/>
  <c r="W35"/>
  <c r="V35"/>
  <c r="U35"/>
  <c r="T35"/>
  <c r="S35"/>
  <c r="R35"/>
  <c r="Q35"/>
  <c r="P35"/>
  <c r="O35"/>
  <c r="N35"/>
  <c r="L35"/>
  <c r="K35"/>
  <c r="J35"/>
  <c r="H35"/>
  <c r="G35"/>
  <c r="F35"/>
  <c r="E35"/>
  <c r="D35"/>
  <c r="C35"/>
  <c r="BH34"/>
  <c r="BF34"/>
  <c r="BD34"/>
  <c r="BB34"/>
  <c r="AZ34"/>
  <c r="AX34"/>
  <c r="AW34"/>
  <c r="AV34"/>
  <c r="AU34"/>
  <c r="AS34"/>
  <c r="AQ34"/>
  <c r="AO34"/>
  <c r="AM34"/>
  <c r="AK34"/>
  <c r="AI34"/>
  <c r="AH34"/>
  <c r="AG34"/>
  <c r="AF34"/>
  <c r="AC34"/>
  <c r="AB34"/>
  <c r="AA34"/>
  <c r="Y34"/>
  <c r="X34"/>
  <c r="W34"/>
  <c r="V34"/>
  <c r="U34"/>
  <c r="T34"/>
  <c r="S34"/>
  <c r="R34"/>
  <c r="Q34"/>
  <c r="P34"/>
  <c r="O34"/>
  <c r="N34"/>
  <c r="L34"/>
  <c r="K34"/>
  <c r="J34"/>
  <c r="H34"/>
  <c r="G34"/>
  <c r="F34"/>
  <c r="E34"/>
  <c r="D34"/>
  <c r="C34"/>
  <c r="BH33"/>
  <c r="BF33"/>
  <c r="BD33"/>
  <c r="BB33"/>
  <c r="AZ33"/>
  <c r="AX33"/>
  <c r="AW33"/>
  <c r="AV33"/>
  <c r="AU33"/>
  <c r="AS33"/>
  <c r="AQ33"/>
  <c r="AO33"/>
  <c r="AM33"/>
  <c r="AK33"/>
  <c r="AI33"/>
  <c r="AH33"/>
  <c r="AG33"/>
  <c r="AF33"/>
  <c r="AC33"/>
  <c r="AB33"/>
  <c r="AA33"/>
  <c r="Y33"/>
  <c r="X33"/>
  <c r="W33"/>
  <c r="V33"/>
  <c r="U33"/>
  <c r="T33"/>
  <c r="S33"/>
  <c r="R33"/>
  <c r="Q33"/>
  <c r="P33"/>
  <c r="O33"/>
  <c r="N33"/>
  <c r="L33"/>
  <c r="K33"/>
  <c r="J33"/>
  <c r="H33"/>
  <c r="BA33" s="1"/>
  <c r="G33"/>
  <c r="F33"/>
  <c r="E33"/>
  <c r="D33"/>
  <c r="C33"/>
  <c r="BH32"/>
  <c r="BF32"/>
  <c r="BD32"/>
  <c r="BB32"/>
  <c r="AZ32"/>
  <c r="AX32"/>
  <c r="AW32"/>
  <c r="AV32"/>
  <c r="AU32"/>
  <c r="AS32"/>
  <c r="AQ32"/>
  <c r="AO32"/>
  <c r="AM32"/>
  <c r="AK32"/>
  <c r="AI32"/>
  <c r="AH32"/>
  <c r="AG32"/>
  <c r="AF32"/>
  <c r="AC32"/>
  <c r="AB32"/>
  <c r="AA32"/>
  <c r="Y32"/>
  <c r="X32"/>
  <c r="W32"/>
  <c r="V32"/>
  <c r="U32"/>
  <c r="T32"/>
  <c r="S32"/>
  <c r="R32"/>
  <c r="Q32"/>
  <c r="P32"/>
  <c r="O32"/>
  <c r="N32"/>
  <c r="L32"/>
  <c r="K32"/>
  <c r="J32"/>
  <c r="H32"/>
  <c r="G32"/>
  <c r="F32"/>
  <c r="E32"/>
  <c r="D32"/>
  <c r="C32"/>
  <c r="BH31"/>
  <c r="BF31"/>
  <c r="BD31"/>
  <c r="BB31"/>
  <c r="AZ31"/>
  <c r="AX31"/>
  <c r="AW31"/>
  <c r="AV31"/>
  <c r="AU31"/>
  <c r="AS31"/>
  <c r="AQ31"/>
  <c r="AO31"/>
  <c r="AM31"/>
  <c r="AK31"/>
  <c r="AI31"/>
  <c r="AH31"/>
  <c r="AG31"/>
  <c r="AF31"/>
  <c r="AC31"/>
  <c r="AB31"/>
  <c r="AA31"/>
  <c r="Y31"/>
  <c r="X31"/>
  <c r="W31"/>
  <c r="V31"/>
  <c r="U31"/>
  <c r="T31"/>
  <c r="S31"/>
  <c r="R31"/>
  <c r="Q31"/>
  <c r="P31"/>
  <c r="O31"/>
  <c r="N31"/>
  <c r="L31"/>
  <c r="K31"/>
  <c r="J31"/>
  <c r="H31"/>
  <c r="G31"/>
  <c r="F31"/>
  <c r="E31"/>
  <c r="D31"/>
  <c r="C31"/>
  <c r="BH30"/>
  <c r="BF30"/>
  <c r="BD30"/>
  <c r="BB30"/>
  <c r="AZ30"/>
  <c r="AX30"/>
  <c r="AW30"/>
  <c r="AV30"/>
  <c r="AU30"/>
  <c r="AS30"/>
  <c r="AQ30"/>
  <c r="AO30"/>
  <c r="AM30"/>
  <c r="AK30"/>
  <c r="AI30"/>
  <c r="AH30"/>
  <c r="AG30"/>
  <c r="AF30"/>
  <c r="AC30"/>
  <c r="AB30"/>
  <c r="AA30"/>
  <c r="Y30"/>
  <c r="X30"/>
  <c r="W30"/>
  <c r="V30"/>
  <c r="U30"/>
  <c r="T30"/>
  <c r="S30"/>
  <c r="R30"/>
  <c r="Q30"/>
  <c r="P30"/>
  <c r="O30"/>
  <c r="N30"/>
  <c r="L30"/>
  <c r="K30"/>
  <c r="J30"/>
  <c r="H30"/>
  <c r="G30"/>
  <c r="F30"/>
  <c r="E30"/>
  <c r="D30"/>
  <c r="C30"/>
  <c r="BH29"/>
  <c r="BF29"/>
  <c r="BD29"/>
  <c r="BB29"/>
  <c r="AZ29"/>
  <c r="AX29"/>
  <c r="AW29"/>
  <c r="AV29"/>
  <c r="AU29"/>
  <c r="AS29"/>
  <c r="AQ29"/>
  <c r="AO29"/>
  <c r="AM29"/>
  <c r="AK29"/>
  <c r="AI29"/>
  <c r="AH29"/>
  <c r="AG29"/>
  <c r="AF29"/>
  <c r="AC29"/>
  <c r="AB29"/>
  <c r="AA29"/>
  <c r="Y29"/>
  <c r="X29"/>
  <c r="W29"/>
  <c r="V29"/>
  <c r="U29"/>
  <c r="T29"/>
  <c r="S29"/>
  <c r="R29"/>
  <c r="Q29"/>
  <c r="P29"/>
  <c r="O29"/>
  <c r="N29"/>
  <c r="L29"/>
  <c r="K29"/>
  <c r="J29"/>
  <c r="H29"/>
  <c r="G29"/>
  <c r="F29"/>
  <c r="E29"/>
  <c r="D29"/>
  <c r="C29"/>
  <c r="BH26"/>
  <c r="BF26"/>
  <c r="BD26"/>
  <c r="BB26"/>
  <c r="AZ26"/>
  <c r="AX26"/>
  <c r="AW26"/>
  <c r="AV26"/>
  <c r="AU26"/>
  <c r="AS26"/>
  <c r="AQ26"/>
  <c r="AO26"/>
  <c r="AM26"/>
  <c r="AK26"/>
  <c r="AI26"/>
  <c r="AH26"/>
  <c r="AG26"/>
  <c r="AF26"/>
  <c r="AC26"/>
  <c r="AB26"/>
  <c r="AA26"/>
  <c r="Y26"/>
  <c r="X26"/>
  <c r="W26"/>
  <c r="V26"/>
  <c r="U26"/>
  <c r="T26"/>
  <c r="S26"/>
  <c r="R26"/>
  <c r="Q26"/>
  <c r="P26"/>
  <c r="O26"/>
  <c r="N26"/>
  <c r="L26"/>
  <c r="K26"/>
  <c r="J26"/>
  <c r="H26"/>
  <c r="G26"/>
  <c r="F26"/>
  <c r="E26"/>
  <c r="D26"/>
  <c r="C26"/>
  <c r="BH25"/>
  <c r="BF25"/>
  <c r="BD25"/>
  <c r="BB25"/>
  <c r="AZ25"/>
  <c r="AX25"/>
  <c r="AW25"/>
  <c r="AV25"/>
  <c r="AU25"/>
  <c r="AS25"/>
  <c r="AQ25"/>
  <c r="AO25"/>
  <c r="AM25"/>
  <c r="AK25"/>
  <c r="AI25"/>
  <c r="AH25"/>
  <c r="AG25"/>
  <c r="AF25"/>
  <c r="AC25"/>
  <c r="AB25"/>
  <c r="AA25"/>
  <c r="Y25"/>
  <c r="X25"/>
  <c r="W25"/>
  <c r="V25"/>
  <c r="U25"/>
  <c r="T25"/>
  <c r="S25"/>
  <c r="R25"/>
  <c r="Q25"/>
  <c r="P25"/>
  <c r="O25"/>
  <c r="N25"/>
  <c r="L25"/>
  <c r="K25"/>
  <c r="J25"/>
  <c r="H25"/>
  <c r="G25"/>
  <c r="AL25" s="1"/>
  <c r="F25"/>
  <c r="E25"/>
  <c r="D25"/>
  <c r="C25"/>
  <c r="BH24"/>
  <c r="BF24"/>
  <c r="BD24"/>
  <c r="BB24"/>
  <c r="AZ24"/>
  <c r="AX24"/>
  <c r="AW24"/>
  <c r="AV24"/>
  <c r="AU24"/>
  <c r="AS24"/>
  <c r="AQ24"/>
  <c r="AO24"/>
  <c r="AM24"/>
  <c r="AK24"/>
  <c r="AI24"/>
  <c r="AH24"/>
  <c r="AG24"/>
  <c r="AF24"/>
  <c r="AC24"/>
  <c r="AB24"/>
  <c r="AA24"/>
  <c r="Y24"/>
  <c r="X24"/>
  <c r="W24"/>
  <c r="V24"/>
  <c r="U24"/>
  <c r="T24"/>
  <c r="S24"/>
  <c r="R24"/>
  <c r="Q24"/>
  <c r="P24"/>
  <c r="O24"/>
  <c r="N24"/>
  <c r="L24"/>
  <c r="K24"/>
  <c r="J24"/>
  <c r="H24"/>
  <c r="G24"/>
  <c r="F24"/>
  <c r="E24"/>
  <c r="D24"/>
  <c r="C24"/>
  <c r="BH23"/>
  <c r="BF23"/>
  <c r="BD23"/>
  <c r="BB23"/>
  <c r="AZ23"/>
  <c r="AX23"/>
  <c r="AW23"/>
  <c r="AV23"/>
  <c r="AU23"/>
  <c r="AS23"/>
  <c r="AQ23"/>
  <c r="AO23"/>
  <c r="AM23"/>
  <c r="AK23"/>
  <c r="AI23"/>
  <c r="AH23"/>
  <c r="AG23"/>
  <c r="AF23"/>
  <c r="AC23"/>
  <c r="AB23"/>
  <c r="AA23"/>
  <c r="Y23"/>
  <c r="X23"/>
  <c r="W23"/>
  <c r="V23"/>
  <c r="U23"/>
  <c r="T23"/>
  <c r="S23"/>
  <c r="R23"/>
  <c r="Q23"/>
  <c r="P23"/>
  <c r="O23"/>
  <c r="N23"/>
  <c r="L23"/>
  <c r="K23"/>
  <c r="J23"/>
  <c r="H23"/>
  <c r="G23"/>
  <c r="F23"/>
  <c r="E23"/>
  <c r="D23"/>
  <c r="C23"/>
  <c r="BH22"/>
  <c r="BF22"/>
  <c r="BD22"/>
  <c r="BB22"/>
  <c r="AZ22"/>
  <c r="AX22"/>
  <c r="AW22"/>
  <c r="AV22"/>
  <c r="AU22"/>
  <c r="AS22"/>
  <c r="AQ22"/>
  <c r="AO22"/>
  <c r="AM22"/>
  <c r="AK22"/>
  <c r="AI22"/>
  <c r="AH22"/>
  <c r="AG22"/>
  <c r="AF22"/>
  <c r="AC22"/>
  <c r="AB22"/>
  <c r="AA22"/>
  <c r="Y22"/>
  <c r="X22"/>
  <c r="W22"/>
  <c r="V22"/>
  <c r="U22"/>
  <c r="T22"/>
  <c r="S22"/>
  <c r="R22"/>
  <c r="Q22"/>
  <c r="P22"/>
  <c r="O22"/>
  <c r="N22"/>
  <c r="L22"/>
  <c r="K22"/>
  <c r="J22"/>
  <c r="H22"/>
  <c r="G22"/>
  <c r="F22"/>
  <c r="E22"/>
  <c r="D22"/>
  <c r="C22"/>
  <c r="BH21"/>
  <c r="BF21"/>
  <c r="BD21"/>
  <c r="BB21"/>
  <c r="AZ21"/>
  <c r="AX21"/>
  <c r="AW21"/>
  <c r="AV21"/>
  <c r="AU21"/>
  <c r="AS21"/>
  <c r="AQ21"/>
  <c r="AO21"/>
  <c r="AM21"/>
  <c r="AK21"/>
  <c r="AI21"/>
  <c r="AH21"/>
  <c r="AG21"/>
  <c r="AF21"/>
  <c r="AC21"/>
  <c r="AB21"/>
  <c r="AA21"/>
  <c r="Y21"/>
  <c r="X21"/>
  <c r="W21"/>
  <c r="V21"/>
  <c r="U21"/>
  <c r="T21"/>
  <c r="S21"/>
  <c r="R21"/>
  <c r="Q21"/>
  <c r="P21"/>
  <c r="O21"/>
  <c r="N21"/>
  <c r="L21"/>
  <c r="K21"/>
  <c r="J21"/>
  <c r="H21"/>
  <c r="G21"/>
  <c r="F21"/>
  <c r="E21"/>
  <c r="D21"/>
  <c r="C21"/>
  <c r="BH20"/>
  <c r="BF20"/>
  <c r="BD20"/>
  <c r="BB20"/>
  <c r="AZ20"/>
  <c r="AX20"/>
  <c r="AW20"/>
  <c r="AV20"/>
  <c r="AU20"/>
  <c r="AS20"/>
  <c r="AQ20"/>
  <c r="AO20"/>
  <c r="AM20"/>
  <c r="AK20"/>
  <c r="AI20"/>
  <c r="AH20"/>
  <c r="AG20"/>
  <c r="AF20"/>
  <c r="AC20"/>
  <c r="AB20"/>
  <c r="AA20"/>
  <c r="Y20"/>
  <c r="X20"/>
  <c r="W20"/>
  <c r="V20"/>
  <c r="U20"/>
  <c r="T20"/>
  <c r="S20"/>
  <c r="R20"/>
  <c r="Q20"/>
  <c r="P20"/>
  <c r="O20"/>
  <c r="N20"/>
  <c r="L20"/>
  <c r="K20"/>
  <c r="J20"/>
  <c r="H20"/>
  <c r="G20"/>
  <c r="F20"/>
  <c r="E20"/>
  <c r="D20"/>
  <c r="C20"/>
  <c r="BH19"/>
  <c r="BF19"/>
  <c r="BD19"/>
  <c r="BB19"/>
  <c r="AZ19"/>
  <c r="AX19"/>
  <c r="AW19"/>
  <c r="AV19"/>
  <c r="AU19"/>
  <c r="AS19"/>
  <c r="AQ19"/>
  <c r="AO19"/>
  <c r="AM19"/>
  <c r="AK19"/>
  <c r="AI19"/>
  <c r="AH19"/>
  <c r="AG19"/>
  <c r="AF19"/>
  <c r="AC19"/>
  <c r="AB19"/>
  <c r="AA19"/>
  <c r="Y19"/>
  <c r="X19"/>
  <c r="W19"/>
  <c r="V19"/>
  <c r="U19"/>
  <c r="T19"/>
  <c r="S19"/>
  <c r="R19"/>
  <c r="Q19"/>
  <c r="P19"/>
  <c r="O19"/>
  <c r="N19"/>
  <c r="L19"/>
  <c r="K19"/>
  <c r="J19"/>
  <c r="H19"/>
  <c r="G19"/>
  <c r="F19"/>
  <c r="E19"/>
  <c r="D19"/>
  <c r="C19"/>
  <c r="BH18"/>
  <c r="BF18"/>
  <c r="BD18"/>
  <c r="BB18"/>
  <c r="AZ18"/>
  <c r="AX18"/>
  <c r="AW18"/>
  <c r="AV18"/>
  <c r="AU18"/>
  <c r="AS18"/>
  <c r="AQ18"/>
  <c r="AO18"/>
  <c r="AM18"/>
  <c r="AK18"/>
  <c r="AI18"/>
  <c r="AH18"/>
  <c r="AG18"/>
  <c r="AF18"/>
  <c r="AC18"/>
  <c r="AB18"/>
  <c r="AA18"/>
  <c r="Y18"/>
  <c r="X18"/>
  <c r="W18"/>
  <c r="V18"/>
  <c r="U18"/>
  <c r="T18"/>
  <c r="S18"/>
  <c r="R18"/>
  <c r="Q18"/>
  <c r="P18"/>
  <c r="O18"/>
  <c r="N18"/>
  <c r="L18"/>
  <c r="K18"/>
  <c r="J18"/>
  <c r="H18"/>
  <c r="G18"/>
  <c r="F18"/>
  <c r="E18"/>
  <c r="D18"/>
  <c r="C18"/>
  <c r="BH15"/>
  <c r="BF15"/>
  <c r="BD15"/>
  <c r="BB15"/>
  <c r="AZ15"/>
  <c r="AX15"/>
  <c r="AW15"/>
  <c r="AV15"/>
  <c r="AU15"/>
  <c r="AS15"/>
  <c r="AQ15"/>
  <c r="AO15"/>
  <c r="AM15"/>
  <c r="AK15"/>
  <c r="AI15"/>
  <c r="AH15"/>
  <c r="AG15"/>
  <c r="AF15"/>
  <c r="AC15"/>
  <c r="AB15"/>
  <c r="AA15"/>
  <c r="Y15"/>
  <c r="X15"/>
  <c r="W15"/>
  <c r="V15"/>
  <c r="U15"/>
  <c r="T15"/>
  <c r="S15"/>
  <c r="R15"/>
  <c r="Q15"/>
  <c r="P15"/>
  <c r="O15"/>
  <c r="N15"/>
  <c r="L15"/>
  <c r="K15"/>
  <c r="J15"/>
  <c r="H15"/>
  <c r="G15"/>
  <c r="F15"/>
  <c r="E15"/>
  <c r="D15"/>
  <c r="C15"/>
  <c r="BH14"/>
  <c r="BF14"/>
  <c r="BD14"/>
  <c r="BB14"/>
  <c r="AZ14"/>
  <c r="AX14"/>
  <c r="AW14"/>
  <c r="AV14"/>
  <c r="AU14"/>
  <c r="AS14"/>
  <c r="AQ14"/>
  <c r="AO14"/>
  <c r="AM14"/>
  <c r="AK14"/>
  <c r="AI14"/>
  <c r="AH14"/>
  <c r="AG14"/>
  <c r="AF14"/>
  <c r="AC14"/>
  <c r="AB14"/>
  <c r="AA14"/>
  <c r="Y14"/>
  <c r="X14"/>
  <c r="W14"/>
  <c r="V14"/>
  <c r="U14"/>
  <c r="T14"/>
  <c r="S14"/>
  <c r="R14"/>
  <c r="Q14"/>
  <c r="P14"/>
  <c r="O14"/>
  <c r="N14"/>
  <c r="L14"/>
  <c r="K14"/>
  <c r="J14"/>
  <c r="H14"/>
  <c r="G14"/>
  <c r="F14"/>
  <c r="E14"/>
  <c r="D14"/>
  <c r="C14"/>
  <c r="BH11"/>
  <c r="BF11"/>
  <c r="BD11"/>
  <c r="BB11"/>
  <c r="AZ11"/>
  <c r="AX11"/>
  <c r="AW11"/>
  <c r="AV11"/>
  <c r="AU11"/>
  <c r="AS11"/>
  <c r="AQ11"/>
  <c r="AO11"/>
  <c r="AM11"/>
  <c r="AK11"/>
  <c r="AI11"/>
  <c r="AH11"/>
  <c r="AG11"/>
  <c r="AF11"/>
  <c r="AC11"/>
  <c r="AB11"/>
  <c r="AA11"/>
  <c r="Y11"/>
  <c r="X11"/>
  <c r="W11"/>
  <c r="V11"/>
  <c r="U11"/>
  <c r="T11"/>
  <c r="S11"/>
  <c r="R11"/>
  <c r="Q11"/>
  <c r="P11"/>
  <c r="O11"/>
  <c r="N11"/>
  <c r="L11"/>
  <c r="K11"/>
  <c r="J11"/>
  <c r="H11"/>
  <c r="G11"/>
  <c r="F11"/>
  <c r="E11"/>
  <c r="D11"/>
  <c r="C11"/>
  <c r="BH10"/>
  <c r="BF10"/>
  <c r="BD10"/>
  <c r="BB10"/>
  <c r="AZ10"/>
  <c r="AX10"/>
  <c r="AW10"/>
  <c r="AV10"/>
  <c r="AU10"/>
  <c r="AS10"/>
  <c r="AQ10"/>
  <c r="AO10"/>
  <c r="AM10"/>
  <c r="AK10"/>
  <c r="AI10"/>
  <c r="AH10"/>
  <c r="AG10"/>
  <c r="AF10"/>
  <c r="AC10"/>
  <c r="AB10"/>
  <c r="AA10"/>
  <c r="Y10"/>
  <c r="X10"/>
  <c r="W10"/>
  <c r="V10"/>
  <c r="U10"/>
  <c r="T10"/>
  <c r="S10"/>
  <c r="R10"/>
  <c r="Q10"/>
  <c r="P10"/>
  <c r="O10"/>
  <c r="N10"/>
  <c r="L10"/>
  <c r="K10"/>
  <c r="J10"/>
  <c r="H10"/>
  <c r="G10"/>
  <c r="F10"/>
  <c r="E10"/>
  <c r="D10"/>
  <c r="C10"/>
  <c r="BH9"/>
  <c r="BF9"/>
  <c r="BD9"/>
  <c r="BB9"/>
  <c r="AZ9"/>
  <c r="AX9"/>
  <c r="AW9"/>
  <c r="AV9"/>
  <c r="AU9"/>
  <c r="AS9"/>
  <c r="AQ9"/>
  <c r="AO9"/>
  <c r="AM9"/>
  <c r="AK9"/>
  <c r="AI9"/>
  <c r="AH9"/>
  <c r="AG9"/>
  <c r="AF9"/>
  <c r="AC9"/>
  <c r="AB9"/>
  <c r="AA9"/>
  <c r="Y9"/>
  <c r="X9"/>
  <c r="W9"/>
  <c r="V9"/>
  <c r="U9"/>
  <c r="T9"/>
  <c r="S9"/>
  <c r="R9"/>
  <c r="Q9"/>
  <c r="P9"/>
  <c r="O9"/>
  <c r="N9"/>
  <c r="L9"/>
  <c r="K9"/>
  <c r="J9"/>
  <c r="H9"/>
  <c r="G9"/>
  <c r="F9"/>
  <c r="E9"/>
  <c r="D9"/>
  <c r="C9"/>
  <c r="BH8"/>
  <c r="BF8"/>
  <c r="BD8"/>
  <c r="BB8"/>
  <c r="AZ8"/>
  <c r="AX8"/>
  <c r="AW8"/>
  <c r="AV8"/>
  <c r="AU8"/>
  <c r="AS8"/>
  <c r="AQ8"/>
  <c r="AO8"/>
  <c r="AM8"/>
  <c r="AK8"/>
  <c r="AI8"/>
  <c r="AH8"/>
  <c r="AG8"/>
  <c r="AF8"/>
  <c r="AC8"/>
  <c r="AB8"/>
  <c r="AA8"/>
  <c r="Y8"/>
  <c r="X8"/>
  <c r="W8"/>
  <c r="V8"/>
  <c r="U8"/>
  <c r="T8"/>
  <c r="S8"/>
  <c r="R8"/>
  <c r="Q8"/>
  <c r="P8"/>
  <c r="O8"/>
  <c r="N8"/>
  <c r="L8"/>
  <c r="K8"/>
  <c r="J8"/>
  <c r="H8"/>
  <c r="G8"/>
  <c r="F8"/>
  <c r="E8"/>
  <c r="D8"/>
  <c r="C8"/>
  <c r="BH7"/>
  <c r="BF7"/>
  <c r="BD7"/>
  <c r="BB7"/>
  <c r="AZ7"/>
  <c r="AX7"/>
  <c r="AW7"/>
  <c r="AV7"/>
  <c r="AU7"/>
  <c r="AS7"/>
  <c r="AQ7"/>
  <c r="AO7"/>
  <c r="AM7"/>
  <c r="AK7"/>
  <c r="AI7"/>
  <c r="AH7"/>
  <c r="AG7"/>
  <c r="AF7"/>
  <c r="AC7"/>
  <c r="AB7"/>
  <c r="AA7"/>
  <c r="Y7"/>
  <c r="X7"/>
  <c r="W7"/>
  <c r="V7"/>
  <c r="U7"/>
  <c r="T7"/>
  <c r="S7"/>
  <c r="R7"/>
  <c r="Q7"/>
  <c r="P7"/>
  <c r="O7"/>
  <c r="N7"/>
  <c r="L7"/>
  <c r="K7"/>
  <c r="J7"/>
  <c r="H7"/>
  <c r="G7"/>
  <c r="F7"/>
  <c r="E7"/>
  <c r="D7"/>
  <c r="C7"/>
  <c r="BH6"/>
  <c r="BF6"/>
  <c r="BD6"/>
  <c r="BB6"/>
  <c r="AZ6"/>
  <c r="AX6"/>
  <c r="AW6"/>
  <c r="AV6"/>
  <c r="AU6"/>
  <c r="AS6"/>
  <c r="AQ6"/>
  <c r="AO6"/>
  <c r="AM6"/>
  <c r="AK6"/>
  <c r="AI6"/>
  <c r="AH6"/>
  <c r="AG6"/>
  <c r="AF6"/>
  <c r="AC6"/>
  <c r="AB6"/>
  <c r="AA6"/>
  <c r="Y6"/>
  <c r="X6"/>
  <c r="W6"/>
  <c r="V6"/>
  <c r="U6"/>
  <c r="T6"/>
  <c r="S6"/>
  <c r="R6"/>
  <c r="Q6"/>
  <c r="P6"/>
  <c r="O6"/>
  <c r="N6"/>
  <c r="L6"/>
  <c r="K6"/>
  <c r="J6"/>
  <c r="H6"/>
  <c r="G6"/>
  <c r="F6"/>
  <c r="E6"/>
  <c r="D6"/>
  <c r="C6"/>
  <c r="M36" l="1"/>
  <c r="M53"/>
  <c r="M61"/>
  <c r="AR36"/>
  <c r="M10"/>
  <c r="M32"/>
  <c r="M50"/>
  <c r="M58"/>
  <c r="AL7"/>
  <c r="AL88"/>
  <c r="BG94"/>
  <c r="Z40"/>
  <c r="Z92"/>
  <c r="M34"/>
  <c r="M60"/>
  <c r="BI21"/>
  <c r="BI31"/>
  <c r="BI24"/>
  <c r="AL14"/>
  <c r="AL87"/>
  <c r="M8"/>
  <c r="M20"/>
  <c r="AL32"/>
  <c r="M48"/>
  <c r="M64"/>
  <c r="AT85"/>
  <c r="BJ8"/>
  <c r="M21"/>
  <c r="AL23"/>
  <c r="AR86"/>
  <c r="M6"/>
  <c r="M70"/>
  <c r="AL63"/>
  <c r="M57"/>
  <c r="AL57"/>
  <c r="M54"/>
  <c r="M40"/>
  <c r="M35"/>
  <c r="AP34"/>
  <c r="J38"/>
  <c r="BA30"/>
  <c r="M24"/>
  <c r="M23"/>
  <c r="BA20"/>
  <c r="BH16"/>
  <c r="AM16"/>
  <c r="M66"/>
  <c r="M65"/>
  <c r="M22"/>
  <c r="AP94"/>
  <c r="BC10"/>
  <c r="AT84"/>
  <c r="AQ16"/>
  <c r="AQ27"/>
  <c r="M46"/>
  <c r="AN71"/>
  <c r="BJ73"/>
  <c r="AP93"/>
  <c r="AD106"/>
  <c r="AT105"/>
  <c r="Z99"/>
  <c r="BC98"/>
  <c r="BJ96"/>
  <c r="BC95"/>
  <c r="AP90"/>
  <c r="BG88"/>
  <c r="Z84"/>
  <c r="AN82"/>
  <c r="BJ81"/>
  <c r="AD80"/>
  <c r="AE80" s="1"/>
  <c r="M52"/>
  <c r="M72"/>
  <c r="AT71"/>
  <c r="BJ70"/>
  <c r="BJ68"/>
  <c r="M67"/>
  <c r="AN65"/>
  <c r="M63"/>
  <c r="AD63"/>
  <c r="AE63" s="1"/>
  <c r="M62"/>
  <c r="M56"/>
  <c r="M55"/>
  <c r="Z54"/>
  <c r="M47"/>
  <c r="M45"/>
  <c r="AD45"/>
  <c r="AE45" s="1"/>
  <c r="BJ43"/>
  <c r="M43"/>
  <c r="M42"/>
  <c r="BJ41"/>
  <c r="M37"/>
  <c r="M33"/>
  <c r="AM38"/>
  <c r="M31"/>
  <c r="L38"/>
  <c r="M26"/>
  <c r="AD26"/>
  <c r="AE26" s="1"/>
  <c r="AL26"/>
  <c r="M25"/>
  <c r="AP25"/>
  <c r="U27"/>
  <c r="AK27"/>
  <c r="M19"/>
  <c r="M18"/>
  <c r="M11"/>
  <c r="M9"/>
  <c r="M7"/>
  <c r="AQ12"/>
  <c r="AD104"/>
  <c r="AE104" s="1"/>
  <c r="AR104"/>
  <c r="AR102"/>
  <c r="AL102"/>
  <c r="BJ86"/>
  <c r="AN78"/>
  <c r="M71"/>
  <c r="M51"/>
  <c r="M49"/>
  <c r="M30"/>
  <c r="BA26"/>
  <c r="M15"/>
  <c r="Q16"/>
  <c r="N16"/>
  <c r="AA16"/>
  <c r="C16"/>
  <c r="K16"/>
  <c r="BF16"/>
  <c r="AF16"/>
  <c r="AP11"/>
  <c r="M73"/>
  <c r="M69"/>
  <c r="BO69"/>
  <c r="M68"/>
  <c r="Z67"/>
  <c r="M59"/>
  <c r="AP56"/>
  <c r="BJ34"/>
  <c r="Y38"/>
  <c r="W38"/>
  <c r="AO38"/>
  <c r="AU74"/>
  <c r="AS74"/>
  <c r="M44"/>
  <c r="BJ44"/>
  <c r="AP44"/>
  <c r="M14"/>
  <c r="M41"/>
  <c r="AP18"/>
  <c r="AD66"/>
  <c r="BA88"/>
  <c r="AP97"/>
  <c r="M29"/>
  <c r="BP15"/>
  <c r="AN99"/>
  <c r="AR103"/>
  <c r="BG103"/>
  <c r="AJ51"/>
  <c r="AR52"/>
  <c r="BA55"/>
  <c r="J107"/>
  <c r="W107"/>
  <c r="AP79"/>
  <c r="AP85"/>
  <c r="AO16"/>
  <c r="BL63"/>
  <c r="AD73"/>
  <c r="I73" s="1"/>
  <c r="AM107"/>
  <c r="BO81"/>
  <c r="BJ83"/>
  <c r="BJ85"/>
  <c r="Z87"/>
  <c r="BO8"/>
  <c r="BO10"/>
  <c r="AN24"/>
  <c r="BO32"/>
  <c r="BO42"/>
  <c r="BF107"/>
  <c r="BE93"/>
  <c r="AL22"/>
  <c r="AD86"/>
  <c r="I86" s="1"/>
  <c r="AT94"/>
  <c r="BK99"/>
  <c r="AR67"/>
  <c r="AR80"/>
  <c r="BI94"/>
  <c r="Z98"/>
  <c r="Z102"/>
  <c r="AR61"/>
  <c r="BJ67"/>
  <c r="AP69"/>
  <c r="AP82"/>
  <c r="AN19"/>
  <c r="BO21"/>
  <c r="BO25"/>
  <c r="AT97"/>
  <c r="AP21"/>
  <c r="AP53"/>
  <c r="AD56"/>
  <c r="AE56" s="1"/>
  <c r="AP59"/>
  <c r="BE86"/>
  <c r="BC92"/>
  <c r="AP105"/>
  <c r="AT8"/>
  <c r="AJ32"/>
  <c r="AP35"/>
  <c r="AJ42"/>
  <c r="AN47"/>
  <c r="Z49"/>
  <c r="BO51"/>
  <c r="BJ53"/>
  <c r="AN57"/>
  <c r="BI57"/>
  <c r="BA61"/>
  <c r="AD72"/>
  <c r="AE72" s="1"/>
  <c r="AD79"/>
  <c r="AE79" s="1"/>
  <c r="BK79"/>
  <c r="AD85"/>
  <c r="Z89"/>
  <c r="BO91"/>
  <c r="BJ93"/>
  <c r="AT100"/>
  <c r="BO106"/>
  <c r="BL105"/>
  <c r="BG106"/>
  <c r="O12"/>
  <c r="AV12"/>
  <c r="AT11"/>
  <c r="AK38"/>
  <c r="BF38"/>
  <c r="AT31"/>
  <c r="AD32"/>
  <c r="AE32" s="1"/>
  <c r="AN37"/>
  <c r="BL37"/>
  <c r="AL45"/>
  <c r="AD54"/>
  <c r="AE54" s="1"/>
  <c r="AD60"/>
  <c r="AE60" s="1"/>
  <c r="AJ69"/>
  <c r="BL78"/>
  <c r="AD88"/>
  <c r="I88" s="1"/>
  <c r="AD90"/>
  <c r="AE90" s="1"/>
  <c r="AD92"/>
  <c r="I92" s="1"/>
  <c r="AP100"/>
  <c r="AD8"/>
  <c r="AE8" s="1"/>
  <c r="AD10"/>
  <c r="I10" s="1"/>
  <c r="AD42"/>
  <c r="AE42" s="1"/>
  <c r="AT50"/>
  <c r="AT62"/>
  <c r="AJ82"/>
  <c r="AT24"/>
  <c r="AT34"/>
  <c r="AT44"/>
  <c r="AR58"/>
  <c r="AR92"/>
  <c r="AL100"/>
  <c r="BG100"/>
  <c r="AR40"/>
  <c r="BL45"/>
  <c r="BL47"/>
  <c r="AP48"/>
  <c r="BL53"/>
  <c r="AP60"/>
  <c r="BJ64"/>
  <c r="BO66"/>
  <c r="AT68"/>
  <c r="BG70"/>
  <c r="BL91"/>
  <c r="AN96"/>
  <c r="AL96"/>
  <c r="AJ29"/>
  <c r="C74"/>
  <c r="BL41"/>
  <c r="BJ46"/>
  <c r="BO48"/>
  <c r="AN50"/>
  <c r="BJ58"/>
  <c r="AN62"/>
  <c r="AJ66"/>
  <c r="BK67"/>
  <c r="AD69"/>
  <c r="AE69" s="1"/>
  <c r="AD82"/>
  <c r="AE82" s="1"/>
  <c r="Z90"/>
  <c r="AN90"/>
  <c r="AD91"/>
  <c r="AE91" s="1"/>
  <c r="BI92"/>
  <c r="AN34"/>
  <c r="BA100"/>
  <c r="AD57"/>
  <c r="AE57" s="1"/>
  <c r="BA68"/>
  <c r="AD89"/>
  <c r="I89" s="1"/>
  <c r="BJ99"/>
  <c r="AJ100"/>
  <c r="F16"/>
  <c r="T16"/>
  <c r="BD16"/>
  <c r="F27"/>
  <c r="AJ22"/>
  <c r="AD35"/>
  <c r="AE35" s="1"/>
  <c r="AT53"/>
  <c r="BL72"/>
  <c r="BP88"/>
  <c r="Z101"/>
  <c r="BP32"/>
  <c r="BL44"/>
  <c r="AR49"/>
  <c r="BI82"/>
  <c r="AR89"/>
  <c r="BJ7"/>
  <c r="BJ23"/>
  <c r="AP45"/>
  <c r="BL50"/>
  <c r="BO57"/>
  <c r="AJ60"/>
  <c r="BL62"/>
  <c r="BJ65"/>
  <c r="AR69"/>
  <c r="BL71"/>
  <c r="AR73"/>
  <c r="AL82"/>
  <c r="AP84"/>
  <c r="AL99"/>
  <c r="AD100"/>
  <c r="I100" s="1"/>
  <c r="BP103"/>
  <c r="BI8"/>
  <c r="BO6"/>
  <c r="BB16"/>
  <c r="E27"/>
  <c r="S27"/>
  <c r="E12"/>
  <c r="S12"/>
  <c r="AH12"/>
  <c r="AF27"/>
  <c r="AX27"/>
  <c r="BA23"/>
  <c r="AP32"/>
  <c r="BJ36"/>
  <c r="BK49"/>
  <c r="BJ55"/>
  <c r="BL59"/>
  <c r="AP62"/>
  <c r="BA64"/>
  <c r="AR70"/>
  <c r="BE82"/>
  <c r="Z83"/>
  <c r="AN85"/>
  <c r="BA87"/>
  <c r="BP90"/>
  <c r="BK92"/>
  <c r="AN94"/>
  <c r="BE94"/>
  <c r="BE97"/>
  <c r="AD98"/>
  <c r="AE98" s="1"/>
  <c r="AY99"/>
  <c r="AN100"/>
  <c r="BP100"/>
  <c r="BA102"/>
  <c r="AN105"/>
  <c r="AL105"/>
  <c r="R12"/>
  <c r="BI43"/>
  <c r="BI48"/>
  <c r="AJ50"/>
  <c r="AR53"/>
  <c r="AJ57"/>
  <c r="AP63"/>
  <c r="AJ71"/>
  <c r="AJ84"/>
  <c r="BA90"/>
  <c r="AP91"/>
  <c r="BI91"/>
  <c r="AJ93"/>
  <c r="BJ95"/>
  <c r="BM96"/>
  <c r="AR101"/>
  <c r="BK102"/>
  <c r="BI106"/>
  <c r="AG12"/>
  <c r="BL10"/>
  <c r="BI19"/>
  <c r="C12"/>
  <c r="Q12"/>
  <c r="AF12"/>
  <c r="AX12"/>
  <c r="AN7"/>
  <c r="BG9"/>
  <c r="P16"/>
  <c r="AT15"/>
  <c r="AD18"/>
  <c r="I18" s="1"/>
  <c r="AJ19"/>
  <c r="BG19"/>
  <c r="AD22"/>
  <c r="AE22" s="1"/>
  <c r="AJ25"/>
  <c r="BA25"/>
  <c r="AR26"/>
  <c r="BE36"/>
  <c r="AT37"/>
  <c r="AN41"/>
  <c r="AD44"/>
  <c r="AR46"/>
  <c r="AN48"/>
  <c r="BG48"/>
  <c r="AP51"/>
  <c r="AT56"/>
  <c r="AD59"/>
  <c r="AE59" s="1"/>
  <c r="AR60"/>
  <c r="BP60"/>
  <c r="BO63"/>
  <c r="BO65"/>
  <c r="BG65"/>
  <c r="BI70"/>
  <c r="BA72"/>
  <c r="BI78"/>
  <c r="BK84"/>
  <c r="BK87"/>
  <c r="BE88"/>
  <c r="BG91"/>
  <c r="BJ92"/>
  <c r="BI95"/>
  <c r="AT96"/>
  <c r="AJ97"/>
  <c r="BA97"/>
  <c r="BJ98"/>
  <c r="AJ105"/>
  <c r="BL7"/>
  <c r="D12"/>
  <c r="P12"/>
  <c r="AC12"/>
  <c r="BO9"/>
  <c r="AL11"/>
  <c r="O16"/>
  <c r="AB16"/>
  <c r="BE15"/>
  <c r="N27"/>
  <c r="AR37"/>
  <c r="AP41"/>
  <c r="AN53"/>
  <c r="AE66"/>
  <c r="AT66"/>
  <c r="AN68"/>
  <c r="BG78"/>
  <c r="BO79"/>
  <c r="BI83"/>
  <c r="BI89"/>
  <c r="BE91"/>
  <c r="BO92"/>
  <c r="AY93"/>
  <c r="BG95"/>
  <c r="Z96"/>
  <c r="AT99"/>
  <c r="AJ7"/>
  <c r="AT14"/>
  <c r="AJ48"/>
  <c r="AT59"/>
  <c r="AN73"/>
  <c r="BG83"/>
  <c r="BG86"/>
  <c r="AT93"/>
  <c r="BG98"/>
  <c r="BE106"/>
  <c r="AA12"/>
  <c r="BJ20"/>
  <c r="BG26"/>
  <c r="BJ33"/>
  <c r="AJ41"/>
  <c r="AR44"/>
  <c r="AD47"/>
  <c r="AE47" s="1"/>
  <c r="AD50"/>
  <c r="I50" s="1"/>
  <c r="AL51"/>
  <c r="AP54"/>
  <c r="AN56"/>
  <c r="BI61"/>
  <c r="AP66"/>
  <c r="AR71"/>
  <c r="BI79"/>
  <c r="AY90"/>
  <c r="BL94"/>
  <c r="BI96"/>
  <c r="BP106"/>
  <c r="N12"/>
  <c r="BC7"/>
  <c r="AR14"/>
  <c r="AP22"/>
  <c r="L12"/>
  <c r="Y12"/>
  <c r="AS12"/>
  <c r="AN22"/>
  <c r="BI22"/>
  <c r="AD25"/>
  <c r="AE25" s="1"/>
  <c r="AD29"/>
  <c r="AE29" s="1"/>
  <c r="BL34"/>
  <c r="AN35"/>
  <c r="BG37"/>
  <c r="AP42"/>
  <c r="AT47"/>
  <c r="BJ49"/>
  <c r="BP51"/>
  <c r="AN54"/>
  <c r="BJ56"/>
  <c r="BO56"/>
  <c r="BG56"/>
  <c r="AD62"/>
  <c r="I62" s="1"/>
  <c r="AR64"/>
  <c r="BI66"/>
  <c r="BI71"/>
  <c r="AP81"/>
  <c r="BC89"/>
  <c r="AT90"/>
  <c r="Z93"/>
  <c r="BA95"/>
  <c r="BG96"/>
  <c r="AD97"/>
  <c r="I97" s="1"/>
  <c r="BI99"/>
  <c r="BC101"/>
  <c r="BA103"/>
  <c r="AY105"/>
  <c r="AN18"/>
  <c r="BG22"/>
  <c r="AN44"/>
  <c r="BJ59"/>
  <c r="AN59"/>
  <c r="AN66"/>
  <c r="BG66"/>
  <c r="BG71"/>
  <c r="AR77"/>
  <c r="BJ79"/>
  <c r="BE79"/>
  <c r="BE81"/>
  <c r="BA86"/>
  <c r="BI93"/>
  <c r="BG99"/>
  <c r="Z104"/>
  <c r="Z23"/>
  <c r="AN31"/>
  <c r="AL35"/>
  <c r="BA46"/>
  <c r="AL66"/>
  <c r="BO72"/>
  <c r="AJ78"/>
  <c r="BL81"/>
  <c r="BG84"/>
  <c r="AN93"/>
  <c r="BG93"/>
  <c r="AD94"/>
  <c r="I94" s="1"/>
  <c r="BE99"/>
  <c r="BC104"/>
  <c r="AJ106"/>
  <c r="AD19"/>
  <c r="AE19" s="1"/>
  <c r="AR23"/>
  <c r="BI29"/>
  <c r="BM34"/>
  <c r="AL42"/>
  <c r="AD43"/>
  <c r="AE43" s="1"/>
  <c r="BJ52"/>
  <c r="BI52"/>
  <c r="AP57"/>
  <c r="BK58"/>
  <c r="BI90"/>
  <c r="BK91"/>
  <c r="AE106"/>
  <c r="BF12"/>
  <c r="AJ10"/>
  <c r="AH27"/>
  <c r="AD30"/>
  <c r="AE30" s="1"/>
  <c r="BK30"/>
  <c r="BJ40"/>
  <c r="BP42"/>
  <c r="BO45"/>
  <c r="BJ47"/>
  <c r="BG47"/>
  <c r="BJ50"/>
  <c r="AD53"/>
  <c r="I53" s="1"/>
  <c r="AR55"/>
  <c r="AJ59"/>
  <c r="AT65"/>
  <c r="AJ79"/>
  <c r="AP87"/>
  <c r="AT91"/>
  <c r="BP93"/>
  <c r="AD95"/>
  <c r="AE95" s="1"/>
  <c r="BK95"/>
  <c r="BO97"/>
  <c r="BI97"/>
  <c r="BA99"/>
  <c r="BO100"/>
  <c r="AD103"/>
  <c r="I103" s="1"/>
  <c r="AJ8"/>
  <c r="BB27"/>
  <c r="F12"/>
  <c r="T12"/>
  <c r="AI12"/>
  <c r="BD12"/>
  <c r="AD7"/>
  <c r="I7" s="1"/>
  <c r="E16"/>
  <c r="S16"/>
  <c r="AZ16"/>
  <c r="BJ15"/>
  <c r="BA18"/>
  <c r="Z30"/>
  <c r="AR43"/>
  <c r="AD46"/>
  <c r="I46" s="1"/>
  <c r="AP47"/>
  <c r="AD48"/>
  <c r="AE48" s="1"/>
  <c r="AP50"/>
  <c r="AD51"/>
  <c r="AE51" s="1"/>
  <c r="BL54"/>
  <c r="BL56"/>
  <c r="BG57"/>
  <c r="Z58"/>
  <c r="BO60"/>
  <c r="BI62"/>
  <c r="AT63"/>
  <c r="BG67"/>
  <c r="BG72"/>
  <c r="AT78"/>
  <c r="BJ80"/>
  <c r="BG82"/>
  <c r="AD83"/>
  <c r="I83" s="1"/>
  <c r="BA84"/>
  <c r="Z95"/>
  <c r="AJ96"/>
  <c r="BG97"/>
  <c r="AD101"/>
  <c r="AE101" s="1"/>
  <c r="Z105"/>
  <c r="AT106"/>
  <c r="G107"/>
  <c r="AD6"/>
  <c r="AE6" s="1"/>
  <c r="BM6"/>
  <c r="BM7"/>
  <c r="AL8"/>
  <c r="BG8"/>
  <c r="AD9"/>
  <c r="AE9" s="1"/>
  <c r="AL10"/>
  <c r="BO11"/>
  <c r="BI11"/>
  <c r="AC16"/>
  <c r="BL15"/>
  <c r="AI27"/>
  <c r="AL21"/>
  <c r="BP21"/>
  <c r="AJ24"/>
  <c r="BE26"/>
  <c r="K38"/>
  <c r="BA32"/>
  <c r="BI33"/>
  <c r="AD34"/>
  <c r="I34" s="1"/>
  <c r="BL35"/>
  <c r="BP36"/>
  <c r="O74"/>
  <c r="AD40"/>
  <c r="I40" s="1"/>
  <c r="BA42"/>
  <c r="BG43"/>
  <c r="BK45"/>
  <c r="BO47"/>
  <c r="BE47"/>
  <c r="AD49"/>
  <c r="AE49" s="1"/>
  <c r="BA51"/>
  <c r="BG52"/>
  <c r="BK54"/>
  <c r="BE56"/>
  <c r="AD58"/>
  <c r="I58" s="1"/>
  <c r="BA60"/>
  <c r="BG61"/>
  <c r="BK63"/>
  <c r="BE65"/>
  <c r="BA69"/>
  <c r="AD71"/>
  <c r="I71" s="1"/>
  <c r="BK72"/>
  <c r="H107"/>
  <c r="V107"/>
  <c r="AK107"/>
  <c r="BE77"/>
  <c r="AL81"/>
  <c r="BP81"/>
  <c r="AY87"/>
  <c r="BK93"/>
  <c r="BA101"/>
  <c r="AY102"/>
  <c r="BP69"/>
  <c r="BE8"/>
  <c r="BM9"/>
  <c r="BA10"/>
  <c r="BJ11"/>
  <c r="BG11"/>
  <c r="BL14"/>
  <c r="BK15"/>
  <c r="AD20"/>
  <c r="AE20" s="1"/>
  <c r="BK20"/>
  <c r="BA21"/>
  <c r="BM24"/>
  <c r="BD38"/>
  <c r="AJ31"/>
  <c r="BG33"/>
  <c r="BK35"/>
  <c r="N74"/>
  <c r="BE43"/>
  <c r="AL47"/>
  <c r="BP47"/>
  <c r="BE52"/>
  <c r="AL56"/>
  <c r="BP56"/>
  <c r="BE61"/>
  <c r="AL65"/>
  <c r="BP65"/>
  <c r="AJ68"/>
  <c r="BE70"/>
  <c r="U107"/>
  <c r="AI107"/>
  <c r="BB107"/>
  <c r="BA81"/>
  <c r="BL85"/>
  <c r="BK85"/>
  <c r="BL88"/>
  <c r="BK88"/>
  <c r="AY89"/>
  <c r="BP97"/>
  <c r="BO99"/>
  <c r="BP99"/>
  <c r="BL103"/>
  <c r="BK104"/>
  <c r="AR6"/>
  <c r="BP8"/>
  <c r="AT9"/>
  <c r="AJ11"/>
  <c r="BE11"/>
  <c r="AY15"/>
  <c r="D27"/>
  <c r="R27"/>
  <c r="AG27"/>
  <c r="BJ19"/>
  <c r="Z20"/>
  <c r="BP22"/>
  <c r="BI23"/>
  <c r="AD24"/>
  <c r="I24" s="1"/>
  <c r="BL25"/>
  <c r="AY25"/>
  <c r="V38"/>
  <c r="BB38"/>
  <c r="BJ30"/>
  <c r="BM31"/>
  <c r="BE33"/>
  <c r="AR34"/>
  <c r="AT35"/>
  <c r="BI37"/>
  <c r="BO37"/>
  <c r="BE37"/>
  <c r="L74"/>
  <c r="Y74"/>
  <c r="AQ74"/>
  <c r="P74"/>
  <c r="BM41"/>
  <c r="BI44"/>
  <c r="BA47"/>
  <c r="BE48"/>
  <c r="BM50"/>
  <c r="BI53"/>
  <c r="BA56"/>
  <c r="BE57"/>
  <c r="BM59"/>
  <c r="AR63"/>
  <c r="BA65"/>
  <c r="BM68"/>
  <c r="F107"/>
  <c r="T107"/>
  <c r="AH107"/>
  <c r="BK80"/>
  <c r="BP82"/>
  <c r="AD84"/>
  <c r="I84" s="1"/>
  <c r="AE85"/>
  <c r="AT88"/>
  <c r="BK89"/>
  <c r="AJ90"/>
  <c r="BL90"/>
  <c r="AR91"/>
  <c r="AD93"/>
  <c r="I93" s="1"/>
  <c r="BE96"/>
  <c r="AT103"/>
  <c r="BK105"/>
  <c r="K12"/>
  <c r="X12"/>
  <c r="BK7"/>
  <c r="BA8"/>
  <c r="BP11"/>
  <c r="AD15"/>
  <c r="AE15" s="1"/>
  <c r="C27"/>
  <c r="Q27"/>
  <c r="AW27"/>
  <c r="AL19"/>
  <c r="BP19"/>
  <c r="BA22"/>
  <c r="AN23"/>
  <c r="BG23"/>
  <c r="BK25"/>
  <c r="U38"/>
  <c r="AI38"/>
  <c r="BI30"/>
  <c r="BL32"/>
  <c r="BP33"/>
  <c r="Z34"/>
  <c r="BI34"/>
  <c r="AR35"/>
  <c r="AP37"/>
  <c r="AL37"/>
  <c r="BP37"/>
  <c r="AO74"/>
  <c r="BI40"/>
  <c r="AD41"/>
  <c r="I41" s="1"/>
  <c r="AT41"/>
  <c r="BL42"/>
  <c r="BA43"/>
  <c r="BG44"/>
  <c r="BK46"/>
  <c r="AJ47"/>
  <c r="BP48"/>
  <c r="BI49"/>
  <c r="BL51"/>
  <c r="BA52"/>
  <c r="BG53"/>
  <c r="BO54"/>
  <c r="BK55"/>
  <c r="AJ56"/>
  <c r="BP57"/>
  <c r="BI58"/>
  <c r="BL60"/>
  <c r="BG62"/>
  <c r="BK64"/>
  <c r="BP66"/>
  <c r="BI67"/>
  <c r="BL69"/>
  <c r="AY69"/>
  <c r="BA70"/>
  <c r="AP72"/>
  <c r="BK73"/>
  <c r="E107"/>
  <c r="S107"/>
  <c r="AG107"/>
  <c r="AX107"/>
  <c r="BJ78"/>
  <c r="BO78"/>
  <c r="BE78"/>
  <c r="AR82"/>
  <c r="BA82"/>
  <c r="BL84"/>
  <c r="BK86"/>
  <c r="BK90"/>
  <c r="BG92"/>
  <c r="BP94"/>
  <c r="BO96"/>
  <c r="BP96"/>
  <c r="BJ97"/>
  <c r="BA98"/>
  <c r="BO103"/>
  <c r="BJ104"/>
  <c r="BJ105"/>
  <c r="BE21"/>
  <c r="J12"/>
  <c r="W12"/>
  <c r="AO12"/>
  <c r="BH12"/>
  <c r="BK10"/>
  <c r="BA11"/>
  <c r="AN14"/>
  <c r="P27"/>
  <c r="AC27"/>
  <c r="BA19"/>
  <c r="AJ21"/>
  <c r="BE23"/>
  <c r="AR24"/>
  <c r="BL24"/>
  <c r="AT25"/>
  <c r="F38"/>
  <c r="AH38"/>
  <c r="AX38"/>
  <c r="BG30"/>
  <c r="AD31"/>
  <c r="I31" s="1"/>
  <c r="BK32"/>
  <c r="BG34"/>
  <c r="BO35"/>
  <c r="BA37"/>
  <c r="J74"/>
  <c r="W74"/>
  <c r="BO40"/>
  <c r="BG40"/>
  <c r="BK42"/>
  <c r="BO44"/>
  <c r="BE44"/>
  <c r="BI45"/>
  <c r="BA48"/>
  <c r="BO49"/>
  <c r="BG49"/>
  <c r="BK51"/>
  <c r="BO53"/>
  <c r="BE53"/>
  <c r="BI54"/>
  <c r="AD55"/>
  <c r="AE55" s="1"/>
  <c r="BA57"/>
  <c r="BO58"/>
  <c r="BG58"/>
  <c r="BK60"/>
  <c r="BO62"/>
  <c r="BE62"/>
  <c r="BI63"/>
  <c r="AD64"/>
  <c r="AR66"/>
  <c r="BA66"/>
  <c r="AN67"/>
  <c r="AD68"/>
  <c r="I68" s="1"/>
  <c r="BK69"/>
  <c r="BJ71"/>
  <c r="BO71"/>
  <c r="BE71"/>
  <c r="BI72"/>
  <c r="D107"/>
  <c r="R107"/>
  <c r="AW107"/>
  <c r="AP78"/>
  <c r="AL78"/>
  <c r="BP78"/>
  <c r="AN79"/>
  <c r="BG79"/>
  <c r="Z80"/>
  <c r="AJ81"/>
  <c r="BE83"/>
  <c r="BI84"/>
  <c r="BO85"/>
  <c r="AJ87"/>
  <c r="BM87"/>
  <c r="BL87"/>
  <c r="AR88"/>
  <c r="BI88"/>
  <c r="BJ89"/>
  <c r="BJ90"/>
  <c r="AN92"/>
  <c r="AJ94"/>
  <c r="BA94"/>
  <c r="BA96"/>
  <c r="AL97"/>
  <c r="AP99"/>
  <c r="BL100"/>
  <c r="BK100"/>
  <c r="BK101"/>
  <c r="AJ102"/>
  <c r="BL102"/>
  <c r="BI103"/>
  <c r="BO104"/>
  <c r="BI104"/>
  <c r="AD105"/>
  <c r="I105" s="1"/>
  <c r="AR105"/>
  <c r="BI105"/>
  <c r="AN106"/>
  <c r="BL93"/>
  <c r="H12"/>
  <c r="V12"/>
  <c r="AM12"/>
  <c r="AT7"/>
  <c r="BL8"/>
  <c r="BI9"/>
  <c r="BC14"/>
  <c r="BI15"/>
  <c r="O27"/>
  <c r="BM18"/>
  <c r="BI20"/>
  <c r="BM21"/>
  <c r="AP24"/>
  <c r="AR25"/>
  <c r="E38"/>
  <c r="S38"/>
  <c r="AG38"/>
  <c r="AW38"/>
  <c r="BE30"/>
  <c r="AR31"/>
  <c r="BL31"/>
  <c r="AT32"/>
  <c r="BO34"/>
  <c r="BE34"/>
  <c r="BI35"/>
  <c r="AD36"/>
  <c r="AE36" s="1"/>
  <c r="BK36"/>
  <c r="H74"/>
  <c r="V74"/>
  <c r="AK74"/>
  <c r="AR41"/>
  <c r="AL44"/>
  <c r="BP44"/>
  <c r="AN45"/>
  <c r="BG45"/>
  <c r="Z46"/>
  <c r="BE49"/>
  <c r="AR50"/>
  <c r="AL53"/>
  <c r="BP53"/>
  <c r="BG54"/>
  <c r="Z55"/>
  <c r="BE58"/>
  <c r="AR59"/>
  <c r="AT60"/>
  <c r="AL62"/>
  <c r="BP62"/>
  <c r="AN63"/>
  <c r="BG63"/>
  <c r="Z64"/>
  <c r="AJ65"/>
  <c r="BE67"/>
  <c r="AR68"/>
  <c r="BL68"/>
  <c r="AP71"/>
  <c r="AL71"/>
  <c r="BP71"/>
  <c r="AN72"/>
  <c r="Z73"/>
  <c r="Q107"/>
  <c r="AC107"/>
  <c r="BA78"/>
  <c r="AR83"/>
  <c r="AN84"/>
  <c r="BI85"/>
  <c r="AT87"/>
  <c r="AP88"/>
  <c r="BO89"/>
  <c r="BO93"/>
  <c r="AR95"/>
  <c r="AY96"/>
  <c r="AT101"/>
  <c r="AT102"/>
  <c r="AP103"/>
  <c r="BG104"/>
  <c r="BG105"/>
  <c r="AL106"/>
  <c r="U12"/>
  <c r="AK12"/>
  <c r="AL9"/>
  <c r="AT10"/>
  <c r="BL11"/>
  <c r="BO15"/>
  <c r="AA27"/>
  <c r="AS27"/>
  <c r="BL19"/>
  <c r="BG20"/>
  <c r="AD21"/>
  <c r="I21" s="1"/>
  <c r="AT21"/>
  <c r="BL22"/>
  <c r="BG24"/>
  <c r="BK26"/>
  <c r="D38"/>
  <c r="R38"/>
  <c r="BL29"/>
  <c r="AV38"/>
  <c r="BP30"/>
  <c r="AP31"/>
  <c r="AR32"/>
  <c r="AL34"/>
  <c r="BP34"/>
  <c r="BG35"/>
  <c r="Z36"/>
  <c r="U74"/>
  <c r="AI74"/>
  <c r="BB74"/>
  <c r="BI41"/>
  <c r="BA44"/>
  <c r="BE45"/>
  <c r="BI50"/>
  <c r="BA53"/>
  <c r="BE54"/>
  <c r="BI59"/>
  <c r="BA62"/>
  <c r="AL67"/>
  <c r="AP68"/>
  <c r="BI68"/>
  <c r="AD70"/>
  <c r="I70" s="1"/>
  <c r="BA71"/>
  <c r="BE72"/>
  <c r="P107"/>
  <c r="AB107"/>
  <c r="AU107"/>
  <c r="BP79"/>
  <c r="AP80"/>
  <c r="BI80"/>
  <c r="AD81"/>
  <c r="I81" s="1"/>
  <c r="AT81"/>
  <c r="BL82"/>
  <c r="BA83"/>
  <c r="BO84"/>
  <c r="BE84"/>
  <c r="BG85"/>
  <c r="Z86"/>
  <c r="BO86"/>
  <c r="BJ87"/>
  <c r="BG89"/>
  <c r="BG90"/>
  <c r="BP91"/>
  <c r="AL93"/>
  <c r="BA93"/>
  <c r="AL94"/>
  <c r="AP96"/>
  <c r="BL97"/>
  <c r="BK97"/>
  <c r="BM99"/>
  <c r="BJ101"/>
  <c r="BJ102"/>
  <c r="BE105"/>
  <c r="I106"/>
  <c r="BA106"/>
  <c r="BB12"/>
  <c r="AP7"/>
  <c r="BI7"/>
  <c r="BK8"/>
  <c r="BE9"/>
  <c r="AJ14"/>
  <c r="Z15"/>
  <c r="AL15"/>
  <c r="L27"/>
  <c r="Y27"/>
  <c r="BE20"/>
  <c r="BO24"/>
  <c r="BE24"/>
  <c r="BI25"/>
  <c r="Q38"/>
  <c r="BG31"/>
  <c r="BA34"/>
  <c r="AJ37"/>
  <c r="F74"/>
  <c r="T74"/>
  <c r="AH74"/>
  <c r="BA40"/>
  <c r="BG41"/>
  <c r="BK43"/>
  <c r="AJ44"/>
  <c r="AJ45"/>
  <c r="BP45"/>
  <c r="BI46"/>
  <c r="BL48"/>
  <c r="AY48"/>
  <c r="BA49"/>
  <c r="BG50"/>
  <c r="AD52"/>
  <c r="AE52" s="1"/>
  <c r="BK52"/>
  <c r="AJ53"/>
  <c r="AJ54"/>
  <c r="BP54"/>
  <c r="AP55"/>
  <c r="BI55"/>
  <c r="BL57"/>
  <c r="AY57"/>
  <c r="BA58"/>
  <c r="BG59"/>
  <c r="BK61"/>
  <c r="BJ63"/>
  <c r="AJ63"/>
  <c r="BP63"/>
  <c r="AP64"/>
  <c r="BI64"/>
  <c r="BL66"/>
  <c r="BG68"/>
  <c r="BK70"/>
  <c r="BJ72"/>
  <c r="AJ72"/>
  <c r="BP72"/>
  <c r="AP73"/>
  <c r="BI73"/>
  <c r="O107"/>
  <c r="AA107"/>
  <c r="AS107"/>
  <c r="AL79"/>
  <c r="BA79"/>
  <c r="AN80"/>
  <c r="BG80"/>
  <c r="BJ84"/>
  <c r="BP84"/>
  <c r="BE85"/>
  <c r="BI86"/>
  <c r="AD87"/>
  <c r="I87" s="1"/>
  <c r="BI87"/>
  <c r="AN89"/>
  <c r="BE90"/>
  <c r="AJ91"/>
  <c r="BA91"/>
  <c r="BA92"/>
  <c r="BK98"/>
  <c r="AJ99"/>
  <c r="BL99"/>
  <c r="BI100"/>
  <c r="BO101"/>
  <c r="BI101"/>
  <c r="BI102"/>
  <c r="AN103"/>
  <c r="BE103"/>
  <c r="BO105"/>
  <c r="BP105"/>
  <c r="BA6"/>
  <c r="BG7"/>
  <c r="BP9"/>
  <c r="AP10"/>
  <c r="BI10"/>
  <c r="AY11"/>
  <c r="AX16"/>
  <c r="AJ15"/>
  <c r="AO27"/>
  <c r="BL18"/>
  <c r="BP20"/>
  <c r="AR21"/>
  <c r="BL21"/>
  <c r="AT22"/>
  <c r="AL24"/>
  <c r="BP24"/>
  <c r="AN25"/>
  <c r="BG25"/>
  <c r="Z26"/>
  <c r="AZ27"/>
  <c r="AC38"/>
  <c r="AS38"/>
  <c r="BO31"/>
  <c r="BE31"/>
  <c r="BI32"/>
  <c r="AD33"/>
  <c r="AE33" s="1"/>
  <c r="BK33"/>
  <c r="BJ35"/>
  <c r="AJ35"/>
  <c r="BP35"/>
  <c r="E74"/>
  <c r="S74"/>
  <c r="AG74"/>
  <c r="AX74"/>
  <c r="BO41"/>
  <c r="BE41"/>
  <c r="BI42"/>
  <c r="BA45"/>
  <c r="BO46"/>
  <c r="BG46"/>
  <c r="BO50"/>
  <c r="BE50"/>
  <c r="BI51"/>
  <c r="AL54"/>
  <c r="BA54"/>
  <c r="BO55"/>
  <c r="BG55"/>
  <c r="BO59"/>
  <c r="BE59"/>
  <c r="BI60"/>
  <c r="AD61"/>
  <c r="I61" s="1"/>
  <c r="BA63"/>
  <c r="AN64"/>
  <c r="BG64"/>
  <c r="BO68"/>
  <c r="BE68"/>
  <c r="BI69"/>
  <c r="BG73"/>
  <c r="N107"/>
  <c r="Z77"/>
  <c r="BE80"/>
  <c r="BP85"/>
  <c r="AN86"/>
  <c r="BG87"/>
  <c r="BO90"/>
  <c r="BG101"/>
  <c r="AP102"/>
  <c r="BG102"/>
  <c r="AL103"/>
  <c r="BA105"/>
  <c r="AR106"/>
  <c r="BO7"/>
  <c r="BP7"/>
  <c r="BA9"/>
  <c r="BJ10"/>
  <c r="AN10"/>
  <c r="BG10"/>
  <c r="AD11"/>
  <c r="I11" s="1"/>
  <c r="BC15"/>
  <c r="J27"/>
  <c r="W27"/>
  <c r="AT19"/>
  <c r="AR22"/>
  <c r="AD23"/>
  <c r="AE23" s="1"/>
  <c r="BA24"/>
  <c r="BJ26"/>
  <c r="O38"/>
  <c r="AB38"/>
  <c r="AQ38"/>
  <c r="AL31"/>
  <c r="BP31"/>
  <c r="X38"/>
  <c r="AN32"/>
  <c r="BG32"/>
  <c r="Z33"/>
  <c r="BA35"/>
  <c r="BI36"/>
  <c r="D74"/>
  <c r="R74"/>
  <c r="AW74"/>
  <c r="AL41"/>
  <c r="BP41"/>
  <c r="Z42"/>
  <c r="AN42"/>
  <c r="BG42"/>
  <c r="Z43"/>
  <c r="BE46"/>
  <c r="AR47"/>
  <c r="AT48"/>
  <c r="AL50"/>
  <c r="BP50"/>
  <c r="AN51"/>
  <c r="BG51"/>
  <c r="Z52"/>
  <c r="BE55"/>
  <c r="AR56"/>
  <c r="AT57"/>
  <c r="AL59"/>
  <c r="BP59"/>
  <c r="AN60"/>
  <c r="BG60"/>
  <c r="Z61"/>
  <c r="AJ62"/>
  <c r="BE64"/>
  <c r="AR65"/>
  <c r="BL65"/>
  <c r="AL68"/>
  <c r="BP68"/>
  <c r="AN69"/>
  <c r="BG69"/>
  <c r="Z70"/>
  <c r="BA73"/>
  <c r="BE73"/>
  <c r="L107"/>
  <c r="Y107"/>
  <c r="AQ107"/>
  <c r="BJ77"/>
  <c r="BI81"/>
  <c r="AY84"/>
  <c r="AJ85"/>
  <c r="BA85"/>
  <c r="AN87"/>
  <c r="BE87"/>
  <c r="AJ88"/>
  <c r="AL90"/>
  <c r="BL96"/>
  <c r="AN101"/>
  <c r="AN102"/>
  <c r="BE102"/>
  <c r="AJ103"/>
  <c r="BA104"/>
  <c r="AW12"/>
  <c r="AP8"/>
  <c r="AJ9"/>
  <c r="BP10"/>
  <c r="D16"/>
  <c r="R16"/>
  <c r="BA15"/>
  <c r="H27"/>
  <c r="V27"/>
  <c r="BO18"/>
  <c r="BF27"/>
  <c r="AR19"/>
  <c r="AN21"/>
  <c r="BG21"/>
  <c r="BO22"/>
  <c r="BK23"/>
  <c r="BP25"/>
  <c r="BI26"/>
  <c r="N38"/>
  <c r="AA38"/>
  <c r="AP29"/>
  <c r="BO29"/>
  <c r="BA31"/>
  <c r="AJ34"/>
  <c r="BA36"/>
  <c r="BG36"/>
  <c r="Q74"/>
  <c r="AC74"/>
  <c r="BA41"/>
  <c r="BE42"/>
  <c r="BI47"/>
  <c r="BA50"/>
  <c r="BE51"/>
  <c r="BI56"/>
  <c r="BA59"/>
  <c r="AL60"/>
  <c r="BE60"/>
  <c r="BJ61"/>
  <c r="AP65"/>
  <c r="BI65"/>
  <c r="AD67"/>
  <c r="AE67" s="1"/>
  <c r="AL69"/>
  <c r="BE69"/>
  <c r="AO107"/>
  <c r="AD78"/>
  <c r="I78" s="1"/>
  <c r="BL79"/>
  <c r="BA80"/>
  <c r="AN81"/>
  <c r="BG81"/>
  <c r="BO82"/>
  <c r="BK83"/>
  <c r="AL85"/>
  <c r="BO87"/>
  <c r="BP87"/>
  <c r="BA89"/>
  <c r="BO94"/>
  <c r="BK96"/>
  <c r="BI98"/>
  <c r="Z100"/>
  <c r="BE100"/>
  <c r="BO102"/>
  <c r="BP102"/>
  <c r="BL106"/>
  <c r="I6"/>
  <c r="AT20"/>
  <c r="AL20"/>
  <c r="AJ49"/>
  <c r="BL49"/>
  <c r="AT46"/>
  <c r="AL46"/>
  <c r="AN46"/>
  <c r="AP46"/>
  <c r="AT55"/>
  <c r="AL55"/>
  <c r="AN55"/>
  <c r="AT64"/>
  <c r="AL64"/>
  <c r="AT73"/>
  <c r="AL73"/>
  <c r="AT80"/>
  <c r="AL80"/>
  <c r="BE98"/>
  <c r="BP98"/>
  <c r="AR11"/>
  <c r="AB12"/>
  <c r="AZ12"/>
  <c r="X16"/>
  <c r="AV16"/>
  <c r="AY6"/>
  <c r="BK6"/>
  <c r="BC8"/>
  <c r="AY9"/>
  <c r="BK9"/>
  <c r="BC11"/>
  <c r="J16"/>
  <c r="W16"/>
  <c r="AI16"/>
  <c r="AU16"/>
  <c r="BG14"/>
  <c r="K27"/>
  <c r="X27"/>
  <c r="BM19"/>
  <c r="BJ29"/>
  <c r="AP30"/>
  <c r="AV74"/>
  <c r="BM44"/>
  <c r="BP46"/>
  <c r="BM53"/>
  <c r="BP55"/>
  <c r="BM62"/>
  <c r="BP64"/>
  <c r="BM71"/>
  <c r="BP73"/>
  <c r="BM78"/>
  <c r="BP80"/>
  <c r="BP86"/>
  <c r="BJ88"/>
  <c r="AN98"/>
  <c r="BK19"/>
  <c r="AY19"/>
  <c r="AJ23"/>
  <c r="BL23"/>
  <c r="AT33"/>
  <c r="AL33"/>
  <c r="AF74"/>
  <c r="AJ40"/>
  <c r="BL40"/>
  <c r="AJ58"/>
  <c r="BL58"/>
  <c r="AJ67"/>
  <c r="BL67"/>
  <c r="AJ92"/>
  <c r="BL92"/>
  <c r="AJ104"/>
  <c r="BL104"/>
  <c r="AE44"/>
  <c r="I44"/>
  <c r="AT86"/>
  <c r="AL86"/>
  <c r="AP86"/>
  <c r="AT89"/>
  <c r="AL89"/>
  <c r="AP89"/>
  <c r="AL101"/>
  <c r="AP101"/>
  <c r="AN6"/>
  <c r="AR8"/>
  <c r="AN9"/>
  <c r="BL9"/>
  <c r="AR15"/>
  <c r="Z6"/>
  <c r="AL6"/>
  <c r="BJ6"/>
  <c r="Z9"/>
  <c r="BJ9"/>
  <c r="V16"/>
  <c r="AH16"/>
  <c r="AP15"/>
  <c r="G16"/>
  <c r="BH27"/>
  <c r="BJ25"/>
  <c r="AP26"/>
  <c r="G38"/>
  <c r="AZ38"/>
  <c r="AN30"/>
  <c r="BH38"/>
  <c r="BJ42"/>
  <c r="AP43"/>
  <c r="BJ51"/>
  <c r="AP52"/>
  <c r="BJ60"/>
  <c r="AP61"/>
  <c r="BJ69"/>
  <c r="AP70"/>
  <c r="K107"/>
  <c r="X107"/>
  <c r="BH107"/>
  <c r="BM93"/>
  <c r="BO95"/>
  <c r="AD96"/>
  <c r="BJ100"/>
  <c r="BM102"/>
  <c r="BK103"/>
  <c r="AJ20"/>
  <c r="BL20"/>
  <c r="AJ33"/>
  <c r="BL33"/>
  <c r="AE71"/>
  <c r="AJ89"/>
  <c r="BL89"/>
  <c r="AJ101"/>
  <c r="BL101"/>
  <c r="BL6"/>
  <c r="BI6"/>
  <c r="BE7"/>
  <c r="BM8"/>
  <c r="BE10"/>
  <c r="BM11"/>
  <c r="H16"/>
  <c r="BI16" s="1"/>
  <c r="U16"/>
  <c r="AG16"/>
  <c r="AS16"/>
  <c r="BE14"/>
  <c r="AT23"/>
  <c r="AN26"/>
  <c r="T38"/>
  <c r="BO43"/>
  <c r="BO52"/>
  <c r="AN61"/>
  <c r="AT67"/>
  <c r="AN70"/>
  <c r="BM84"/>
  <c r="AT104"/>
  <c r="AT30"/>
  <c r="AL30"/>
  <c r="AJ46"/>
  <c r="BL46"/>
  <c r="AJ55"/>
  <c r="BL55"/>
  <c r="AJ64"/>
  <c r="BL64"/>
  <c r="AJ73"/>
  <c r="BL73"/>
  <c r="AJ80"/>
  <c r="BL80"/>
  <c r="AJ86"/>
  <c r="BL86"/>
  <c r="BE95"/>
  <c r="BP95"/>
  <c r="AR7"/>
  <c r="AN8"/>
  <c r="AN11"/>
  <c r="AN15"/>
  <c r="BD27"/>
  <c r="BM37"/>
  <c r="AZ74"/>
  <c r="AN95"/>
  <c r="BK29"/>
  <c r="AY29"/>
  <c r="AT43"/>
  <c r="AL43"/>
  <c r="AN43"/>
  <c r="AT52"/>
  <c r="AL52"/>
  <c r="AN52"/>
  <c r="AT61"/>
  <c r="AL61"/>
  <c r="AT70"/>
  <c r="AL70"/>
  <c r="AT77"/>
  <c r="AL77"/>
  <c r="AT98"/>
  <c r="AL98"/>
  <c r="AP98"/>
  <c r="BJ106"/>
  <c r="Z106"/>
  <c r="AR10"/>
  <c r="AY8"/>
  <c r="BK11"/>
  <c r="BP14"/>
  <c r="T27"/>
  <c r="BP26"/>
  <c r="AP36"/>
  <c r="BP43"/>
  <c r="BP52"/>
  <c r="BP61"/>
  <c r="BP70"/>
  <c r="BM90"/>
  <c r="AE50"/>
  <c r="AJ98"/>
  <c r="BL98"/>
  <c r="AJ6"/>
  <c r="BG6"/>
  <c r="AU12"/>
  <c r="AT6"/>
  <c r="Z8"/>
  <c r="Z11"/>
  <c r="AD14"/>
  <c r="AP14"/>
  <c r="BO14"/>
  <c r="BJ22"/>
  <c r="AP23"/>
  <c r="C38"/>
  <c r="BM29"/>
  <c r="AN36"/>
  <c r="AD37"/>
  <c r="K74"/>
  <c r="X74"/>
  <c r="BJ48"/>
  <c r="AP49"/>
  <c r="BJ57"/>
  <c r="AP58"/>
  <c r="BJ66"/>
  <c r="AP67"/>
  <c r="AB74"/>
  <c r="AZ107"/>
  <c r="BJ82"/>
  <c r="AN83"/>
  <c r="AJ30"/>
  <c r="BL30"/>
  <c r="I64"/>
  <c r="AE64"/>
  <c r="BE92"/>
  <c r="BP92"/>
  <c r="BE104"/>
  <c r="BP104"/>
  <c r="BE6"/>
  <c r="BA7"/>
  <c r="BM10"/>
  <c r="BA14"/>
  <c r="BM14"/>
  <c r="AR20"/>
  <c r="P38"/>
  <c r="AR33"/>
  <c r="AJ26"/>
  <c r="BL26"/>
  <c r="AT36"/>
  <c r="AL36"/>
  <c r="BE40"/>
  <c r="BD74"/>
  <c r="AJ43"/>
  <c r="BL43"/>
  <c r="AJ52"/>
  <c r="BL52"/>
  <c r="AJ61"/>
  <c r="BL61"/>
  <c r="AJ70"/>
  <c r="BL70"/>
  <c r="AJ77"/>
  <c r="BL77"/>
  <c r="I90"/>
  <c r="AT95"/>
  <c r="AL95"/>
  <c r="AP95"/>
  <c r="G12"/>
  <c r="BP83"/>
  <c r="BJ94"/>
  <c r="AD102"/>
  <c r="BD107"/>
  <c r="I26"/>
  <c r="AT40"/>
  <c r="G74"/>
  <c r="AL40"/>
  <c r="AN40"/>
  <c r="AT49"/>
  <c r="AL49"/>
  <c r="AN49"/>
  <c r="AT58"/>
  <c r="AL58"/>
  <c r="AN58"/>
  <c r="AT83"/>
  <c r="AL83"/>
  <c r="AP83"/>
  <c r="AJ95"/>
  <c r="BL95"/>
  <c r="BC6"/>
  <c r="BP6"/>
  <c r="AY7"/>
  <c r="BC9"/>
  <c r="AY10"/>
  <c r="AY14"/>
  <c r="BK14"/>
  <c r="BM15"/>
  <c r="AV27"/>
  <c r="AP20"/>
  <c r="BP23"/>
  <c r="BJ32"/>
  <c r="AP33"/>
  <c r="BM47"/>
  <c r="BP49"/>
  <c r="BM56"/>
  <c r="BP58"/>
  <c r="BM65"/>
  <c r="BP67"/>
  <c r="C107"/>
  <c r="AV107"/>
  <c r="BM81"/>
  <c r="BK66"/>
  <c r="AY66"/>
  <c r="BE89"/>
  <c r="BP89"/>
  <c r="BE101"/>
  <c r="BP101"/>
  <c r="AP6"/>
  <c r="BJ14"/>
  <c r="AB27"/>
  <c r="BJ54"/>
  <c r="AR98"/>
  <c r="AF107"/>
  <c r="BK22"/>
  <c r="AY22"/>
  <c r="AJ36"/>
  <c r="BL36"/>
  <c r="AJ83"/>
  <c r="BL83"/>
  <c r="AT92"/>
  <c r="AL92"/>
  <c r="AP92"/>
  <c r="AL104"/>
  <c r="AN104"/>
  <c r="AP104"/>
  <c r="AR9"/>
  <c r="Z7"/>
  <c r="AP9"/>
  <c r="Z10"/>
  <c r="Z14"/>
  <c r="AN20"/>
  <c r="AN33"/>
  <c r="BJ45"/>
  <c r="L16"/>
  <c r="Y16"/>
  <c r="AK16"/>
  <c r="AW16"/>
  <c r="BI14"/>
  <c r="BG15"/>
  <c r="BM22"/>
  <c r="AT26"/>
  <c r="AR30"/>
  <c r="BK48"/>
  <c r="BK57"/>
  <c r="AD65"/>
  <c r="BM66"/>
  <c r="BK82"/>
  <c r="BJ91"/>
  <c r="BK94"/>
  <c r="BO98"/>
  <c r="AD99"/>
  <c r="BJ103"/>
  <c r="BM105"/>
  <c r="BK106"/>
  <c r="AY18"/>
  <c r="BK18"/>
  <c r="BC20"/>
  <c r="AY21"/>
  <c r="BK21"/>
  <c r="BC23"/>
  <c r="AY24"/>
  <c r="BK24"/>
  <c r="BC26"/>
  <c r="AM27"/>
  <c r="BG29"/>
  <c r="BC30"/>
  <c r="AY31"/>
  <c r="BK31"/>
  <c r="BC33"/>
  <c r="AY34"/>
  <c r="BK34"/>
  <c r="BC36"/>
  <c r="AY37"/>
  <c r="BK37"/>
  <c r="AU38"/>
  <c r="BC40"/>
  <c r="BP40"/>
  <c r="AY41"/>
  <c r="BK41"/>
  <c r="BC43"/>
  <c r="AY44"/>
  <c r="BK44"/>
  <c r="BC46"/>
  <c r="AY47"/>
  <c r="BK47"/>
  <c r="BC49"/>
  <c r="AY50"/>
  <c r="BK50"/>
  <c r="BC52"/>
  <c r="AY53"/>
  <c r="BK53"/>
  <c r="BC55"/>
  <c r="AY56"/>
  <c r="BK56"/>
  <c r="BC58"/>
  <c r="AY59"/>
  <c r="BK59"/>
  <c r="BC61"/>
  <c r="AY62"/>
  <c r="BK62"/>
  <c r="BC64"/>
  <c r="AY65"/>
  <c r="BK65"/>
  <c r="BC67"/>
  <c r="AY68"/>
  <c r="BK68"/>
  <c r="BC70"/>
  <c r="AY71"/>
  <c r="BK71"/>
  <c r="BC73"/>
  <c r="AA74"/>
  <c r="AM74"/>
  <c r="BC77"/>
  <c r="BP77"/>
  <c r="AY78"/>
  <c r="BK78"/>
  <c r="BC80"/>
  <c r="AY81"/>
  <c r="BK81"/>
  <c r="BC83"/>
  <c r="BC86"/>
  <c r="Z18"/>
  <c r="AL18"/>
  <c r="BJ18"/>
  <c r="BO20"/>
  <c r="Z21"/>
  <c r="BJ21"/>
  <c r="BO23"/>
  <c r="Z24"/>
  <c r="BJ24"/>
  <c r="BO26"/>
  <c r="AT29"/>
  <c r="BO30"/>
  <c r="Z31"/>
  <c r="BJ31"/>
  <c r="BO33"/>
  <c r="BO36"/>
  <c r="Z37"/>
  <c r="BJ37"/>
  <c r="AP40"/>
  <c r="Z41"/>
  <c r="I42"/>
  <c r="AT42"/>
  <c r="Z44"/>
  <c r="AT45"/>
  <c r="Z47"/>
  <c r="I48"/>
  <c r="Z50"/>
  <c r="AT51"/>
  <c r="Z53"/>
  <c r="AT54"/>
  <c r="Z56"/>
  <c r="Z59"/>
  <c r="BO61"/>
  <c r="Z62"/>
  <c r="BJ62"/>
  <c r="I63"/>
  <c r="BO64"/>
  <c r="Z65"/>
  <c r="I66"/>
  <c r="BO67"/>
  <c r="Z68"/>
  <c r="AT69"/>
  <c r="BO70"/>
  <c r="Z71"/>
  <c r="AT72"/>
  <c r="BO73"/>
  <c r="AD77"/>
  <c r="AP77"/>
  <c r="BO77"/>
  <c r="Z78"/>
  <c r="AT79"/>
  <c r="BO80"/>
  <c r="Z81"/>
  <c r="AT82"/>
  <c r="BO83"/>
  <c r="AL84"/>
  <c r="I85"/>
  <c r="BI18"/>
  <c r="BE19"/>
  <c r="BM20"/>
  <c r="BE22"/>
  <c r="BM23"/>
  <c r="BE25"/>
  <c r="BM26"/>
  <c r="BE29"/>
  <c r="BM30"/>
  <c r="BE32"/>
  <c r="BM33"/>
  <c r="BE35"/>
  <c r="BM36"/>
  <c r="H38"/>
  <c r="BM40"/>
  <c r="BM43"/>
  <c r="BM46"/>
  <c r="BM49"/>
  <c r="BM52"/>
  <c r="BM55"/>
  <c r="BM58"/>
  <c r="BM61"/>
  <c r="BE63"/>
  <c r="BM64"/>
  <c r="BE66"/>
  <c r="BA67"/>
  <c r="BM67"/>
  <c r="BM70"/>
  <c r="BM73"/>
  <c r="BA77"/>
  <c r="BM77"/>
  <c r="BM80"/>
  <c r="BM83"/>
  <c r="BM86"/>
  <c r="BM89"/>
  <c r="BM92"/>
  <c r="BM95"/>
  <c r="BM98"/>
  <c r="BM101"/>
  <c r="BM104"/>
  <c r="AJ18"/>
  <c r="AR29"/>
  <c r="AF38"/>
  <c r="AR42"/>
  <c r="AR45"/>
  <c r="AR48"/>
  <c r="AR51"/>
  <c r="AR54"/>
  <c r="AR57"/>
  <c r="AR72"/>
  <c r="BH74"/>
  <c r="AN77"/>
  <c r="AR79"/>
  <c r="AR85"/>
  <c r="AR94"/>
  <c r="AR97"/>
  <c r="AR100"/>
  <c r="BG18"/>
  <c r="BC19"/>
  <c r="AY20"/>
  <c r="BC22"/>
  <c r="AY23"/>
  <c r="BC25"/>
  <c r="AY26"/>
  <c r="AU27"/>
  <c r="BC29"/>
  <c r="BP29"/>
  <c r="AY30"/>
  <c r="BC32"/>
  <c r="AY33"/>
  <c r="BC35"/>
  <c r="AY36"/>
  <c r="AY40"/>
  <c r="BK40"/>
  <c r="BC42"/>
  <c r="AY43"/>
  <c r="BC45"/>
  <c r="AY46"/>
  <c r="BC48"/>
  <c r="AY49"/>
  <c r="BC51"/>
  <c r="AY52"/>
  <c r="BC54"/>
  <c r="AY55"/>
  <c r="BC57"/>
  <c r="AY58"/>
  <c r="BC60"/>
  <c r="AY61"/>
  <c r="BC63"/>
  <c r="AY64"/>
  <c r="BC66"/>
  <c r="AY67"/>
  <c r="BC69"/>
  <c r="AY70"/>
  <c r="BC72"/>
  <c r="AY73"/>
  <c r="AY77"/>
  <c r="BK77"/>
  <c r="BC79"/>
  <c r="AY80"/>
  <c r="BC82"/>
  <c r="AY83"/>
  <c r="BC85"/>
  <c r="AY86"/>
  <c r="BC88"/>
  <c r="BC91"/>
  <c r="AY92"/>
  <c r="BC94"/>
  <c r="AY95"/>
  <c r="BC97"/>
  <c r="AY98"/>
  <c r="BC100"/>
  <c r="AY101"/>
  <c r="BC103"/>
  <c r="AY104"/>
  <c r="BC106"/>
  <c r="AT18"/>
  <c r="AP19"/>
  <c r="BO19"/>
  <c r="BF74"/>
  <c r="BO88"/>
  <c r="BE18"/>
  <c r="BM25"/>
  <c r="BA29"/>
  <c r="BM32"/>
  <c r="BM35"/>
  <c r="BM42"/>
  <c r="BM45"/>
  <c r="BM48"/>
  <c r="BM51"/>
  <c r="BM54"/>
  <c r="BM57"/>
  <c r="BM60"/>
  <c r="BM63"/>
  <c r="BM69"/>
  <c r="BM72"/>
  <c r="BI77"/>
  <c r="BM79"/>
  <c r="BM82"/>
  <c r="BM85"/>
  <c r="BM88"/>
  <c r="BM91"/>
  <c r="BM94"/>
  <c r="BM97"/>
  <c r="BM100"/>
  <c r="BM103"/>
  <c r="BM106"/>
  <c r="AR18"/>
  <c r="G27"/>
  <c r="AN29"/>
  <c r="AR62"/>
  <c r="AR78"/>
  <c r="AR81"/>
  <c r="AR84"/>
  <c r="AR87"/>
  <c r="AN88"/>
  <c r="AR90"/>
  <c r="AN91"/>
  <c r="AR93"/>
  <c r="AR96"/>
  <c r="AN97"/>
  <c r="AR99"/>
  <c r="BC18"/>
  <c r="BP18"/>
  <c r="BC21"/>
  <c r="BC24"/>
  <c r="BC31"/>
  <c r="AY32"/>
  <c r="BC34"/>
  <c r="AY35"/>
  <c r="BC37"/>
  <c r="BC41"/>
  <c r="AY42"/>
  <c r="BC44"/>
  <c r="AY45"/>
  <c r="BC47"/>
  <c r="BC50"/>
  <c r="AY51"/>
  <c r="BC53"/>
  <c r="AY54"/>
  <c r="BC56"/>
  <c r="BC59"/>
  <c r="AY60"/>
  <c r="BC62"/>
  <c r="AY63"/>
  <c r="BC65"/>
  <c r="BC68"/>
  <c r="BC71"/>
  <c r="AY72"/>
  <c r="BG77"/>
  <c r="BC78"/>
  <c r="AY79"/>
  <c r="BC81"/>
  <c r="AY82"/>
  <c r="BC84"/>
  <c r="AY85"/>
  <c r="BC87"/>
  <c r="AY88"/>
  <c r="BC90"/>
  <c r="AY91"/>
  <c r="BC93"/>
  <c r="AY94"/>
  <c r="BC96"/>
  <c r="AY97"/>
  <c r="BC99"/>
  <c r="AY100"/>
  <c r="BC102"/>
  <c r="AY103"/>
  <c r="BC105"/>
  <c r="AY106"/>
  <c r="Z19"/>
  <c r="Z22"/>
  <c r="Z25"/>
  <c r="Z29"/>
  <c r="AL29"/>
  <c r="Z32"/>
  <c r="Z35"/>
  <c r="Z45"/>
  <c r="Z48"/>
  <c r="Z51"/>
  <c r="Z57"/>
  <c r="Z60"/>
  <c r="Z63"/>
  <c r="Z66"/>
  <c r="Z69"/>
  <c r="Z72"/>
  <c r="Z79"/>
  <c r="Z82"/>
  <c r="Z85"/>
  <c r="Z88"/>
  <c r="Z91"/>
  <c r="Z94"/>
  <c r="Z97"/>
  <c r="Z103"/>
  <c r="AX112" l="1"/>
  <c r="AE81"/>
  <c r="AE10"/>
  <c r="I59"/>
  <c r="I43"/>
  <c r="I45"/>
  <c r="I25"/>
  <c r="I72"/>
  <c r="AE73"/>
  <c r="I29"/>
  <c r="I15"/>
  <c r="AE7"/>
  <c r="I49"/>
  <c r="I98"/>
  <c r="I80"/>
  <c r="AE93"/>
  <c r="AE89"/>
  <c r="AE62"/>
  <c r="I52"/>
  <c r="I47"/>
  <c r="I20"/>
  <c r="AR16"/>
  <c r="I9"/>
  <c r="I33"/>
  <c r="I22"/>
  <c r="I101"/>
  <c r="AE53"/>
  <c r="I91"/>
  <c r="AE97"/>
  <c r="AE92"/>
  <c r="AE83"/>
  <c r="I82"/>
  <c r="I54"/>
  <c r="I51"/>
  <c r="AE46"/>
  <c r="BE38"/>
  <c r="I35"/>
  <c r="AL27"/>
  <c r="BG27"/>
  <c r="AE18"/>
  <c r="BC27"/>
  <c r="BA12"/>
  <c r="I8"/>
  <c r="J2"/>
  <c r="BI12"/>
  <c r="BG12"/>
  <c r="I104"/>
  <c r="AE100"/>
  <c r="BG107"/>
  <c r="AE86"/>
  <c r="AN107"/>
  <c r="AE11"/>
  <c r="I69"/>
  <c r="I67"/>
  <c r="AE61"/>
  <c r="I57"/>
  <c r="I56"/>
  <c r="I55"/>
  <c r="BC74"/>
  <c r="BE12"/>
  <c r="F75"/>
  <c r="F108" s="1"/>
  <c r="AL38"/>
  <c r="K75"/>
  <c r="K108" s="1"/>
  <c r="AD27"/>
  <c r="AE27" s="1"/>
  <c r="I32"/>
  <c r="AN38"/>
  <c r="Y75"/>
  <c r="Y108" s="1"/>
  <c r="O75"/>
  <c r="O108" s="1"/>
  <c r="BJ74"/>
  <c r="AE58"/>
  <c r="C75"/>
  <c r="C108" s="1"/>
  <c r="AN12"/>
  <c r="J75"/>
  <c r="J108" s="1"/>
  <c r="AE40"/>
  <c r="R75"/>
  <c r="R108" s="1"/>
  <c r="D75"/>
  <c r="D108" s="1"/>
  <c r="AC75"/>
  <c r="AC108" s="1"/>
  <c r="U75"/>
  <c r="U108" s="1"/>
  <c r="AE31"/>
  <c r="Z12"/>
  <c r="AR107"/>
  <c r="AD38"/>
  <c r="AE38" s="1"/>
  <c r="AO75"/>
  <c r="AO108" s="1"/>
  <c r="BB75"/>
  <c r="BB108" s="1"/>
  <c r="AD16"/>
  <c r="AE16" s="1"/>
  <c r="I95"/>
  <c r="S75"/>
  <c r="S108" s="1"/>
  <c r="AD107"/>
  <c r="AE107" s="1"/>
  <c r="I60"/>
  <c r="E75"/>
  <c r="E108" s="1"/>
  <c r="AE78"/>
  <c r="AE103"/>
  <c r="AE88"/>
  <c r="I23"/>
  <c r="Q75"/>
  <c r="Q108" s="1"/>
  <c r="AX75"/>
  <c r="AX108" s="1"/>
  <c r="AT38"/>
  <c r="BP12"/>
  <c r="BM74"/>
  <c r="AN16"/>
  <c r="BC107"/>
  <c r="I36"/>
  <c r="P75"/>
  <c r="P108" s="1"/>
  <c r="AP38"/>
  <c r="T75"/>
  <c r="T108" s="1"/>
  <c r="N75"/>
  <c r="N108" s="1"/>
  <c r="I79"/>
  <c r="I19"/>
  <c r="X75"/>
  <c r="X108" s="1"/>
  <c r="Z27"/>
  <c r="BK107"/>
  <c r="AD12"/>
  <c r="AE12" s="1"/>
  <c r="AR12"/>
  <c r="AE87"/>
  <c r="I30"/>
  <c r="AE70"/>
  <c r="AP74"/>
  <c r="AE24"/>
  <c r="AG75"/>
  <c r="AG108" s="1"/>
  <c r="AP107"/>
  <c r="W75"/>
  <c r="W108" s="1"/>
  <c r="AQ75"/>
  <c r="AQ108" s="1"/>
  <c r="AE84"/>
  <c r="AL107"/>
  <c r="AW75"/>
  <c r="AW108" s="1"/>
  <c r="AP12"/>
  <c r="AE94"/>
  <c r="L75"/>
  <c r="BO38"/>
  <c r="BM107"/>
  <c r="AH75"/>
  <c r="AH108" s="1"/>
  <c r="Z74"/>
  <c r="BP107"/>
  <c r="AW112"/>
  <c r="AT107"/>
  <c r="AU75"/>
  <c r="AU108" s="1"/>
  <c r="AE21"/>
  <c r="AE34"/>
  <c r="AE68"/>
  <c r="BI27"/>
  <c r="BC12"/>
  <c r="AI75"/>
  <c r="AI108" s="1"/>
  <c r="BO107"/>
  <c r="AE41"/>
  <c r="AE105"/>
  <c r="BJ107"/>
  <c r="AT74"/>
  <c r="BJ12"/>
  <c r="BE27"/>
  <c r="Z107"/>
  <c r="AS75"/>
  <c r="AS108" s="1"/>
  <c r="V75"/>
  <c r="V108" s="1"/>
  <c r="BJ27"/>
  <c r="BL16"/>
  <c r="BO12"/>
  <c r="AR38"/>
  <c r="AU112"/>
  <c r="AJ16"/>
  <c r="AY107"/>
  <c r="AL74"/>
  <c r="AV75"/>
  <c r="AV108" s="1"/>
  <c r="BA27"/>
  <c r="AR74"/>
  <c r="BP74"/>
  <c r="BM27"/>
  <c r="BK27"/>
  <c r="AY27"/>
  <c r="AE96"/>
  <c r="I96"/>
  <c r="BL38"/>
  <c r="AJ38"/>
  <c r="AE102"/>
  <c r="I102"/>
  <c r="AT27"/>
  <c r="AP16"/>
  <c r="AB75"/>
  <c r="AB108" s="1"/>
  <c r="BG16"/>
  <c r="BK74"/>
  <c r="AJ12"/>
  <c r="AL12"/>
  <c r="BA74"/>
  <c r="AZ75"/>
  <c r="AZ108" s="1"/>
  <c r="BJ16"/>
  <c r="Z16"/>
  <c r="BE107"/>
  <c r="BL27"/>
  <c r="BP27"/>
  <c r="AT16"/>
  <c r="AY74"/>
  <c r="BL12"/>
  <c r="BE16"/>
  <c r="AT12"/>
  <c r="BG38"/>
  <c r="AE65"/>
  <c r="I65"/>
  <c r="BM12"/>
  <c r="BK12"/>
  <c r="AY12"/>
  <c r="BA107"/>
  <c r="AY112"/>
  <c r="AE37"/>
  <c r="I37"/>
  <c r="AR27"/>
  <c r="AP27"/>
  <c r="BO16"/>
  <c r="H75"/>
  <c r="BA16"/>
  <c r="BP16"/>
  <c r="BK16"/>
  <c r="AY16"/>
  <c r="BM16"/>
  <c r="AE99"/>
  <c r="I99"/>
  <c r="BG74"/>
  <c r="BF75"/>
  <c r="I77"/>
  <c r="AE77"/>
  <c r="AD74"/>
  <c r="AE74" s="1"/>
  <c r="AA75"/>
  <c r="BK38"/>
  <c r="AY38"/>
  <c r="BM38"/>
  <c r="BO74"/>
  <c r="AM75"/>
  <c r="AN74"/>
  <c r="BO27"/>
  <c r="AN27"/>
  <c r="AV112"/>
  <c r="AJ27"/>
  <c r="BC16"/>
  <c r="AL16"/>
  <c r="AK75"/>
  <c r="BJ38"/>
  <c r="Z38"/>
  <c r="AE14"/>
  <c r="I14"/>
  <c r="I16" s="1"/>
  <c r="AF75"/>
  <c r="AF108" s="1"/>
  <c r="AJ74"/>
  <c r="BL74"/>
  <c r="BA38"/>
  <c r="BI74"/>
  <c r="BH75"/>
  <c r="BI107"/>
  <c r="BP38"/>
  <c r="AJ107"/>
  <c r="BL107"/>
  <c r="BE74"/>
  <c r="BD75"/>
  <c r="G75"/>
  <c r="G108" s="1"/>
  <c r="BI38"/>
  <c r="BC38"/>
  <c r="I12" l="1"/>
  <c r="I74"/>
  <c r="I116"/>
  <c r="I38"/>
  <c r="I27"/>
  <c r="AY75"/>
  <c r="AI110"/>
  <c r="AG110"/>
  <c r="AP75"/>
  <c r="BK75"/>
  <c r="I107"/>
  <c r="AT108"/>
  <c r="L108"/>
  <c r="K112" s="1"/>
  <c r="AR108"/>
  <c r="AP108"/>
  <c r="BG75"/>
  <c r="BF108"/>
  <c r="AD75"/>
  <c r="AE75" s="1"/>
  <c r="AA108"/>
  <c r="AD108" s="1"/>
  <c r="BA75"/>
  <c r="BE75"/>
  <c r="AF110"/>
  <c r="AJ108"/>
  <c r="AL75"/>
  <c r="AK108"/>
  <c r="BL108" s="1"/>
  <c r="BK108"/>
  <c r="BM75"/>
  <c r="AR75"/>
  <c r="AH110"/>
  <c r="BJ75"/>
  <c r="Z75"/>
  <c r="H108"/>
  <c r="BL75"/>
  <c r="AJ75"/>
  <c r="AN75"/>
  <c r="BO75"/>
  <c r="AM108"/>
  <c r="BI75"/>
  <c r="BD108"/>
  <c r="BP75"/>
  <c r="BH108"/>
  <c r="BC75"/>
  <c r="AT75"/>
  <c r="I75" l="1"/>
  <c r="I126" s="1"/>
  <c r="BI108"/>
  <c r="BE108"/>
  <c r="AK110"/>
  <c r="AL108"/>
  <c r="BG108"/>
  <c r="H112"/>
  <c r="BJ108"/>
  <c r="Z108"/>
  <c r="AW110"/>
  <c r="AX110"/>
  <c r="BM108"/>
  <c r="AE108"/>
  <c r="BP108"/>
  <c r="AU110"/>
  <c r="AZ110"/>
  <c r="BC108"/>
  <c r="BA108"/>
  <c r="BO108"/>
  <c r="AN108"/>
  <c r="AP111" s="1"/>
  <c r="AY108"/>
  <c r="AV110"/>
  <c r="I108" l="1"/>
  <c r="I111" s="1"/>
</calcChain>
</file>

<file path=xl/sharedStrings.xml><?xml version="1.0" encoding="utf-8"?>
<sst xmlns="http://schemas.openxmlformats.org/spreadsheetml/2006/main" count="664" uniqueCount="201">
  <si>
    <t>Sub-Sector</t>
  </si>
  <si>
    <t>CMSME Loan Disbursement (Current Quarter)</t>
  </si>
  <si>
    <t>Cumulative CMSME Loan Disbursement (January to Current Quarter)</t>
  </si>
  <si>
    <t xml:space="preserve">  Outstanding of CMSME Loan as on End of the Quarter (as per CL)</t>
  </si>
  <si>
    <t xml:space="preserve">  Outstanding of CMSME New Enterprises Loans as on End of the Quarter </t>
  </si>
  <si>
    <t xml:space="preserve">  Outstanding of CMSME Rural Loans as on End of the Quarter </t>
  </si>
  <si>
    <t xml:space="preserve">  Outstanding of CMSME Without Collateral  Loans as on End of the Quarter </t>
  </si>
  <si>
    <t xml:space="preserve">Number </t>
  </si>
  <si>
    <t>Amount</t>
  </si>
  <si>
    <t>SS</t>
  </si>
  <si>
    <t>DF</t>
  </si>
  <si>
    <t>BL</t>
  </si>
  <si>
    <t>Cottage</t>
  </si>
  <si>
    <t>Female</t>
  </si>
  <si>
    <t>Service</t>
  </si>
  <si>
    <t>Trade</t>
  </si>
  <si>
    <t>Micro</t>
  </si>
  <si>
    <t>Small</t>
  </si>
  <si>
    <t>Medium</t>
  </si>
  <si>
    <t>Total</t>
  </si>
  <si>
    <t>Cumulative Disbursement to CMSME New Enterprises (January to Current Quarter)</t>
  </si>
  <si>
    <t>Cumulative CMSME Rural Loans Disbursement (January to Current Quarter)</t>
  </si>
  <si>
    <t>Cumulative Disbursement of CMSME Without Collateral  (January to Current Quarter)</t>
  </si>
  <si>
    <t>*Overdue Amount of CMSME Loans as on End of Quarter</t>
  </si>
  <si>
    <t>Cumulative Recovery of CMSME Loans (January to Current Quarter)</t>
  </si>
  <si>
    <t>Classified Amount of CMSME Loans as on End of the Quarter (as per CL)</t>
  </si>
  <si>
    <t>Total Loans and Advances Outstanding (excluding staff loan) as per CL</t>
  </si>
  <si>
    <t>Total Classified Loan Outstanding (excluding staff loan) as per CL</t>
  </si>
  <si>
    <t>Informal/ Marginal Sector</t>
  </si>
  <si>
    <t xml:space="preserve">Categorywise Quarterly CMSME loan Disbursement Statement </t>
  </si>
  <si>
    <t>(Tk. In Crore)</t>
  </si>
  <si>
    <t>Particulars</t>
  </si>
  <si>
    <t>Category</t>
  </si>
  <si>
    <t>Cumulative Disbursement to New Enterprises (January to Current Quarter)</t>
  </si>
  <si>
    <t>Cumulative Recovery (January to Current Quarter)</t>
  </si>
  <si>
    <t>Cumulative Rural Disbursement (January to Current Quarter)</t>
  </si>
  <si>
    <t>Number</t>
  </si>
  <si>
    <t>CMSME</t>
  </si>
  <si>
    <t>Outstanding</t>
  </si>
  <si>
    <t>Woman</t>
  </si>
  <si>
    <t xml:space="preserve">Manufacturing </t>
  </si>
  <si>
    <t>Man</t>
  </si>
  <si>
    <t xml:space="preserve">CMSME       </t>
  </si>
  <si>
    <t>Grand Total of CMSME</t>
  </si>
  <si>
    <t>Cottage Enterprises</t>
  </si>
  <si>
    <t xml:space="preserve">% of Cottage  to CMSME </t>
  </si>
  <si>
    <t>Micro Enterprises</t>
  </si>
  <si>
    <t xml:space="preserve">% of Micro  to CMSME </t>
  </si>
  <si>
    <t>Small Enterprise</t>
  </si>
  <si>
    <t xml:space="preserve">% of Small  to CMSME </t>
  </si>
  <si>
    <t xml:space="preserve">CMSME </t>
  </si>
  <si>
    <t>Informal/ Marginal Enterprise</t>
  </si>
  <si>
    <t>% of Informal/ Marginal to CMSME</t>
  </si>
  <si>
    <t>Informal/ Marginal</t>
  </si>
  <si>
    <t>Cumulative Disbursement Without Collateral (January to Current Quarter)</t>
  </si>
  <si>
    <t>SME &amp; Special Programmes Department</t>
  </si>
  <si>
    <t>Sl. No.</t>
  </si>
  <si>
    <t>Name of Banks/NBFIs</t>
  </si>
  <si>
    <t>Recoverable (January to Current Quarter)</t>
  </si>
  <si>
    <t>Classification %</t>
  </si>
  <si>
    <t>Disbursement</t>
  </si>
  <si>
    <t xml:space="preserve"> Outstanding Amount </t>
  </si>
  <si>
    <t>Cottage Amount</t>
  </si>
  <si>
    <t>Micro Amount</t>
  </si>
  <si>
    <t>Small Amount</t>
  </si>
  <si>
    <t>%CMS</t>
  </si>
  <si>
    <t>Medium Amount</t>
  </si>
  <si>
    <t>%Medium</t>
  </si>
  <si>
    <t>Manufacturing Amount</t>
  </si>
  <si>
    <t>%Manufacturing</t>
  </si>
  <si>
    <t>Service Amount</t>
  </si>
  <si>
    <t>%Service</t>
  </si>
  <si>
    <t>Trade Amount</t>
  </si>
  <si>
    <t>%Trade</t>
  </si>
  <si>
    <t>Women Amount</t>
  </si>
  <si>
    <t>Women %</t>
  </si>
  <si>
    <t>State owned Banks</t>
  </si>
  <si>
    <t>Specialised Banks</t>
  </si>
  <si>
    <t>Foreign Banks</t>
  </si>
  <si>
    <t>Citibank N.A</t>
  </si>
  <si>
    <t>National Bank of Pakistan</t>
  </si>
  <si>
    <t>Standard Chartered Bank</t>
  </si>
  <si>
    <t>State Bank of India</t>
  </si>
  <si>
    <t>Private Commercial Banks</t>
  </si>
  <si>
    <t>Islamic Commercial Banks</t>
  </si>
  <si>
    <t>Non-Bank Financial Institutions (NBFIs)</t>
  </si>
  <si>
    <t>Bangladesh Industrial Finance Company Limited (BIFC)</t>
  </si>
  <si>
    <t>Hajj Finance Company Limited</t>
  </si>
  <si>
    <t>National Finance Ltd</t>
  </si>
  <si>
    <t>Agrani Bank PLC</t>
  </si>
  <si>
    <t>Bangladesh Development Bank PLC</t>
  </si>
  <si>
    <t>BASIC Bank Limited</t>
  </si>
  <si>
    <t>Janata Bank PLC</t>
  </si>
  <si>
    <t>Rupali Bank PLC</t>
  </si>
  <si>
    <t>Sonali Bank PLC</t>
  </si>
  <si>
    <t>Bangladesh Krishi Bank</t>
  </si>
  <si>
    <t>Rajshahi Krishi Unnayan Bank</t>
  </si>
  <si>
    <t>Bank Al-Falah Limited</t>
  </si>
  <si>
    <t>Commercial Bank of Ceylon Limited</t>
  </si>
  <si>
    <t>Habib Bank Ltd.</t>
  </si>
  <si>
    <t>The Hong Kong and Shanghai Banking Corporation. Ltd (HSBC)</t>
  </si>
  <si>
    <t>Woori Bank</t>
  </si>
  <si>
    <t>Al-Arafah Islami Bank PLC</t>
  </si>
  <si>
    <t>Export Import Bank of Bangladesh PLC</t>
  </si>
  <si>
    <t>First Security Islami Bank PLC</t>
  </si>
  <si>
    <t>Global Islami Bank PLC</t>
  </si>
  <si>
    <t>ICB Islamic Bank Ltd.</t>
  </si>
  <si>
    <t>Islami Bank Bangladesh PLC</t>
  </si>
  <si>
    <t>Shahjalal Islami Bank PLC</t>
  </si>
  <si>
    <t>Social Islami Bank PLC</t>
  </si>
  <si>
    <t>Union Bank PLC</t>
  </si>
  <si>
    <t>AB Bank PLC</t>
  </si>
  <si>
    <t>Bangladesh Commerce Bank Limited</t>
  </si>
  <si>
    <t xml:space="preserve">Bank Asia PLC. </t>
  </si>
  <si>
    <t>Bengal Commercial Bank PLC.</t>
  </si>
  <si>
    <t>BRAC Bank PLC</t>
  </si>
  <si>
    <t>Citizens Bank PLC</t>
  </si>
  <si>
    <t>City Bank PLC</t>
  </si>
  <si>
    <t>Community Bank Bangladesh PLC.</t>
  </si>
  <si>
    <t>Dhaka Bank PLC</t>
  </si>
  <si>
    <t>Dutch-Bangla Bank PLC</t>
  </si>
  <si>
    <t>Eastern Bank PLC</t>
  </si>
  <si>
    <t>IFIC Bank PLC</t>
  </si>
  <si>
    <t>Jamuna Bank PLC</t>
  </si>
  <si>
    <t>Meghna Bank PLC</t>
  </si>
  <si>
    <t>Mercantile Bank PLC</t>
  </si>
  <si>
    <t>Midland Bank Limited</t>
  </si>
  <si>
    <t>Modhumoti Bank PLC</t>
  </si>
  <si>
    <t>Mutual Trust Bank PLC</t>
  </si>
  <si>
    <t>National Bank Limited</t>
  </si>
  <si>
    <t>National Credit &amp; Commerce Bank PLC (NCC)</t>
  </si>
  <si>
    <t>NRB Bank PLC</t>
  </si>
  <si>
    <t>NRBC Bank PLC</t>
  </si>
  <si>
    <t>One Bank PLC</t>
  </si>
  <si>
    <t>Padma Bank PLC</t>
  </si>
  <si>
    <t>Prime Bank PLC</t>
  </si>
  <si>
    <t>Pubali Bank PLC</t>
  </si>
  <si>
    <t>SBAC Bank PLC</t>
  </si>
  <si>
    <t>Shimanto Bank PLC</t>
  </si>
  <si>
    <t>Southeast Bank PLC</t>
  </si>
  <si>
    <t>Standard Bank PLC</t>
  </si>
  <si>
    <t>The Premier Bank PLC</t>
  </si>
  <si>
    <t>Trust Bank PLC</t>
  </si>
  <si>
    <t>United Commercial Bank PLC</t>
  </si>
  <si>
    <t>Uttara Bank PLC</t>
  </si>
  <si>
    <t>Agrani SME Financing Company Limited</t>
  </si>
  <si>
    <t>Alliance Finance PLC.</t>
  </si>
  <si>
    <t>Aviva Finance Limited</t>
  </si>
  <si>
    <t>Bangladesh Finance Limited</t>
  </si>
  <si>
    <t>Bay Leasing &amp; Investment Limited</t>
  </si>
  <si>
    <t>CVC Finance Limited</t>
  </si>
  <si>
    <t>Fareast Finance &amp; Investment Limited</t>
  </si>
  <si>
    <t>FAS Finance &amp; Investment Limited</t>
  </si>
  <si>
    <t>First Finance Limited</t>
  </si>
  <si>
    <t>GSP Finance Company (Bangladesh) Limited (GSPB)</t>
  </si>
  <si>
    <t>IDLC Finance PLC</t>
  </si>
  <si>
    <t>IIDFC PLC.</t>
  </si>
  <si>
    <t>International Leasing and Financial Services Limited</t>
  </si>
  <si>
    <t>IPDC Finance Ltd</t>
  </si>
  <si>
    <t>Islamic Finance and Investment Limited</t>
  </si>
  <si>
    <t>LankaBangla Finance PLC.</t>
  </si>
  <si>
    <t>Meridian Finance and Investment Ltd.</t>
  </si>
  <si>
    <t>MIDAS Financing PLC.</t>
  </si>
  <si>
    <t>National Housing Finance PLC.</t>
  </si>
  <si>
    <t>Phoenix Finance and Investments Limited</t>
  </si>
  <si>
    <t>Premier Leasing &amp; Finance Limited</t>
  </si>
  <si>
    <t>Prime Finance &amp; Investment Ltd</t>
  </si>
  <si>
    <t>SFIL Finance PLC.</t>
  </si>
  <si>
    <t>The UAE-Bangladesh Investment Co. Ltd</t>
  </si>
  <si>
    <t>Union Capital Limited</t>
  </si>
  <si>
    <t>United Finance Limited</t>
  </si>
  <si>
    <t>Uttara Finance and Investments Limited</t>
  </si>
  <si>
    <t>Total State owned Commercial Banks:</t>
  </si>
  <si>
    <t>Total Specialized Banks:</t>
  </si>
  <si>
    <t>Total Foreign Banks:</t>
  </si>
  <si>
    <t>Total Islamic Commercial Banks:</t>
  </si>
  <si>
    <t>Total Private Commercial Banks:</t>
  </si>
  <si>
    <t xml:space="preserve"> Total Banks:</t>
  </si>
  <si>
    <t>Total Non Bank Financial Institutions:</t>
  </si>
  <si>
    <t>Grand Total (Banks &amp; FCs):</t>
  </si>
  <si>
    <t>Yearly Outstanding Target 2025</t>
  </si>
  <si>
    <t>CMSME Classified Loan</t>
  </si>
  <si>
    <t>Total Loan Disbursement (January-Current Quarter)</t>
  </si>
  <si>
    <t>Informal</t>
  </si>
  <si>
    <t>Disb</t>
  </si>
  <si>
    <t>os</t>
  </si>
  <si>
    <t>CMSM</t>
  </si>
  <si>
    <t>MST</t>
  </si>
  <si>
    <t>Regulatory Target Achievements</t>
  </si>
  <si>
    <t>CMSME Loan Statement (Bank &amp; FI-wise) from January-June, 2025</t>
  </si>
  <si>
    <t>CMS Outstanding</t>
  </si>
  <si>
    <t>Name of the Quarter: December, 2025</t>
  </si>
  <si>
    <t>Disbursement Current Quarter (October-December)</t>
  </si>
  <si>
    <t>Total Financial Sector</t>
  </si>
  <si>
    <t>Total Banking Sector</t>
  </si>
  <si>
    <t>State Owned Commercial Banks</t>
  </si>
  <si>
    <t>Specialized Banks</t>
  </si>
  <si>
    <t>Islamic Banks</t>
  </si>
  <si>
    <t xml:space="preserve"> Private Commercial Banks</t>
  </si>
  <si>
    <t>Finance Companies</t>
  </si>
  <si>
    <t xml:space="preserve">  Outstanding of CMSME Loan at the End of Current Quarter (as per CL)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</si>
</sst>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.00_ ;_ * \-#,##0.00_ ;_ * &quot;-&quot;??_ ;_ @_ "/>
  </numFmts>
  <fonts count="4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sz val="10"/>
      <color theme="1"/>
      <name val="Optima"/>
      <family val="2"/>
    </font>
    <font>
      <sz val="16"/>
      <name val="Times New Roman"/>
      <family val="1"/>
    </font>
    <font>
      <sz val="16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indexed="9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2"/>
      <color indexed="12"/>
      <name val="Times New Roman"/>
      <family val="1"/>
    </font>
    <font>
      <sz val="10"/>
      <color indexed="8"/>
      <name val="Arial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EAE8"/>
        <bgColor indexed="64"/>
      </patternFill>
    </fill>
    <fill>
      <patternFill patternType="solid">
        <fgColor rgb="FFEDFB9B"/>
        <bgColor indexed="64"/>
      </patternFill>
    </fill>
    <fill>
      <patternFill patternType="solid">
        <fgColor rgb="FFD9FFFE"/>
        <bgColor indexed="64"/>
      </patternFill>
    </fill>
    <fill>
      <patternFill patternType="solid">
        <fgColor rgb="FFFBF9B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4A3FB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76">
    <xf numFmtId="0" fontId="0" fillId="0" borderId="0"/>
    <xf numFmtId="9" fontId="8" fillId="0" borderId="0" applyFont="0" applyFill="0" applyBorder="0" applyAlignment="0" applyProtection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/>
    <xf numFmtId="0" fontId="21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26" borderId="0" applyNumberFormat="0" applyBorder="0" applyAlignment="0" applyProtection="0"/>
    <xf numFmtId="0" fontId="29" fillId="24" borderId="0" applyNumberFormat="0" applyBorder="0" applyAlignment="0" applyProtection="0"/>
    <xf numFmtId="0" fontId="29" fillId="20" borderId="0" applyNumberFormat="0" applyBorder="0" applyAlignment="0" applyProtection="0"/>
    <xf numFmtId="0" fontId="29" fillId="19" borderId="0" applyNumberFormat="0" applyBorder="0" applyAlignment="0" applyProtection="0"/>
    <xf numFmtId="0" fontId="29" fillId="17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1" fillId="47" borderId="69" applyNumberFormat="0" applyAlignment="0" applyProtection="0"/>
    <xf numFmtId="0" fontId="32" fillId="48" borderId="72" applyNumberFormat="0" applyAlignment="0" applyProtection="0"/>
    <xf numFmtId="43" fontId="2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49" borderId="0" applyNumberFormat="0" applyBorder="0" applyAlignment="0" applyProtection="0"/>
    <xf numFmtId="0" fontId="35" fillId="0" borderId="67" applyNumberFormat="0" applyFill="0" applyAlignment="0" applyProtection="0"/>
    <xf numFmtId="0" fontId="36" fillId="0" borderId="75" applyNumberFormat="0" applyFill="0" applyAlignment="0" applyProtection="0"/>
    <xf numFmtId="0" fontId="37" fillId="0" borderId="68" applyNumberFormat="0" applyFill="0" applyAlignment="0" applyProtection="0"/>
    <xf numFmtId="0" fontId="37" fillId="0" borderId="0" applyNumberFormat="0" applyFill="0" applyBorder="0" applyAlignment="0" applyProtection="0"/>
    <xf numFmtId="0" fontId="38" fillId="50" borderId="69" applyNumberFormat="0" applyAlignment="0" applyProtection="0"/>
    <xf numFmtId="0" fontId="39" fillId="0" borderId="71" applyNumberFormat="0" applyFill="0" applyAlignment="0" applyProtection="0"/>
    <xf numFmtId="0" fontId="40" fillId="51" borderId="0" applyNumberFormat="0" applyBorder="0" applyAlignment="0" applyProtection="0"/>
    <xf numFmtId="0" fontId="6" fillId="0" borderId="0"/>
    <xf numFmtId="0" fontId="21" fillId="0" borderId="0"/>
    <xf numFmtId="0" fontId="6" fillId="0" borderId="0">
      <alignment vertical="top"/>
    </xf>
    <xf numFmtId="0" fontId="21" fillId="0" borderId="0"/>
    <xf numFmtId="0" fontId="21" fillId="0" borderId="0"/>
    <xf numFmtId="0" fontId="21" fillId="0" borderId="0"/>
    <xf numFmtId="0" fontId="6" fillId="52" borderId="73" applyNumberFormat="0" applyFont="0" applyAlignment="0" applyProtection="0"/>
    <xf numFmtId="0" fontId="41" fillId="47" borderId="70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2" fillId="0" borderId="1" applyNumberFormat="0" applyFill="0" applyAlignment="0" applyProtection="0">
      <alignment vertical="center"/>
    </xf>
    <xf numFmtId="0" fontId="43" fillId="0" borderId="0">
      <alignment vertical="top"/>
    </xf>
    <xf numFmtId="0" fontId="44" fillId="0" borderId="0" applyNumberFormat="0" applyFill="0" applyBorder="0" applyAlignment="0" applyProtection="0"/>
    <xf numFmtId="0" fontId="45" fillId="0" borderId="74" applyNumberFormat="0" applyFill="0" applyAlignment="0" applyProtection="0"/>
    <xf numFmtId="0" fontId="46" fillId="0" borderId="0" applyNumberFormat="0" applyFill="0" applyBorder="0" applyAlignment="0" applyProtection="0"/>
  </cellStyleXfs>
  <cellXfs count="733">
    <xf numFmtId="0" fontId="0" fillId="0" borderId="0" xfId="0"/>
    <xf numFmtId="4" fontId="14" fillId="3" borderId="0" xfId="3" applyNumberFormat="1" applyFont="1" applyFill="1" applyAlignment="1">
      <alignment vertical="top" wrapText="1"/>
    </xf>
    <xf numFmtId="0" fontId="15" fillId="3" borderId="0" xfId="3" applyFont="1" applyFill="1"/>
    <xf numFmtId="0" fontId="14" fillId="3" borderId="0" xfId="3" applyFont="1" applyFill="1" applyAlignment="1">
      <alignment vertical="center"/>
    </xf>
    <xf numFmtId="0" fontId="14" fillId="3" borderId="0" xfId="3" applyFont="1" applyFill="1" applyAlignment="1">
      <alignment horizontal="center" vertical="center"/>
    </xf>
    <xf numFmtId="1" fontId="17" fillId="3" borderId="4" xfId="3" applyNumberFormat="1" applyFont="1" applyFill="1" applyBorder="1" applyAlignment="1">
      <alignment horizontal="center" vertical="center"/>
    </xf>
    <xf numFmtId="1" fontId="17" fillId="3" borderId="4" xfId="3" applyNumberFormat="1" applyFont="1" applyFill="1" applyBorder="1" applyAlignment="1">
      <alignment horizontal="right" vertical="center"/>
    </xf>
    <xf numFmtId="4" fontId="17" fillId="3" borderId="4" xfId="3" applyNumberFormat="1" applyFont="1" applyFill="1" applyBorder="1" applyAlignment="1">
      <alignment horizontal="center" vertical="center"/>
    </xf>
    <xf numFmtId="1" fontId="17" fillId="3" borderId="28" xfId="3" applyNumberFormat="1" applyFont="1" applyFill="1" applyBorder="1" applyAlignment="1">
      <alignment horizontal="center" vertical="center"/>
    </xf>
    <xf numFmtId="4" fontId="17" fillId="3" borderId="28" xfId="3" applyNumberFormat="1" applyFont="1" applyFill="1" applyBorder="1" applyAlignment="1">
      <alignment horizontal="center" vertical="center"/>
    </xf>
    <xf numFmtId="4" fontId="17" fillId="3" borderId="0" xfId="3" applyNumberFormat="1" applyFont="1" applyFill="1" applyAlignment="1">
      <alignment vertical="center"/>
    </xf>
    <xf numFmtId="1" fontId="17" fillId="3" borderId="0" xfId="3" applyNumberFormat="1" applyFont="1" applyFill="1" applyAlignment="1">
      <alignment vertical="center"/>
    </xf>
    <xf numFmtId="0" fontId="18" fillId="3" borderId="0" xfId="3" applyFont="1" applyFill="1"/>
    <xf numFmtId="0" fontId="18" fillId="3" borderId="0" xfId="3" applyFont="1" applyFill="1" applyAlignment="1">
      <alignment vertical="center"/>
    </xf>
    <xf numFmtId="0" fontId="18" fillId="2" borderId="0" xfId="3" applyFont="1" applyFill="1" applyAlignment="1">
      <alignment vertical="center"/>
    </xf>
    <xf numFmtId="10" fontId="18" fillId="3" borderId="0" xfId="3" applyNumberFormat="1" applyFont="1" applyFill="1"/>
    <xf numFmtId="4" fontId="19" fillId="3" borderId="0" xfId="3" applyNumberFormat="1" applyFont="1" applyFill="1"/>
    <xf numFmtId="4" fontId="18" fillId="3" borderId="0" xfId="3" applyNumberFormat="1" applyFont="1" applyFill="1"/>
    <xf numFmtId="0" fontId="19" fillId="3" borderId="0" xfId="3" applyFont="1" applyFill="1"/>
    <xf numFmtId="0" fontId="17" fillId="3" borderId="0" xfId="3" applyFont="1" applyFill="1" applyAlignment="1">
      <alignment vertical="center"/>
    </xf>
    <xf numFmtId="0" fontId="19" fillId="3" borderId="0" xfId="3" applyFont="1" applyFill="1" applyAlignment="1">
      <alignment wrapText="1"/>
    </xf>
    <xf numFmtId="1" fontId="19" fillId="3" borderId="0" xfId="3" applyNumberFormat="1" applyFont="1" applyFill="1" applyAlignment="1">
      <alignment horizontal="right"/>
    </xf>
    <xf numFmtId="4" fontId="19" fillId="3" borderId="0" xfId="3" applyNumberFormat="1" applyFont="1" applyFill="1" applyAlignment="1">
      <alignment horizontal="right"/>
    </xf>
    <xf numFmtId="1" fontId="19" fillId="3" borderId="0" xfId="3" applyNumberFormat="1" applyFont="1" applyFill="1" applyAlignment="1">
      <alignment horizontal="right" vertical="center"/>
    </xf>
    <xf numFmtId="1" fontId="11" fillId="3" borderId="0" xfId="3" applyNumberFormat="1" applyFont="1" applyFill="1" applyAlignment="1">
      <alignment horizontal="center" vertical="center"/>
    </xf>
    <xf numFmtId="4" fontId="11" fillId="3" borderId="0" xfId="3" applyNumberFormat="1" applyFont="1" applyFill="1" applyAlignment="1">
      <alignment horizontal="right"/>
    </xf>
    <xf numFmtId="4" fontId="20" fillId="3" borderId="0" xfId="3" applyNumberFormat="1" applyFont="1" applyFill="1" applyAlignment="1">
      <alignment horizontal="right"/>
    </xf>
    <xf numFmtId="1" fontId="17" fillId="3" borderId="5" xfId="3" applyNumberFormat="1" applyFont="1" applyFill="1" applyBorder="1" applyAlignment="1">
      <alignment horizontal="center" vertical="center"/>
    </xf>
    <xf numFmtId="1" fontId="17" fillId="3" borderId="28" xfId="3" applyNumberFormat="1" applyFont="1" applyFill="1" applyBorder="1" applyAlignment="1">
      <alignment horizontal="right" vertical="center"/>
    </xf>
    <xf numFmtId="4" fontId="17" fillId="3" borderId="28" xfId="3" applyNumberFormat="1" applyFont="1" applyFill="1" applyBorder="1" applyAlignment="1">
      <alignment horizontal="right" vertical="center"/>
    </xf>
    <xf numFmtId="4" fontId="17" fillId="6" borderId="31" xfId="3" applyNumberFormat="1" applyFont="1" applyFill="1" applyBorder="1" applyAlignment="1">
      <alignment vertical="top" wrapText="1"/>
    </xf>
    <xf numFmtId="1" fontId="17" fillId="6" borderId="31" xfId="3" applyNumberFormat="1" applyFont="1" applyFill="1" applyBorder="1" applyAlignment="1">
      <alignment vertical="top" wrapText="1"/>
    </xf>
    <xf numFmtId="1" fontId="17" fillId="6" borderId="1" xfId="3" applyNumberFormat="1" applyFont="1" applyFill="1" applyBorder="1" applyAlignment="1">
      <alignment vertical="top" wrapText="1"/>
    </xf>
    <xf numFmtId="4" fontId="17" fillId="6" borderId="35" xfId="3" applyNumberFormat="1" applyFont="1" applyFill="1" applyBorder="1" applyAlignment="1">
      <alignment vertical="top" wrapText="1"/>
    </xf>
    <xf numFmtId="1" fontId="17" fillId="6" borderId="35" xfId="3" applyNumberFormat="1" applyFont="1" applyFill="1" applyBorder="1" applyAlignment="1">
      <alignment vertical="top" wrapText="1"/>
    </xf>
    <xf numFmtId="1" fontId="17" fillId="6" borderId="4" xfId="3" applyNumberFormat="1" applyFont="1" applyFill="1" applyBorder="1" applyAlignment="1">
      <alignment vertical="top" wrapText="1"/>
    </xf>
    <xf numFmtId="4" fontId="17" fillId="6" borderId="42" xfId="3" applyNumberFormat="1" applyFont="1" applyFill="1" applyBorder="1" applyAlignment="1">
      <alignment vertical="top" wrapText="1"/>
    </xf>
    <xf numFmtId="10" fontId="17" fillId="6" borderId="35" xfId="3" applyNumberFormat="1" applyFont="1" applyFill="1" applyBorder="1" applyAlignment="1">
      <alignment vertical="top" wrapText="1"/>
    </xf>
    <xf numFmtId="1" fontId="17" fillId="7" borderId="31" xfId="3" applyNumberFormat="1" applyFont="1" applyFill="1" applyBorder="1" applyAlignment="1">
      <alignment vertical="top" wrapText="1"/>
    </xf>
    <xf numFmtId="4" fontId="17" fillId="7" borderId="31" xfId="3" applyNumberFormat="1" applyFont="1" applyFill="1" applyBorder="1" applyAlignment="1">
      <alignment vertical="top" wrapText="1"/>
    </xf>
    <xf numFmtId="4" fontId="17" fillId="7" borderId="32" xfId="3" applyNumberFormat="1" applyFont="1" applyFill="1" applyBorder="1" applyAlignment="1">
      <alignment vertical="top" wrapText="1"/>
    </xf>
    <xf numFmtId="1" fontId="17" fillId="7" borderId="1" xfId="3" applyNumberFormat="1" applyFont="1" applyFill="1" applyBorder="1" applyAlignment="1">
      <alignment vertical="top" wrapText="1"/>
    </xf>
    <xf numFmtId="4" fontId="17" fillId="7" borderId="1" xfId="3" applyNumberFormat="1" applyFont="1" applyFill="1" applyBorder="1" applyAlignment="1">
      <alignment vertical="top" wrapText="1"/>
    </xf>
    <xf numFmtId="4" fontId="17" fillId="7" borderId="34" xfId="3" applyNumberFormat="1" applyFont="1" applyFill="1" applyBorder="1" applyAlignment="1">
      <alignment vertical="top" wrapText="1"/>
    </xf>
    <xf numFmtId="1" fontId="17" fillId="7" borderId="35" xfId="3" applyNumberFormat="1" applyFont="1" applyFill="1" applyBorder="1" applyAlignment="1">
      <alignment vertical="top" wrapText="1"/>
    </xf>
    <xf numFmtId="4" fontId="17" fillId="7" borderId="35" xfId="3" applyNumberFormat="1" applyFont="1" applyFill="1" applyBorder="1" applyAlignment="1">
      <alignment vertical="top" wrapText="1"/>
    </xf>
    <xf numFmtId="4" fontId="17" fillId="7" borderId="36" xfId="3" applyNumberFormat="1" applyFont="1" applyFill="1" applyBorder="1" applyAlignment="1">
      <alignment vertical="top" wrapText="1"/>
    </xf>
    <xf numFmtId="10" fontId="17" fillId="7" borderId="35" xfId="3" applyNumberFormat="1" applyFont="1" applyFill="1" applyBorder="1" applyAlignment="1">
      <alignment vertical="top" wrapText="1"/>
    </xf>
    <xf numFmtId="1" fontId="17" fillId="8" borderId="31" xfId="3" applyNumberFormat="1" applyFont="1" applyFill="1" applyBorder="1" applyAlignment="1">
      <alignment vertical="top" wrapText="1"/>
    </xf>
    <xf numFmtId="4" fontId="17" fillId="8" borderId="31" xfId="3" applyNumberFormat="1" applyFont="1" applyFill="1" applyBorder="1" applyAlignment="1">
      <alignment vertical="top" wrapText="1"/>
    </xf>
    <xf numFmtId="1" fontId="17" fillId="8" borderId="1" xfId="3" applyNumberFormat="1" applyFont="1" applyFill="1" applyBorder="1" applyAlignment="1">
      <alignment vertical="top" wrapText="1"/>
    </xf>
    <xf numFmtId="1" fontId="17" fillId="8" borderId="35" xfId="3" applyNumberFormat="1" applyFont="1" applyFill="1" applyBorder="1" applyAlignment="1">
      <alignment vertical="top" wrapText="1"/>
    </xf>
    <xf numFmtId="4" fontId="17" fillId="8" borderId="35" xfId="3" applyNumberFormat="1" applyFont="1" applyFill="1" applyBorder="1" applyAlignment="1">
      <alignment vertical="top" wrapText="1"/>
    </xf>
    <xf numFmtId="1" fontId="17" fillId="9" borderId="31" xfId="3" applyNumberFormat="1" applyFont="1" applyFill="1" applyBorder="1" applyAlignment="1">
      <alignment vertical="top" wrapText="1"/>
    </xf>
    <xf numFmtId="4" fontId="17" fillId="9" borderId="31" xfId="3" applyNumberFormat="1" applyFont="1" applyFill="1" applyBorder="1" applyAlignment="1">
      <alignment vertical="top" wrapText="1"/>
    </xf>
    <xf numFmtId="1" fontId="17" fillId="9" borderId="1" xfId="3" applyNumberFormat="1" applyFont="1" applyFill="1" applyBorder="1" applyAlignment="1">
      <alignment vertical="top" wrapText="1"/>
    </xf>
    <xf numFmtId="1" fontId="17" fillId="9" borderId="35" xfId="3" applyNumberFormat="1" applyFont="1" applyFill="1" applyBorder="1" applyAlignment="1">
      <alignment vertical="top" wrapText="1"/>
    </xf>
    <xf numFmtId="3" fontId="17" fillId="9" borderId="31" xfId="3" applyNumberFormat="1" applyFont="1" applyFill="1" applyBorder="1" applyAlignment="1">
      <alignment vertical="top" wrapText="1"/>
    </xf>
    <xf numFmtId="0" fontId="17" fillId="9" borderId="35" xfId="3" applyFont="1" applyFill="1" applyBorder="1" applyAlignment="1">
      <alignment vertical="top"/>
    </xf>
    <xf numFmtId="3" fontId="17" fillId="9" borderId="35" xfId="3" applyNumberFormat="1" applyFont="1" applyFill="1" applyBorder="1" applyAlignment="1">
      <alignment vertical="top" wrapText="1"/>
    </xf>
    <xf numFmtId="0" fontId="17" fillId="9" borderId="31" xfId="3" applyFont="1" applyFill="1" applyBorder="1" applyAlignment="1">
      <alignment horizontal="justify" vertical="top"/>
    </xf>
    <xf numFmtId="0" fontId="17" fillId="9" borderId="35" xfId="3" applyFont="1" applyFill="1" applyBorder="1" applyAlignment="1">
      <alignment horizontal="justify" vertical="top"/>
    </xf>
    <xf numFmtId="10" fontId="17" fillId="9" borderId="35" xfId="3" applyNumberFormat="1" applyFont="1" applyFill="1" applyBorder="1" applyAlignment="1">
      <alignment vertical="top" wrapText="1"/>
    </xf>
    <xf numFmtId="10" fontId="17" fillId="9" borderId="35" xfId="4" applyNumberFormat="1" applyFont="1" applyFill="1" applyBorder="1" applyAlignment="1">
      <alignment vertical="top" wrapText="1"/>
    </xf>
    <xf numFmtId="1" fontId="17" fillId="6" borderId="5" xfId="3" applyNumberFormat="1" applyFont="1" applyFill="1" applyBorder="1" applyAlignment="1">
      <alignment vertical="top" wrapText="1"/>
    </xf>
    <xf numFmtId="1" fontId="17" fillId="7" borderId="30" xfId="3" applyNumberFormat="1" applyFont="1" applyFill="1" applyBorder="1" applyAlignment="1">
      <alignment vertical="top" wrapText="1"/>
    </xf>
    <xf numFmtId="1" fontId="17" fillId="7" borderId="24" xfId="3" applyNumberFormat="1" applyFont="1" applyFill="1" applyBorder="1" applyAlignment="1">
      <alignment vertical="top" wrapText="1"/>
    </xf>
    <xf numFmtId="1" fontId="17" fillId="7" borderId="25" xfId="3" applyNumberFormat="1" applyFont="1" applyFill="1" applyBorder="1" applyAlignment="1">
      <alignment vertical="top" wrapText="1"/>
    </xf>
    <xf numFmtId="1" fontId="17" fillId="7" borderId="4" xfId="3" applyNumberFormat="1" applyFont="1" applyFill="1" applyBorder="1" applyAlignment="1">
      <alignment vertical="top" wrapText="1"/>
    </xf>
    <xf numFmtId="4" fontId="17" fillId="7" borderId="4" xfId="3" applyNumberFormat="1" applyFont="1" applyFill="1" applyBorder="1" applyAlignment="1">
      <alignment vertical="top" wrapText="1"/>
    </xf>
    <xf numFmtId="1" fontId="17" fillId="7" borderId="6" xfId="3" applyNumberFormat="1" applyFont="1" applyFill="1" applyBorder="1" applyAlignment="1">
      <alignment vertical="top" wrapText="1"/>
    </xf>
    <xf numFmtId="4" fontId="17" fillId="7" borderId="6" xfId="3" applyNumberFormat="1" applyFont="1" applyFill="1" applyBorder="1" applyAlignment="1">
      <alignment vertical="top" wrapText="1"/>
    </xf>
    <xf numFmtId="1" fontId="17" fillId="7" borderId="10" xfId="3" applyNumberFormat="1" applyFont="1" applyFill="1" applyBorder="1" applyAlignment="1">
      <alignment vertical="top" wrapText="1"/>
    </xf>
    <xf numFmtId="4" fontId="17" fillId="7" borderId="10" xfId="3" applyNumberFormat="1" applyFont="1" applyFill="1" applyBorder="1" applyAlignment="1">
      <alignment vertical="top" wrapText="1"/>
    </xf>
    <xf numFmtId="1" fontId="17" fillId="7" borderId="7" xfId="3" applyNumberFormat="1" applyFont="1" applyFill="1" applyBorder="1" applyAlignment="1">
      <alignment vertical="top" wrapText="1"/>
    </xf>
    <xf numFmtId="4" fontId="17" fillId="7" borderId="7" xfId="3" applyNumberFormat="1" applyFont="1" applyFill="1" applyBorder="1" applyAlignment="1">
      <alignment vertical="top" wrapText="1"/>
    </xf>
    <xf numFmtId="0" fontId="17" fillId="7" borderId="6" xfId="3" applyFont="1" applyFill="1" applyBorder="1" applyAlignment="1">
      <alignment vertical="top"/>
    </xf>
    <xf numFmtId="1" fontId="17" fillId="7" borderId="46" xfId="3" applyNumberFormat="1" applyFont="1" applyFill="1" applyBorder="1" applyAlignment="1">
      <alignment vertical="top" wrapText="1"/>
    </xf>
    <xf numFmtId="0" fontId="17" fillId="7" borderId="7" xfId="3" applyFont="1" applyFill="1" applyBorder="1" applyAlignment="1">
      <alignment vertical="top"/>
    </xf>
    <xf numFmtId="1" fontId="17" fillId="7" borderId="47" xfId="3" applyNumberFormat="1" applyFont="1" applyFill="1" applyBorder="1" applyAlignment="1">
      <alignment vertical="top" wrapText="1"/>
    </xf>
    <xf numFmtId="0" fontId="17" fillId="7" borderId="6" xfId="3" applyFont="1" applyFill="1" applyBorder="1" applyAlignment="1">
      <alignment horizontal="justify" vertical="top"/>
    </xf>
    <xf numFmtId="0" fontId="17" fillId="7" borderId="7" xfId="3" applyFont="1" applyFill="1" applyBorder="1" applyAlignment="1">
      <alignment horizontal="justify" vertical="top"/>
    </xf>
    <xf numFmtId="0" fontId="17" fillId="7" borderId="7" xfId="3" applyFont="1" applyFill="1" applyBorder="1" applyAlignment="1">
      <alignment horizontal="justify" vertical="center"/>
    </xf>
    <xf numFmtId="1" fontId="17" fillId="7" borderId="42" xfId="3" applyNumberFormat="1" applyFont="1" applyFill="1" applyBorder="1" applyAlignment="1">
      <alignment vertical="top" wrapText="1"/>
    </xf>
    <xf numFmtId="4" fontId="17" fillId="7" borderId="42" xfId="3" applyNumberFormat="1" applyFont="1" applyFill="1" applyBorder="1" applyAlignment="1">
      <alignment vertical="top" wrapText="1"/>
    </xf>
    <xf numFmtId="0" fontId="17" fillId="6" borderId="11" xfId="3" applyFont="1" applyFill="1" applyBorder="1" applyAlignment="1">
      <alignment horizontal="justify" vertical="top"/>
    </xf>
    <xf numFmtId="0" fontId="17" fillId="6" borderId="46" xfId="3" applyFont="1" applyFill="1" applyBorder="1" applyAlignment="1">
      <alignment horizontal="justify" vertical="top"/>
    </xf>
    <xf numFmtId="0" fontId="17" fillId="6" borderId="47" xfId="3" applyFont="1" applyFill="1" applyBorder="1" applyAlignment="1">
      <alignment horizontal="justify" vertical="top"/>
    </xf>
    <xf numFmtId="0" fontId="17" fillId="6" borderId="31" xfId="3" applyFont="1" applyFill="1" applyBorder="1" applyAlignment="1">
      <alignment vertical="top"/>
    </xf>
    <xf numFmtId="0" fontId="17" fillId="6" borderId="47" xfId="3" applyFont="1" applyFill="1" applyBorder="1" applyAlignment="1">
      <alignment vertical="top"/>
    </xf>
    <xf numFmtId="0" fontId="17" fillId="6" borderId="9" xfId="3" applyFont="1" applyFill="1" applyBorder="1" applyAlignment="1">
      <alignment horizontal="justify" vertical="top"/>
    </xf>
    <xf numFmtId="0" fontId="17" fillId="6" borderId="30" xfId="3" applyFont="1" applyFill="1" applyBorder="1" applyAlignment="1">
      <alignment vertical="top"/>
    </xf>
    <xf numFmtId="0" fontId="17" fillId="6" borderId="25" xfId="3" applyFont="1" applyFill="1" applyBorder="1" applyAlignment="1">
      <alignment vertical="top"/>
    </xf>
    <xf numFmtId="0" fontId="17" fillId="6" borderId="30" xfId="3" applyFont="1" applyFill="1" applyBorder="1" applyAlignment="1">
      <alignment horizontal="justify" vertical="top"/>
    </xf>
    <xf numFmtId="0" fontId="17" fillId="6" borderId="25" xfId="3" applyFont="1" applyFill="1" applyBorder="1" applyAlignment="1">
      <alignment horizontal="justify" vertical="top"/>
    </xf>
    <xf numFmtId="0" fontId="17" fillId="6" borderId="46" xfId="3" applyFont="1" applyFill="1" applyBorder="1" applyAlignment="1">
      <alignment vertical="top"/>
    </xf>
    <xf numFmtId="10" fontId="17" fillId="6" borderId="35" xfId="4" applyNumberFormat="1" applyFont="1" applyFill="1" applyBorder="1" applyAlignment="1">
      <alignment vertical="top" wrapText="1"/>
    </xf>
    <xf numFmtId="1" fontId="17" fillId="10" borderId="31" xfId="3" applyNumberFormat="1" applyFont="1" applyFill="1" applyBorder="1" applyAlignment="1">
      <alignment vertical="top" wrapText="1"/>
    </xf>
    <xf numFmtId="1" fontId="17" fillId="10" borderId="1" xfId="3" applyNumberFormat="1" applyFont="1" applyFill="1" applyBorder="1" applyAlignment="1">
      <alignment vertical="top" wrapText="1"/>
    </xf>
    <xf numFmtId="1" fontId="17" fillId="10" borderId="35" xfId="3" applyNumberFormat="1" applyFont="1" applyFill="1" applyBorder="1" applyAlignment="1">
      <alignment vertical="top" wrapText="1"/>
    </xf>
    <xf numFmtId="1" fontId="17" fillId="10" borderId="5" xfId="3" applyNumberFormat="1" applyFont="1" applyFill="1" applyBorder="1" applyAlignment="1">
      <alignment vertical="top" wrapText="1"/>
    </xf>
    <xf numFmtId="0" fontId="17" fillId="10" borderId="46" xfId="3" applyFont="1" applyFill="1" applyBorder="1" applyAlignment="1">
      <alignment vertical="top"/>
    </xf>
    <xf numFmtId="0" fontId="17" fillId="10" borderId="47" xfId="3" applyFont="1" applyFill="1" applyBorder="1" applyAlignment="1">
      <alignment vertical="top"/>
    </xf>
    <xf numFmtId="0" fontId="17" fillId="10" borderId="31" xfId="3" applyFont="1" applyFill="1" applyBorder="1" applyAlignment="1">
      <alignment vertical="top"/>
    </xf>
    <xf numFmtId="0" fontId="17" fillId="10" borderId="30" xfId="3" applyFont="1" applyFill="1" applyBorder="1" applyAlignment="1">
      <alignment vertical="top"/>
    </xf>
    <xf numFmtId="0" fontId="17" fillId="10" borderId="25" xfId="3" applyFont="1" applyFill="1" applyBorder="1" applyAlignment="1">
      <alignment vertical="top"/>
    </xf>
    <xf numFmtId="0" fontId="17" fillId="10" borderId="30" xfId="3" applyFont="1" applyFill="1" applyBorder="1" applyAlignment="1">
      <alignment horizontal="justify" vertical="top"/>
    </xf>
    <xf numFmtId="0" fontId="17" fillId="10" borderId="25" xfId="3" applyFont="1" applyFill="1" applyBorder="1" applyAlignment="1">
      <alignment horizontal="justify" vertical="top"/>
    </xf>
    <xf numFmtId="0" fontId="17" fillId="10" borderId="9" xfId="3" applyFont="1" applyFill="1" applyBorder="1" applyAlignment="1">
      <alignment horizontal="justify" vertical="top"/>
    </xf>
    <xf numFmtId="0" fontId="17" fillId="10" borderId="11" xfId="3" applyFont="1" applyFill="1" applyBorder="1" applyAlignment="1">
      <alignment horizontal="justify" vertical="top"/>
    </xf>
    <xf numFmtId="0" fontId="17" fillId="10" borderId="46" xfId="3" applyFont="1" applyFill="1" applyBorder="1" applyAlignment="1">
      <alignment horizontal="justify" vertical="top"/>
    </xf>
    <xf numFmtId="0" fontId="17" fillId="10" borderId="47" xfId="3" applyFont="1" applyFill="1" applyBorder="1" applyAlignment="1">
      <alignment horizontal="justify" vertical="top"/>
    </xf>
    <xf numFmtId="1" fontId="17" fillId="10" borderId="46" xfId="3" applyNumberFormat="1" applyFont="1" applyFill="1" applyBorder="1" applyAlignment="1">
      <alignment vertical="top" wrapText="1"/>
    </xf>
    <xf numFmtId="1" fontId="17" fillId="10" borderId="43" xfId="3" applyNumberFormat="1" applyFont="1" applyFill="1" applyBorder="1" applyAlignment="1">
      <alignment vertical="top" wrapText="1"/>
    </xf>
    <xf numFmtId="10" fontId="17" fillId="10" borderId="47" xfId="3" applyNumberFormat="1" applyFont="1" applyFill="1" applyBorder="1" applyAlignment="1">
      <alignment vertical="top" wrapText="1"/>
    </xf>
    <xf numFmtId="1" fontId="17" fillId="10" borderId="30" xfId="3" applyNumberFormat="1" applyFont="1" applyFill="1" applyBorder="1" applyAlignment="1">
      <alignment vertical="top" wrapText="1"/>
    </xf>
    <xf numFmtId="10" fontId="17" fillId="10" borderId="25" xfId="4" applyNumberFormat="1" applyFont="1" applyFill="1" applyBorder="1" applyAlignment="1">
      <alignment vertical="top" wrapText="1"/>
    </xf>
    <xf numFmtId="1" fontId="17" fillId="11" borderId="31" xfId="3" applyNumberFormat="1" applyFont="1" applyFill="1" applyBorder="1" applyAlignment="1">
      <alignment vertical="top" wrapText="1"/>
    </xf>
    <xf numFmtId="4" fontId="17" fillId="11" borderId="31" xfId="3" applyNumberFormat="1" applyFont="1" applyFill="1" applyBorder="1" applyAlignment="1">
      <alignment vertical="top" wrapText="1"/>
    </xf>
    <xf numFmtId="1" fontId="17" fillId="11" borderId="1" xfId="3" applyNumberFormat="1" applyFont="1" applyFill="1" applyBorder="1" applyAlignment="1">
      <alignment vertical="top" wrapText="1"/>
    </xf>
    <xf numFmtId="4" fontId="17" fillId="11" borderId="1" xfId="3" applyNumberFormat="1" applyFont="1" applyFill="1" applyBorder="1" applyAlignment="1">
      <alignment vertical="top" wrapText="1"/>
    </xf>
    <xf numFmtId="1" fontId="17" fillId="11" borderId="35" xfId="3" applyNumberFormat="1" applyFont="1" applyFill="1" applyBorder="1" applyAlignment="1">
      <alignment vertical="top" wrapText="1"/>
    </xf>
    <xf numFmtId="4" fontId="17" fillId="11" borderId="35" xfId="3" applyNumberFormat="1" applyFont="1" applyFill="1" applyBorder="1" applyAlignment="1">
      <alignment vertical="top" wrapText="1"/>
    </xf>
    <xf numFmtId="0" fontId="17" fillId="11" borderId="46" xfId="3" applyFont="1" applyFill="1" applyBorder="1" applyAlignment="1">
      <alignment vertical="top"/>
    </xf>
    <xf numFmtId="0" fontId="17" fillId="11" borderId="47" xfId="3" applyFont="1" applyFill="1" applyBorder="1" applyAlignment="1">
      <alignment vertical="top"/>
    </xf>
    <xf numFmtId="0" fontId="17" fillId="11" borderId="31" xfId="3" applyFont="1" applyFill="1" applyBorder="1" applyAlignment="1">
      <alignment vertical="top"/>
    </xf>
    <xf numFmtId="0" fontId="17" fillId="11" borderId="30" xfId="3" applyFont="1" applyFill="1" applyBorder="1" applyAlignment="1">
      <alignment vertical="top"/>
    </xf>
    <xf numFmtId="0" fontId="17" fillId="11" borderId="25" xfId="3" applyFont="1" applyFill="1" applyBorder="1" applyAlignment="1">
      <alignment vertical="top"/>
    </xf>
    <xf numFmtId="0" fontId="17" fillId="11" borderId="30" xfId="3" applyFont="1" applyFill="1" applyBorder="1" applyAlignment="1">
      <alignment horizontal="justify" vertical="top"/>
    </xf>
    <xf numFmtId="0" fontId="17" fillId="11" borderId="25" xfId="3" applyFont="1" applyFill="1" applyBorder="1" applyAlignment="1">
      <alignment horizontal="justify" vertical="top"/>
    </xf>
    <xf numFmtId="0" fontId="17" fillId="11" borderId="9" xfId="3" applyFont="1" applyFill="1" applyBorder="1" applyAlignment="1">
      <alignment horizontal="justify" vertical="top"/>
    </xf>
    <xf numFmtId="1" fontId="17" fillId="11" borderId="5" xfId="3" applyNumberFormat="1" applyFont="1" applyFill="1" applyBorder="1" applyAlignment="1">
      <alignment vertical="top" wrapText="1"/>
    </xf>
    <xf numFmtId="0" fontId="17" fillId="11" borderId="11" xfId="3" applyFont="1" applyFill="1" applyBorder="1" applyAlignment="1">
      <alignment horizontal="justify" vertical="top"/>
    </xf>
    <xf numFmtId="1" fontId="17" fillId="11" borderId="4" xfId="3" applyNumberFormat="1" applyFont="1" applyFill="1" applyBorder="1" applyAlignment="1">
      <alignment vertical="top" wrapText="1"/>
    </xf>
    <xf numFmtId="4" fontId="17" fillId="11" borderId="4" xfId="3" applyNumberFormat="1" applyFont="1" applyFill="1" applyBorder="1" applyAlignment="1">
      <alignment vertical="top" wrapText="1"/>
    </xf>
    <xf numFmtId="1" fontId="17" fillId="11" borderId="42" xfId="3" applyNumberFormat="1" applyFont="1" applyFill="1" applyBorder="1" applyAlignment="1">
      <alignment vertical="top" wrapText="1"/>
    </xf>
    <xf numFmtId="1" fontId="17" fillId="12" borderId="31" xfId="3" applyNumberFormat="1" applyFont="1" applyFill="1" applyBorder="1" applyAlignment="1">
      <alignment vertical="top" wrapText="1"/>
    </xf>
    <xf numFmtId="4" fontId="17" fillId="12" borderId="31" xfId="3" applyNumberFormat="1" applyFont="1" applyFill="1" applyBorder="1" applyAlignment="1">
      <alignment vertical="top" wrapText="1"/>
    </xf>
    <xf numFmtId="1" fontId="17" fillId="12" borderId="1" xfId="3" applyNumberFormat="1" applyFont="1" applyFill="1" applyBorder="1" applyAlignment="1">
      <alignment vertical="top" wrapText="1"/>
    </xf>
    <xf numFmtId="4" fontId="17" fillId="12" borderId="1" xfId="3" applyNumberFormat="1" applyFont="1" applyFill="1" applyBorder="1" applyAlignment="1">
      <alignment vertical="top" wrapText="1"/>
    </xf>
    <xf numFmtId="1" fontId="17" fillId="12" borderId="35" xfId="3" applyNumberFormat="1" applyFont="1" applyFill="1" applyBorder="1" applyAlignment="1">
      <alignment vertical="top" wrapText="1"/>
    </xf>
    <xf numFmtId="4" fontId="17" fillId="12" borderId="35" xfId="3" applyNumberFormat="1" applyFont="1" applyFill="1" applyBorder="1" applyAlignment="1">
      <alignment vertical="top" wrapText="1"/>
    </xf>
    <xf numFmtId="0" fontId="17" fillId="12" borderId="46" xfId="3" applyFont="1" applyFill="1" applyBorder="1" applyAlignment="1">
      <alignment vertical="top"/>
    </xf>
    <xf numFmtId="0" fontId="17" fillId="12" borderId="47" xfId="3" applyFont="1" applyFill="1" applyBorder="1" applyAlignment="1">
      <alignment vertical="top"/>
    </xf>
    <xf numFmtId="0" fontId="17" fillId="12" borderId="31" xfId="3" applyFont="1" applyFill="1" applyBorder="1" applyAlignment="1">
      <alignment vertical="top"/>
    </xf>
    <xf numFmtId="0" fontId="17" fillId="12" borderId="30" xfId="3" applyFont="1" applyFill="1" applyBorder="1" applyAlignment="1">
      <alignment vertical="top"/>
    </xf>
    <xf numFmtId="0" fontId="17" fillId="12" borderId="25" xfId="3" applyFont="1" applyFill="1" applyBorder="1" applyAlignment="1">
      <alignment vertical="top"/>
    </xf>
    <xf numFmtId="0" fontId="17" fillId="12" borderId="30" xfId="3" applyFont="1" applyFill="1" applyBorder="1" applyAlignment="1">
      <alignment horizontal="justify" vertical="top"/>
    </xf>
    <xf numFmtId="0" fontId="17" fillId="12" borderId="25" xfId="3" applyFont="1" applyFill="1" applyBorder="1" applyAlignment="1">
      <alignment horizontal="justify" vertical="top"/>
    </xf>
    <xf numFmtId="0" fontId="17" fillId="12" borderId="9" xfId="3" applyFont="1" applyFill="1" applyBorder="1" applyAlignment="1">
      <alignment horizontal="justify" vertical="top"/>
    </xf>
    <xf numFmtId="0" fontId="17" fillId="12" borderId="11" xfId="3" applyFont="1" applyFill="1" applyBorder="1" applyAlignment="1">
      <alignment horizontal="justify" vertical="top"/>
    </xf>
    <xf numFmtId="4" fontId="17" fillId="12" borderId="4" xfId="3" applyNumberFormat="1" applyFont="1" applyFill="1" applyBorder="1" applyAlignment="1">
      <alignment vertical="top" wrapText="1"/>
    </xf>
    <xf numFmtId="0" fontId="17" fillId="12" borderId="46" xfId="3" applyFont="1" applyFill="1" applyBorder="1" applyAlignment="1">
      <alignment horizontal="justify" vertical="top"/>
    </xf>
    <xf numFmtId="0" fontId="17" fillId="12" borderId="47" xfId="3" applyFont="1" applyFill="1" applyBorder="1" applyAlignment="1">
      <alignment horizontal="justify" vertical="top"/>
    </xf>
    <xf numFmtId="4" fontId="17" fillId="12" borderId="28" xfId="3" applyNumberFormat="1" applyFont="1" applyFill="1" applyBorder="1" applyAlignment="1">
      <alignment vertical="top" wrapText="1"/>
    </xf>
    <xf numFmtId="1" fontId="17" fillId="12" borderId="28" xfId="3" applyNumberFormat="1" applyFont="1" applyFill="1" applyBorder="1" applyAlignment="1">
      <alignment vertical="top" wrapText="1"/>
    </xf>
    <xf numFmtId="1" fontId="17" fillId="13" borderId="31" xfId="3" applyNumberFormat="1" applyFont="1" applyFill="1" applyBorder="1" applyAlignment="1">
      <alignment vertical="top" wrapText="1"/>
    </xf>
    <xf numFmtId="4" fontId="17" fillId="13" borderId="31" xfId="3" applyNumberFormat="1" applyFont="1" applyFill="1" applyBorder="1" applyAlignment="1">
      <alignment vertical="top" wrapText="1"/>
    </xf>
    <xf numFmtId="1" fontId="17" fillId="13" borderId="1" xfId="3" applyNumberFormat="1" applyFont="1" applyFill="1" applyBorder="1" applyAlignment="1">
      <alignment vertical="top" wrapText="1"/>
    </xf>
    <xf numFmtId="4" fontId="17" fillId="13" borderId="1" xfId="3" applyNumberFormat="1" applyFont="1" applyFill="1" applyBorder="1" applyAlignment="1">
      <alignment vertical="top" wrapText="1"/>
    </xf>
    <xf numFmtId="1" fontId="17" fillId="13" borderId="35" xfId="3" applyNumberFormat="1" applyFont="1" applyFill="1" applyBorder="1" applyAlignment="1">
      <alignment vertical="top" wrapText="1"/>
    </xf>
    <xf numFmtId="4" fontId="17" fillId="13" borderId="35" xfId="3" applyNumberFormat="1" applyFont="1" applyFill="1" applyBorder="1" applyAlignment="1">
      <alignment vertical="top" wrapText="1"/>
    </xf>
    <xf numFmtId="0" fontId="17" fillId="13" borderId="46" xfId="3" applyFont="1" applyFill="1" applyBorder="1" applyAlignment="1">
      <alignment vertical="top"/>
    </xf>
    <xf numFmtId="0" fontId="17" fillId="13" borderId="47" xfId="3" applyFont="1" applyFill="1" applyBorder="1" applyAlignment="1">
      <alignment vertical="top"/>
    </xf>
    <xf numFmtId="0" fontId="17" fillId="13" borderId="31" xfId="3" applyFont="1" applyFill="1" applyBorder="1" applyAlignment="1">
      <alignment vertical="top"/>
    </xf>
    <xf numFmtId="0" fontId="17" fillId="13" borderId="30" xfId="3" applyFont="1" applyFill="1" applyBorder="1" applyAlignment="1">
      <alignment vertical="top"/>
    </xf>
    <xf numFmtId="0" fontId="17" fillId="13" borderId="25" xfId="3" applyFont="1" applyFill="1" applyBorder="1" applyAlignment="1">
      <alignment vertical="top"/>
    </xf>
    <xf numFmtId="0" fontId="17" fillId="13" borderId="30" xfId="3" applyFont="1" applyFill="1" applyBorder="1" applyAlignment="1">
      <alignment horizontal="justify" vertical="top"/>
    </xf>
    <xf numFmtId="0" fontId="17" fillId="13" borderId="25" xfId="3" applyFont="1" applyFill="1" applyBorder="1" applyAlignment="1">
      <alignment horizontal="justify" vertical="top"/>
    </xf>
    <xf numFmtId="0" fontId="17" fillId="13" borderId="9" xfId="3" applyFont="1" applyFill="1" applyBorder="1" applyAlignment="1">
      <alignment horizontal="justify" vertical="top"/>
    </xf>
    <xf numFmtId="1" fontId="17" fillId="13" borderId="5" xfId="3" applyNumberFormat="1" applyFont="1" applyFill="1" applyBorder="1" applyAlignment="1">
      <alignment vertical="top" wrapText="1"/>
    </xf>
    <xf numFmtId="0" fontId="17" fillId="13" borderId="11" xfId="3" applyFont="1" applyFill="1" applyBorder="1" applyAlignment="1">
      <alignment horizontal="justify" vertical="top"/>
    </xf>
    <xf numFmtId="0" fontId="17" fillId="13" borderId="46" xfId="3" applyFont="1" applyFill="1" applyBorder="1" applyAlignment="1">
      <alignment horizontal="justify" vertical="top"/>
    </xf>
    <xf numFmtId="0" fontId="17" fillId="13" borderId="47" xfId="3" applyFont="1" applyFill="1" applyBorder="1" applyAlignment="1">
      <alignment horizontal="justify" vertical="top"/>
    </xf>
    <xf numFmtId="1" fontId="16" fillId="5" borderId="2" xfId="3" applyNumberFormat="1" applyFont="1" applyFill="1" applyBorder="1" applyAlignment="1">
      <alignment horizontal="center" vertical="center"/>
    </xf>
    <xf numFmtId="4" fontId="16" fillId="5" borderId="18" xfId="3" applyNumberFormat="1" applyFont="1" applyFill="1" applyBorder="1" applyAlignment="1">
      <alignment horizontal="center" vertical="center"/>
    </xf>
    <xf numFmtId="1" fontId="16" fillId="5" borderId="2" xfId="3" applyNumberFormat="1" applyFont="1" applyFill="1" applyBorder="1" applyAlignment="1">
      <alignment horizontal="center" vertical="center" wrapText="1"/>
    </xf>
    <xf numFmtId="1" fontId="16" fillId="5" borderId="17" xfId="3" applyNumberFormat="1" applyFont="1" applyFill="1" applyBorder="1" applyAlignment="1">
      <alignment horizontal="center" vertical="center" wrapText="1"/>
    </xf>
    <xf numFmtId="4" fontId="16" fillId="5" borderId="2" xfId="3" applyNumberFormat="1" applyFont="1" applyFill="1" applyBorder="1" applyAlignment="1">
      <alignment horizontal="center" vertical="center" wrapText="1"/>
    </xf>
    <xf numFmtId="1" fontId="17" fillId="18" borderId="10" xfId="3" applyNumberFormat="1" applyFont="1" applyFill="1" applyBorder="1" applyAlignment="1">
      <alignment vertical="top" wrapText="1"/>
    </xf>
    <xf numFmtId="1" fontId="17" fillId="18" borderId="7" xfId="3" applyNumberFormat="1" applyFont="1" applyFill="1" applyBorder="1" applyAlignment="1">
      <alignment vertical="top" wrapText="1"/>
    </xf>
    <xf numFmtId="4" fontId="17" fillId="18" borderId="10" xfId="3" applyNumberFormat="1" applyFont="1" applyFill="1" applyBorder="1" applyAlignment="1">
      <alignment vertical="top" wrapText="1"/>
    </xf>
    <xf numFmtId="4" fontId="17" fillId="18" borderId="7" xfId="3" applyNumberFormat="1" applyFont="1" applyFill="1" applyBorder="1" applyAlignment="1">
      <alignment vertical="top" wrapText="1"/>
    </xf>
    <xf numFmtId="9" fontId="17" fillId="7" borderId="42" xfId="1" applyFont="1" applyFill="1" applyBorder="1" applyAlignment="1">
      <alignment vertical="top" wrapText="1"/>
    </xf>
    <xf numFmtId="9" fontId="17" fillId="7" borderId="35" xfId="1" applyFont="1" applyFill="1" applyBorder="1" applyAlignment="1">
      <alignment vertical="top" wrapText="1"/>
    </xf>
    <xf numFmtId="1" fontId="17" fillId="18" borderId="1" xfId="3" applyNumberFormat="1" applyFont="1" applyFill="1" applyBorder="1" applyAlignment="1">
      <alignment vertical="top" wrapText="1"/>
    </xf>
    <xf numFmtId="4" fontId="17" fillId="18" borderId="1" xfId="3" applyNumberFormat="1" applyFont="1" applyFill="1" applyBorder="1" applyAlignment="1">
      <alignment vertical="top" wrapText="1"/>
    </xf>
    <xf numFmtId="4" fontId="17" fillId="18" borderId="34" xfId="3" applyNumberFormat="1" applyFont="1" applyFill="1" applyBorder="1" applyAlignment="1">
      <alignment vertical="top" wrapText="1"/>
    </xf>
    <xf numFmtId="4" fontId="17" fillId="18" borderId="24" xfId="3" applyNumberFormat="1" applyFont="1" applyFill="1" applyBorder="1" applyAlignment="1">
      <alignment vertical="top" wrapText="1"/>
    </xf>
    <xf numFmtId="1" fontId="17" fillId="18" borderId="35" xfId="3" applyNumberFormat="1" applyFont="1" applyFill="1" applyBorder="1" applyAlignment="1">
      <alignment vertical="top" wrapText="1"/>
    </xf>
    <xf numFmtId="4" fontId="17" fillId="18" borderId="35" xfId="3" applyNumberFormat="1" applyFont="1" applyFill="1" applyBorder="1" applyAlignment="1">
      <alignment vertical="top" wrapText="1"/>
    </xf>
    <xf numFmtId="4" fontId="17" fillId="18" borderId="36" xfId="3" applyNumberFormat="1" applyFont="1" applyFill="1" applyBorder="1" applyAlignment="1">
      <alignment vertical="top" wrapText="1"/>
    </xf>
    <xf numFmtId="4" fontId="17" fillId="18" borderId="25" xfId="3" applyNumberFormat="1" applyFont="1" applyFill="1" applyBorder="1" applyAlignment="1">
      <alignment vertical="top" wrapText="1"/>
    </xf>
    <xf numFmtId="1" fontId="17" fillId="14" borderId="28" xfId="3" applyNumberFormat="1" applyFont="1" applyFill="1" applyBorder="1" applyAlignment="1">
      <alignment vertical="top" wrapText="1"/>
    </xf>
    <xf numFmtId="1" fontId="17" fillId="14" borderId="5" xfId="3" applyNumberFormat="1" applyFont="1" applyFill="1" applyBorder="1" applyAlignment="1">
      <alignment vertical="top" wrapText="1"/>
    </xf>
    <xf numFmtId="1" fontId="17" fillId="8" borderId="4" xfId="3" applyNumberFormat="1" applyFont="1" applyFill="1" applyBorder="1" applyAlignment="1">
      <alignment vertical="top" wrapText="1"/>
    </xf>
    <xf numFmtId="1" fontId="17" fillId="8" borderId="5" xfId="3" applyNumberFormat="1" applyFont="1" applyFill="1" applyBorder="1" applyAlignment="1">
      <alignment vertical="top" wrapText="1"/>
    </xf>
    <xf numFmtId="1" fontId="17" fillId="18" borderId="25" xfId="3" applyNumberFormat="1" applyFont="1" applyFill="1" applyBorder="1" applyAlignment="1">
      <alignment vertical="top" wrapText="1"/>
    </xf>
    <xf numFmtId="0" fontId="17" fillId="8" borderId="44" xfId="3" applyFont="1" applyFill="1" applyBorder="1" applyAlignment="1">
      <alignment vertical="top"/>
    </xf>
    <xf numFmtId="0" fontId="17" fillId="8" borderId="60" xfId="3" applyFont="1" applyFill="1" applyBorder="1" applyAlignment="1">
      <alignment vertical="top"/>
    </xf>
    <xf numFmtId="0" fontId="17" fillId="8" borderId="44" xfId="3" applyFont="1" applyFill="1" applyBorder="1" applyAlignment="1">
      <alignment horizontal="justify" vertical="top"/>
    </xf>
    <xf numFmtId="0" fontId="17" fillId="8" borderId="45" xfId="3" applyFont="1" applyFill="1" applyBorder="1" applyAlignment="1">
      <alignment horizontal="justify" vertical="top"/>
    </xf>
    <xf numFmtId="1" fontId="17" fillId="8" borderId="19" xfId="3" applyNumberFormat="1" applyFont="1" applyFill="1" applyBorder="1" applyAlignment="1">
      <alignment vertical="top" wrapText="1"/>
    </xf>
    <xf numFmtId="1" fontId="17" fillId="18" borderId="30" xfId="3" applyNumberFormat="1" applyFont="1" applyFill="1" applyBorder="1" applyAlignment="1">
      <alignment vertical="top" wrapText="1"/>
    </xf>
    <xf numFmtId="4" fontId="17" fillId="18" borderId="31" xfId="3" applyNumberFormat="1" applyFont="1" applyFill="1" applyBorder="1" applyAlignment="1">
      <alignment vertical="top" wrapText="1"/>
    </xf>
    <xf numFmtId="1" fontId="17" fillId="18" borderId="31" xfId="3" applyNumberFormat="1" applyFont="1" applyFill="1" applyBorder="1" applyAlignment="1">
      <alignment vertical="top" wrapText="1"/>
    </xf>
    <xf numFmtId="4" fontId="17" fillId="18" borderId="32" xfId="3" applyNumberFormat="1" applyFont="1" applyFill="1" applyBorder="1" applyAlignment="1">
      <alignment vertical="top" wrapText="1"/>
    </xf>
    <xf numFmtId="0" fontId="17" fillId="8" borderId="54" xfId="3" applyFont="1" applyFill="1" applyBorder="1" applyAlignment="1">
      <alignment vertical="top"/>
    </xf>
    <xf numFmtId="1" fontId="17" fillId="19" borderId="43" xfId="3" applyNumberFormat="1" applyFont="1" applyFill="1" applyBorder="1" applyAlignment="1">
      <alignment vertical="top" wrapText="1"/>
    </xf>
    <xf numFmtId="1" fontId="17" fillId="14" borderId="38" xfId="3" applyNumberFormat="1" applyFont="1" applyFill="1" applyBorder="1" applyAlignment="1">
      <alignment vertical="top" wrapText="1"/>
    </xf>
    <xf numFmtId="1" fontId="17" fillId="14" borderId="12" xfId="3" applyNumberFormat="1" applyFont="1" applyFill="1" applyBorder="1" applyAlignment="1">
      <alignment vertical="top" wrapText="1"/>
    </xf>
    <xf numFmtId="1" fontId="17" fillId="14" borderId="63" xfId="3" applyNumberFormat="1" applyFont="1" applyFill="1" applyBorder="1" applyAlignment="1">
      <alignment vertical="top" wrapText="1"/>
    </xf>
    <xf numFmtId="1" fontId="17" fillId="14" borderId="18" xfId="3" applyNumberFormat="1" applyFont="1" applyFill="1" applyBorder="1" applyAlignment="1">
      <alignment vertical="top" wrapText="1"/>
    </xf>
    <xf numFmtId="0" fontId="18" fillId="0" borderId="0" xfId="15" applyFont="1"/>
    <xf numFmtId="0" fontId="18" fillId="0" borderId="1" xfId="15" applyFont="1" applyBorder="1" applyAlignment="1">
      <alignment horizontal="center" vertical="center" wrapText="1"/>
    </xf>
    <xf numFmtId="0" fontId="18" fillId="0" borderId="1" xfId="15" applyFont="1" applyBorder="1" applyAlignment="1">
      <alignment vertical="center"/>
    </xf>
    <xf numFmtId="0" fontId="18" fillId="0" borderId="1" xfId="15" applyFont="1" applyBorder="1"/>
    <xf numFmtId="0" fontId="9" fillId="0" borderId="1" xfId="15" applyFont="1" applyBorder="1" applyAlignment="1">
      <alignment horizontal="center" vertical="center"/>
    </xf>
    <xf numFmtId="0" fontId="18" fillId="0" borderId="1" xfId="15" applyFont="1" applyBorder="1" applyAlignment="1">
      <alignment horizontal="right"/>
    </xf>
    <xf numFmtId="0" fontId="18" fillId="0" borderId="0" xfId="15" applyFont="1" applyAlignment="1">
      <alignment horizontal="right"/>
    </xf>
    <xf numFmtId="0" fontId="18" fillId="0" borderId="0" xfId="15" applyFont="1" applyAlignment="1">
      <alignment horizontal="right" vertical="center"/>
    </xf>
    <xf numFmtId="0" fontId="24" fillId="0" borderId="0" xfId="15" applyFont="1" applyAlignment="1">
      <alignment horizontal="right"/>
    </xf>
    <xf numFmtId="0" fontId="24" fillId="0" borderId="0" xfId="15" applyFont="1"/>
    <xf numFmtId="0" fontId="18" fillId="3" borderId="0" xfId="15" applyFont="1" applyFill="1" applyAlignment="1">
      <alignment horizontal="right"/>
    </xf>
    <xf numFmtId="0" fontId="9" fillId="0" borderId="4" xfId="15" applyFont="1" applyBorder="1" applyAlignment="1">
      <alignment horizontal="center" vertical="center"/>
    </xf>
    <xf numFmtId="0" fontId="25" fillId="0" borderId="0" xfId="15" applyFont="1" applyAlignment="1">
      <alignment horizontal="right" vertical="center"/>
    </xf>
    <xf numFmtId="0" fontId="24" fillId="3" borderId="0" xfId="15" applyFont="1" applyFill="1" applyAlignment="1">
      <alignment horizontal="right"/>
    </xf>
    <xf numFmtId="0" fontId="9" fillId="0" borderId="0" xfId="15" applyFont="1" applyAlignment="1">
      <alignment horizontal="center" vertical="center"/>
    </xf>
    <xf numFmtId="0" fontId="9" fillId="0" borderId="0" xfId="15" applyFont="1" applyAlignment="1">
      <alignment horizontal="left" vertical="center"/>
    </xf>
    <xf numFmtId="0" fontId="18" fillId="0" borderId="0" xfId="15" applyFont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2" fontId="18" fillId="0" borderId="5" xfId="15" applyNumberFormat="1" applyFont="1" applyBorder="1" applyAlignment="1">
      <alignment horizontal="center" vertical="center"/>
    </xf>
    <xf numFmtId="2" fontId="18" fillId="0" borderId="1" xfId="15" applyNumberFormat="1" applyFont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43" fontId="7" fillId="5" borderId="14" xfId="0" applyNumberFormat="1" applyFont="1" applyFill="1" applyBorder="1" applyAlignment="1">
      <alignment horizontal="center" vertical="center"/>
    </xf>
    <xf numFmtId="2" fontId="10" fillId="21" borderId="28" xfId="15" applyNumberFormat="1" applyFont="1" applyFill="1" applyBorder="1" applyAlignment="1">
      <alignment horizontal="center" vertical="center" wrapText="1"/>
    </xf>
    <xf numFmtId="2" fontId="7" fillId="16" borderId="28" xfId="15" applyNumberFormat="1" applyFont="1" applyFill="1" applyBorder="1" applyAlignment="1">
      <alignment horizontal="center" vertical="center" wrapText="1"/>
    </xf>
    <xf numFmtId="43" fontId="7" fillId="21" borderId="14" xfId="0" applyNumberFormat="1" applyFont="1" applyFill="1" applyBorder="1" applyAlignment="1">
      <alignment horizontal="center" vertical="center"/>
    </xf>
    <xf numFmtId="2" fontId="9" fillId="3" borderId="5" xfId="15" applyNumberFormat="1" applyFont="1" applyFill="1" applyBorder="1" applyAlignment="1">
      <alignment horizontal="center" vertical="center"/>
    </xf>
    <xf numFmtId="2" fontId="9" fillId="0" borderId="1" xfId="15" applyNumberFormat="1" applyFont="1" applyBorder="1" applyAlignment="1">
      <alignment horizontal="center" vertical="center"/>
    </xf>
    <xf numFmtId="2" fontId="9" fillId="0" borderId="4" xfId="15" applyNumberFormat="1" applyFont="1" applyBorder="1" applyAlignment="1">
      <alignment horizontal="center" vertical="center"/>
    </xf>
    <xf numFmtId="2" fontId="10" fillId="22" borderId="28" xfId="15" applyNumberFormat="1" applyFont="1" applyFill="1" applyBorder="1" applyAlignment="1">
      <alignment horizontal="center" vertical="center" wrapText="1"/>
    </xf>
    <xf numFmtId="2" fontId="10" fillId="19" borderId="28" xfId="15" applyNumberFormat="1" applyFont="1" applyFill="1" applyBorder="1" applyAlignment="1">
      <alignment horizontal="center" vertical="center" wrapText="1"/>
    </xf>
    <xf numFmtId="0" fontId="9" fillId="0" borderId="1" xfId="15" applyFont="1" applyFill="1" applyBorder="1" applyAlignment="1">
      <alignment horizontal="center" vertical="center"/>
    </xf>
    <xf numFmtId="0" fontId="9" fillId="0" borderId="1" xfId="15" applyFont="1" applyFill="1" applyBorder="1" applyAlignment="1">
      <alignment horizontal="left" vertical="center"/>
    </xf>
    <xf numFmtId="2" fontId="9" fillId="0" borderId="1" xfId="15" applyNumberFormat="1" applyFont="1" applyFill="1" applyBorder="1" applyAlignment="1">
      <alignment horizontal="center" vertical="center"/>
    </xf>
    <xf numFmtId="2" fontId="18" fillId="0" borderId="1" xfId="15" applyNumberFormat="1" applyFont="1" applyFill="1" applyBorder="1" applyAlignment="1">
      <alignment horizontal="center" vertical="center"/>
    </xf>
    <xf numFmtId="2" fontId="18" fillId="0" borderId="5" xfId="15" applyNumberFormat="1" applyFont="1" applyFill="1" applyBorder="1" applyAlignment="1">
      <alignment horizontal="center" vertical="center"/>
    </xf>
    <xf numFmtId="2" fontId="6" fillId="0" borderId="1" xfId="15" applyNumberFormat="1" applyFont="1" applyFill="1" applyBorder="1" applyAlignment="1">
      <alignment horizontal="center" vertical="center" wrapText="1"/>
    </xf>
    <xf numFmtId="2" fontId="9" fillId="0" borderId="1" xfId="15" applyNumberFormat="1" applyFont="1" applyFill="1" applyBorder="1" applyAlignment="1">
      <alignment horizontal="center" vertical="center" wrapText="1"/>
    </xf>
    <xf numFmtId="0" fontId="9" fillId="0" borderId="29" xfId="15" applyFont="1" applyFill="1" applyBorder="1" applyAlignment="1">
      <alignment horizontal="center" vertical="center"/>
    </xf>
    <xf numFmtId="2" fontId="24" fillId="0" borderId="1" xfId="15" applyNumberFormat="1" applyFont="1" applyFill="1" applyBorder="1" applyAlignment="1">
      <alignment horizontal="center" vertical="center"/>
    </xf>
    <xf numFmtId="0" fontId="9" fillId="0" borderId="4" xfId="15" applyFont="1" applyFill="1" applyBorder="1" applyAlignment="1">
      <alignment horizontal="center" vertical="center"/>
    </xf>
    <xf numFmtId="0" fontId="9" fillId="0" borderId="37" xfId="15" applyFont="1" applyFill="1" applyBorder="1" applyAlignment="1">
      <alignment horizontal="center" vertical="center"/>
    </xf>
    <xf numFmtId="0" fontId="9" fillId="0" borderId="5" xfId="15" applyFont="1" applyFill="1" applyBorder="1" applyAlignment="1">
      <alignment horizontal="left" vertical="center"/>
    </xf>
    <xf numFmtId="2" fontId="9" fillId="0" borderId="5" xfId="15" applyNumberFormat="1" applyFont="1" applyFill="1" applyBorder="1" applyAlignment="1">
      <alignment horizontal="center" vertical="center"/>
    </xf>
    <xf numFmtId="2" fontId="24" fillId="0" borderId="5" xfId="15" applyNumberFormat="1" applyFont="1" applyFill="1" applyBorder="1" applyAlignment="1">
      <alignment horizontal="center" vertical="center"/>
    </xf>
    <xf numFmtId="2" fontId="6" fillId="0" borderId="5" xfId="15" applyNumberFormat="1" applyFont="1" applyFill="1" applyBorder="1" applyAlignment="1">
      <alignment horizontal="center" vertical="center" wrapText="1"/>
    </xf>
    <xf numFmtId="2" fontId="9" fillId="0" borderId="5" xfId="15" applyNumberFormat="1" applyFont="1" applyFill="1" applyBorder="1" applyAlignment="1">
      <alignment horizontal="center" vertical="center" wrapText="1"/>
    </xf>
    <xf numFmtId="0" fontId="9" fillId="0" borderId="5" xfId="15" applyFont="1" applyFill="1" applyBorder="1" applyAlignment="1">
      <alignment horizontal="center" vertical="center"/>
    </xf>
    <xf numFmtId="2" fontId="24" fillId="14" borderId="14" xfId="15" applyNumberFormat="1" applyFont="1" applyFill="1" applyBorder="1" applyAlignment="1">
      <alignment horizontal="center" vertical="center"/>
    </xf>
    <xf numFmtId="2" fontId="24" fillId="17" borderId="14" xfId="15" applyNumberFormat="1" applyFont="1" applyFill="1" applyBorder="1" applyAlignment="1">
      <alignment horizontal="center" vertical="center"/>
    </xf>
    <xf numFmtId="2" fontId="24" fillId="17" borderId="2" xfId="15" applyNumberFormat="1" applyFont="1" applyFill="1" applyBorder="1" applyAlignment="1">
      <alignment horizontal="center" vertical="center"/>
    </xf>
    <xf numFmtId="0" fontId="12" fillId="3" borderId="0" xfId="15" applyFont="1" applyFill="1" applyAlignment="1">
      <alignment horizontal="right"/>
    </xf>
    <xf numFmtId="2" fontId="12" fillId="25" borderId="2" xfId="15" applyNumberFormat="1" applyFont="1" applyFill="1" applyBorder="1" applyAlignment="1">
      <alignment horizontal="center" vertical="center"/>
    </xf>
    <xf numFmtId="10" fontId="18" fillId="0" borderId="0" xfId="1" applyNumberFormat="1" applyFont="1" applyAlignment="1">
      <alignment horizontal="center" vertical="center"/>
    </xf>
    <xf numFmtId="10" fontId="7" fillId="21" borderId="28" xfId="1" applyNumberFormat="1" applyFont="1" applyFill="1" applyBorder="1" applyAlignment="1">
      <alignment horizontal="center" vertical="center" wrapText="1"/>
    </xf>
    <xf numFmtId="10" fontId="18" fillId="0" borderId="5" xfId="1" applyNumberFormat="1" applyFont="1" applyBorder="1" applyAlignment="1">
      <alignment horizontal="center" vertical="center"/>
    </xf>
    <xf numFmtId="10" fontId="24" fillId="14" borderId="14" xfId="1" applyNumberFormat="1" applyFont="1" applyFill="1" applyBorder="1" applyAlignment="1">
      <alignment horizontal="center" vertical="center"/>
    </xf>
    <xf numFmtId="10" fontId="24" fillId="17" borderId="14" xfId="1" applyNumberFormat="1" applyFont="1" applyFill="1" applyBorder="1" applyAlignment="1">
      <alignment horizontal="center" vertical="center"/>
    </xf>
    <xf numFmtId="10" fontId="24" fillId="17" borderId="2" xfId="1" applyNumberFormat="1" applyFont="1" applyFill="1" applyBorder="1" applyAlignment="1">
      <alignment horizontal="center" vertical="center"/>
    </xf>
    <xf numFmtId="10" fontId="12" fillId="25" borderId="2" xfId="1" applyNumberFormat="1" applyFont="1" applyFill="1" applyBorder="1" applyAlignment="1">
      <alignment horizontal="center" vertical="center"/>
    </xf>
    <xf numFmtId="10" fontId="10" fillId="21" borderId="28" xfId="1" applyNumberFormat="1" applyFont="1" applyFill="1" applyBorder="1" applyAlignment="1">
      <alignment horizontal="center" vertical="center" wrapText="1"/>
    </xf>
    <xf numFmtId="10" fontId="24" fillId="21" borderId="65" xfId="1" applyNumberFormat="1" applyFont="1" applyFill="1" applyBorder="1" applyAlignment="1">
      <alignment horizontal="center" vertical="center"/>
    </xf>
    <xf numFmtId="10" fontId="18" fillId="0" borderId="0" xfId="1" applyNumberFormat="1" applyFont="1"/>
    <xf numFmtId="1" fontId="18" fillId="0" borderId="5" xfId="15" applyNumberFormat="1" applyFont="1" applyBorder="1" applyAlignment="1">
      <alignment horizontal="center" vertical="center"/>
    </xf>
    <xf numFmtId="1" fontId="18" fillId="0" borderId="1" xfId="15" applyNumberFormat="1" applyFont="1" applyBorder="1" applyAlignment="1">
      <alignment horizontal="center" vertical="center"/>
    </xf>
    <xf numFmtId="1" fontId="24" fillId="14" borderId="14" xfId="15" applyNumberFormat="1" applyFont="1" applyFill="1" applyBorder="1" applyAlignment="1">
      <alignment horizontal="center" vertical="center"/>
    </xf>
    <xf numFmtId="1" fontId="18" fillId="0" borderId="5" xfId="15" applyNumberFormat="1" applyFont="1" applyFill="1" applyBorder="1" applyAlignment="1">
      <alignment horizontal="center" vertical="center"/>
    </xf>
    <xf numFmtId="1" fontId="18" fillId="0" borderId="1" xfId="15" applyNumberFormat="1" applyFont="1" applyFill="1" applyBorder="1" applyAlignment="1">
      <alignment horizontal="center" vertical="center"/>
    </xf>
    <xf numFmtId="1" fontId="24" fillId="17" borderId="14" xfId="15" applyNumberFormat="1" applyFont="1" applyFill="1" applyBorder="1" applyAlignment="1">
      <alignment horizontal="center" vertical="center"/>
    </xf>
    <xf numFmtId="1" fontId="24" fillId="17" borderId="2" xfId="15" applyNumberFormat="1" applyFont="1" applyFill="1" applyBorder="1" applyAlignment="1">
      <alignment horizontal="center" vertical="center"/>
    </xf>
    <xf numFmtId="1" fontId="12" fillId="25" borderId="2" xfId="15" applyNumberFormat="1" applyFont="1" applyFill="1" applyBorder="1" applyAlignment="1">
      <alignment horizontal="center" vertical="center"/>
    </xf>
    <xf numFmtId="1" fontId="18" fillId="0" borderId="0" xfId="15" applyNumberFormat="1" applyFont="1" applyAlignment="1">
      <alignment horizontal="center" vertical="center"/>
    </xf>
    <xf numFmtId="10" fontId="18" fillId="0" borderId="0" xfId="15" applyNumberFormat="1" applyFont="1" applyAlignment="1">
      <alignment horizontal="center" vertical="center"/>
    </xf>
    <xf numFmtId="2" fontId="18" fillId="0" borderId="1" xfId="15" applyNumberFormat="1" applyFont="1" applyBorder="1" applyAlignment="1">
      <alignment horizontal="right"/>
    </xf>
    <xf numFmtId="2" fontId="18" fillId="16" borderId="1" xfId="15" applyNumberFormat="1" applyFont="1" applyFill="1" applyBorder="1" applyAlignment="1">
      <alignment horizontal="right"/>
    </xf>
    <xf numFmtId="0" fontId="18" fillId="0" borderId="3" xfId="15" applyFont="1" applyBorder="1" applyAlignment="1">
      <alignment vertical="center"/>
    </xf>
    <xf numFmtId="0" fontId="18" fillId="0" borderId="4" xfId="15" applyFont="1" applyBorder="1" applyAlignment="1">
      <alignment horizontal="center" vertical="center" wrapText="1"/>
    </xf>
    <xf numFmtId="0" fontId="18" fillId="0" borderId="5" xfId="15" applyFont="1" applyBorder="1" applyAlignment="1">
      <alignment horizontal="center" vertical="center"/>
    </xf>
    <xf numFmtId="0" fontId="18" fillId="0" borderId="66" xfId="15" applyFont="1" applyBorder="1" applyAlignment="1">
      <alignment vertical="center"/>
    </xf>
    <xf numFmtId="2" fontId="16" fillId="5" borderId="18" xfId="3" applyNumberFormat="1" applyFont="1" applyFill="1" applyBorder="1" applyAlignment="1">
      <alignment horizontal="center" vertical="center"/>
    </xf>
    <xf numFmtId="2" fontId="17" fillId="3" borderId="4" xfId="3" applyNumberFormat="1" applyFont="1" applyFill="1" applyBorder="1" applyAlignment="1">
      <alignment horizontal="center" vertical="center"/>
    </xf>
    <xf numFmtId="2" fontId="17" fillId="7" borderId="6" xfId="3" applyNumberFormat="1" applyFont="1" applyFill="1" applyBorder="1" applyAlignment="1">
      <alignment vertical="top" wrapText="1"/>
    </xf>
    <xf numFmtId="2" fontId="17" fillId="7" borderId="10" xfId="3" applyNumberFormat="1" applyFont="1" applyFill="1" applyBorder="1" applyAlignment="1">
      <alignment vertical="top" wrapText="1"/>
    </xf>
    <xf numFmtId="2" fontId="17" fillId="7" borderId="7" xfId="3" applyNumberFormat="1" applyFont="1" applyFill="1" applyBorder="1" applyAlignment="1">
      <alignment vertical="top" wrapText="1"/>
    </xf>
    <xf numFmtId="2" fontId="17" fillId="18" borderId="10" xfId="3" applyNumberFormat="1" applyFont="1" applyFill="1" applyBorder="1" applyAlignment="1">
      <alignment vertical="top" wrapText="1"/>
    </xf>
    <xf numFmtId="2" fontId="17" fillId="18" borderId="7" xfId="3" applyNumberFormat="1" applyFont="1" applyFill="1" applyBorder="1" applyAlignment="1">
      <alignment vertical="top" wrapText="1"/>
    </xf>
    <xf numFmtId="2" fontId="17" fillId="7" borderId="30" xfId="3" applyNumberFormat="1" applyFont="1" applyFill="1" applyBorder="1" applyAlignment="1">
      <alignment vertical="top" wrapText="1"/>
    </xf>
    <xf numFmtId="2" fontId="17" fillId="7" borderId="24" xfId="3" applyNumberFormat="1" applyFont="1" applyFill="1" applyBorder="1" applyAlignment="1">
      <alignment vertical="top" wrapText="1"/>
    </xf>
    <xf numFmtId="2" fontId="17" fillId="7" borderId="25" xfId="3" applyNumberFormat="1" applyFont="1" applyFill="1" applyBorder="1" applyAlignment="1">
      <alignment vertical="top" wrapText="1"/>
    </xf>
    <xf numFmtId="2" fontId="17" fillId="7" borderId="46" xfId="3" applyNumberFormat="1" applyFont="1" applyFill="1" applyBorder="1" applyAlignment="1">
      <alignment vertical="top" wrapText="1"/>
    </xf>
    <xf numFmtId="2" fontId="17" fillId="7" borderId="47" xfId="3" applyNumberFormat="1" applyFont="1" applyFill="1" applyBorder="1" applyAlignment="1">
      <alignment vertical="top" wrapText="1"/>
    </xf>
    <xf numFmtId="2" fontId="17" fillId="12" borderId="28" xfId="3" applyNumberFormat="1" applyFont="1" applyFill="1" applyBorder="1" applyAlignment="1">
      <alignment vertical="top" wrapText="1"/>
    </xf>
    <xf numFmtId="2" fontId="17" fillId="7" borderId="31" xfId="3" applyNumberFormat="1" applyFont="1" applyFill="1" applyBorder="1" applyAlignment="1">
      <alignment vertical="top" wrapText="1"/>
    </xf>
    <xf numFmtId="2" fontId="17" fillId="7" borderId="42" xfId="1" applyNumberFormat="1" applyFont="1" applyFill="1" applyBorder="1" applyAlignment="1">
      <alignment vertical="top" wrapText="1"/>
    </xf>
    <xf numFmtId="2" fontId="17" fillId="7" borderId="35" xfId="1" applyNumberFormat="1" applyFont="1" applyFill="1" applyBorder="1" applyAlignment="1">
      <alignment vertical="top" wrapText="1"/>
    </xf>
    <xf numFmtId="2" fontId="17" fillId="9" borderId="31" xfId="3" applyNumberFormat="1" applyFont="1" applyFill="1" applyBorder="1" applyAlignment="1">
      <alignment vertical="top" wrapText="1"/>
    </xf>
    <xf numFmtId="2" fontId="17" fillId="9" borderId="1" xfId="3" applyNumberFormat="1" applyFont="1" applyFill="1" applyBorder="1" applyAlignment="1">
      <alignment vertical="top" wrapText="1"/>
    </xf>
    <xf numFmtId="2" fontId="17" fillId="9" borderId="35" xfId="3" applyNumberFormat="1" applyFont="1" applyFill="1" applyBorder="1" applyAlignment="1">
      <alignment vertical="top" wrapText="1"/>
    </xf>
    <xf numFmtId="2" fontId="17" fillId="18" borderId="34" xfId="3" applyNumberFormat="1" applyFont="1" applyFill="1" applyBorder="1" applyAlignment="1">
      <alignment vertical="top" wrapText="1"/>
    </xf>
    <xf numFmtId="2" fontId="17" fillId="18" borderId="36" xfId="3" applyNumberFormat="1" applyFont="1" applyFill="1" applyBorder="1" applyAlignment="1">
      <alignment vertical="top" wrapText="1"/>
    </xf>
    <xf numFmtId="2" fontId="17" fillId="14" borderId="28" xfId="3" applyNumberFormat="1" applyFont="1" applyFill="1" applyBorder="1" applyAlignment="1">
      <alignment vertical="top" wrapText="1"/>
    </xf>
    <xf numFmtId="2" fontId="17" fillId="8" borderId="31" xfId="3" applyNumberFormat="1" applyFont="1" applyFill="1" applyBorder="1" applyAlignment="1">
      <alignment vertical="top" wrapText="1"/>
    </xf>
    <xf numFmtId="2" fontId="17" fillId="8" borderId="1" xfId="3" applyNumberFormat="1" applyFont="1" applyFill="1" applyBorder="1" applyAlignment="1">
      <alignment vertical="top" wrapText="1"/>
    </xf>
    <xf numFmtId="2" fontId="17" fillId="8" borderId="35" xfId="3" applyNumberFormat="1" applyFont="1" applyFill="1" applyBorder="1" applyAlignment="1">
      <alignment vertical="top" wrapText="1"/>
    </xf>
    <xf numFmtId="2" fontId="17" fillId="8" borderId="5" xfId="3" applyNumberFormat="1" applyFont="1" applyFill="1" applyBorder="1" applyAlignment="1">
      <alignment vertical="top" wrapText="1"/>
    </xf>
    <xf numFmtId="2" fontId="17" fillId="8" borderId="4" xfId="3" applyNumberFormat="1" applyFont="1" applyFill="1" applyBorder="1" applyAlignment="1">
      <alignment vertical="top" wrapText="1"/>
    </xf>
    <xf numFmtId="2" fontId="17" fillId="8" borderId="19" xfId="3" applyNumberFormat="1" applyFont="1" applyFill="1" applyBorder="1" applyAlignment="1">
      <alignment vertical="top" wrapText="1"/>
    </xf>
    <xf numFmtId="2" fontId="17" fillId="18" borderId="31" xfId="3" applyNumberFormat="1" applyFont="1" applyFill="1" applyBorder="1" applyAlignment="1">
      <alignment vertical="top" wrapText="1"/>
    </xf>
    <xf numFmtId="2" fontId="17" fillId="18" borderId="35" xfId="3" applyNumberFormat="1" applyFont="1" applyFill="1" applyBorder="1" applyAlignment="1">
      <alignment vertical="top" wrapText="1"/>
    </xf>
    <xf numFmtId="2" fontId="17" fillId="19" borderId="43" xfId="3" applyNumberFormat="1" applyFont="1" applyFill="1" applyBorder="1" applyAlignment="1">
      <alignment vertical="top" wrapText="1"/>
    </xf>
    <xf numFmtId="2" fontId="17" fillId="6" borderId="31" xfId="3" applyNumberFormat="1" applyFont="1" applyFill="1" applyBorder="1" applyAlignment="1">
      <alignment vertical="top" wrapText="1"/>
    </xf>
    <xf numFmtId="2" fontId="17" fillId="6" borderId="1" xfId="3" applyNumberFormat="1" applyFont="1" applyFill="1" applyBorder="1" applyAlignment="1">
      <alignment vertical="top" wrapText="1"/>
    </xf>
    <xf numFmtId="2" fontId="17" fillId="6" borderId="35" xfId="3" applyNumberFormat="1" applyFont="1" applyFill="1" applyBorder="1" applyAlignment="1">
      <alignment vertical="top" wrapText="1"/>
    </xf>
    <xf numFmtId="2" fontId="17" fillId="6" borderId="5" xfId="3" applyNumberFormat="1" applyFont="1" applyFill="1" applyBorder="1" applyAlignment="1">
      <alignment vertical="top" wrapText="1"/>
    </xf>
    <xf numFmtId="2" fontId="17" fillId="6" borderId="4" xfId="3" applyNumberFormat="1" applyFont="1" applyFill="1" applyBorder="1" applyAlignment="1">
      <alignment vertical="top" wrapText="1"/>
    </xf>
    <xf numFmtId="2" fontId="17" fillId="6" borderId="42" xfId="3" applyNumberFormat="1" applyFont="1" applyFill="1" applyBorder="1" applyAlignment="1">
      <alignment vertical="top" wrapText="1"/>
    </xf>
    <xf numFmtId="2" fontId="17" fillId="6" borderId="35" xfId="4" applyNumberFormat="1" applyFont="1" applyFill="1" applyBorder="1" applyAlignment="1">
      <alignment vertical="top" wrapText="1"/>
    </xf>
    <xf numFmtId="2" fontId="17" fillId="10" borderId="31" xfId="3" applyNumberFormat="1" applyFont="1" applyFill="1" applyBorder="1" applyAlignment="1">
      <alignment vertical="top" wrapText="1"/>
    </xf>
    <xf numFmtId="2" fontId="17" fillId="10" borderId="1" xfId="3" applyNumberFormat="1" applyFont="1" applyFill="1" applyBorder="1" applyAlignment="1">
      <alignment vertical="top" wrapText="1"/>
    </xf>
    <xf numFmtId="2" fontId="17" fillId="10" borderId="35" xfId="3" applyNumberFormat="1" applyFont="1" applyFill="1" applyBorder="1" applyAlignment="1">
      <alignment vertical="top" wrapText="1"/>
    </xf>
    <xf numFmtId="2" fontId="17" fillId="10" borderId="5" xfId="3" applyNumberFormat="1" applyFont="1" applyFill="1" applyBorder="1" applyAlignment="1">
      <alignment vertical="top" wrapText="1"/>
    </xf>
    <xf numFmtId="2" fontId="17" fillId="14" borderId="38" xfId="3" applyNumberFormat="1" applyFont="1" applyFill="1" applyBorder="1" applyAlignment="1">
      <alignment vertical="top" wrapText="1"/>
    </xf>
    <xf numFmtId="2" fontId="17" fillId="10" borderId="46" xfId="3" applyNumberFormat="1" applyFont="1" applyFill="1" applyBorder="1" applyAlignment="1">
      <alignment vertical="top" wrapText="1"/>
    </xf>
    <xf numFmtId="2" fontId="17" fillId="10" borderId="43" xfId="3" applyNumberFormat="1" applyFont="1" applyFill="1" applyBorder="1" applyAlignment="1">
      <alignment vertical="top" wrapText="1"/>
    </xf>
    <xf numFmtId="2" fontId="17" fillId="10" borderId="47" xfId="3" applyNumberFormat="1" applyFont="1" applyFill="1" applyBorder="1" applyAlignment="1">
      <alignment vertical="top" wrapText="1"/>
    </xf>
    <xf numFmtId="2" fontId="17" fillId="10" borderId="30" xfId="3" applyNumberFormat="1" applyFont="1" applyFill="1" applyBorder="1" applyAlignment="1">
      <alignment vertical="top" wrapText="1"/>
    </xf>
    <xf numFmtId="2" fontId="17" fillId="10" borderId="25" xfId="4" applyNumberFormat="1" applyFont="1" applyFill="1" applyBorder="1" applyAlignment="1">
      <alignment vertical="top" wrapText="1"/>
    </xf>
    <xf numFmtId="2" fontId="19" fillId="3" borderId="0" xfId="3" applyNumberFormat="1" applyFont="1" applyFill="1"/>
    <xf numFmtId="2" fontId="17" fillId="11" borderId="31" xfId="3" applyNumberFormat="1" applyFont="1" applyFill="1" applyBorder="1" applyAlignment="1">
      <alignment vertical="top" wrapText="1"/>
    </xf>
    <xf numFmtId="2" fontId="17" fillId="11" borderId="1" xfId="3" applyNumberFormat="1" applyFont="1" applyFill="1" applyBorder="1" applyAlignment="1">
      <alignment vertical="top" wrapText="1"/>
    </xf>
    <xf numFmtId="2" fontId="17" fillId="11" borderId="35" xfId="3" applyNumberFormat="1" applyFont="1" applyFill="1" applyBorder="1" applyAlignment="1">
      <alignment vertical="top" wrapText="1"/>
    </xf>
    <xf numFmtId="2" fontId="17" fillId="11" borderId="5" xfId="3" applyNumberFormat="1" applyFont="1" applyFill="1" applyBorder="1" applyAlignment="1">
      <alignment vertical="top" wrapText="1"/>
    </xf>
    <xf numFmtId="2" fontId="17" fillId="11" borderId="42" xfId="3" applyNumberFormat="1" applyFont="1" applyFill="1" applyBorder="1" applyAlignment="1">
      <alignment vertical="top" wrapText="1"/>
    </xf>
    <xf numFmtId="2" fontId="17" fillId="14" borderId="63" xfId="3" applyNumberFormat="1" applyFont="1" applyFill="1" applyBorder="1" applyAlignment="1">
      <alignment vertical="top" wrapText="1"/>
    </xf>
    <xf numFmtId="2" fontId="17" fillId="12" borderId="31" xfId="3" applyNumberFormat="1" applyFont="1" applyFill="1" applyBorder="1" applyAlignment="1">
      <alignment vertical="top" wrapText="1"/>
    </xf>
    <xf numFmtId="2" fontId="17" fillId="12" borderId="1" xfId="3" applyNumberFormat="1" applyFont="1" applyFill="1" applyBorder="1" applyAlignment="1">
      <alignment vertical="top" wrapText="1"/>
    </xf>
    <xf numFmtId="2" fontId="17" fillId="12" borderId="35" xfId="3" applyNumberFormat="1" applyFont="1" applyFill="1" applyBorder="1" applyAlignment="1">
      <alignment vertical="top" wrapText="1"/>
    </xf>
    <xf numFmtId="2" fontId="17" fillId="14" borderId="12" xfId="3" applyNumberFormat="1" applyFont="1" applyFill="1" applyBorder="1" applyAlignment="1">
      <alignment vertical="top" wrapText="1"/>
    </xf>
    <xf numFmtId="2" fontId="17" fillId="12" borderId="4" xfId="3" applyNumberFormat="1" applyFont="1" applyFill="1" applyBorder="1" applyAlignment="1">
      <alignment vertical="top" wrapText="1"/>
    </xf>
    <xf numFmtId="2" fontId="17" fillId="13" borderId="31" xfId="3" applyNumberFormat="1" applyFont="1" applyFill="1" applyBorder="1" applyAlignment="1">
      <alignment vertical="top" wrapText="1"/>
    </xf>
    <xf numFmtId="2" fontId="17" fillId="13" borderId="1" xfId="3" applyNumberFormat="1" applyFont="1" applyFill="1" applyBorder="1" applyAlignment="1">
      <alignment vertical="top" wrapText="1"/>
    </xf>
    <xf numFmtId="2" fontId="17" fillId="13" borderId="35" xfId="3" applyNumberFormat="1" applyFont="1" applyFill="1" applyBorder="1" applyAlignment="1">
      <alignment vertical="top" wrapText="1"/>
    </xf>
    <xf numFmtId="2" fontId="17" fillId="13" borderId="5" xfId="3" applyNumberFormat="1" applyFont="1" applyFill="1" applyBorder="1" applyAlignment="1">
      <alignment vertical="top" wrapText="1"/>
    </xf>
    <xf numFmtId="10" fontId="24" fillId="21" borderId="65" xfId="1" applyNumberFormat="1" applyFont="1" applyFill="1" applyBorder="1" applyAlignment="1">
      <alignment vertical="center"/>
    </xf>
    <xf numFmtId="0" fontId="18" fillId="0" borderId="11" xfId="15" applyFont="1" applyBorder="1" applyAlignment="1">
      <alignment horizontal="center" vertical="center" wrapText="1"/>
    </xf>
    <xf numFmtId="0" fontId="18" fillId="0" borderId="9" xfId="15" applyFont="1" applyBorder="1" applyAlignment="1">
      <alignment horizontal="center" vertical="center"/>
    </xf>
    <xf numFmtId="10" fontId="18" fillId="0" borderId="1" xfId="1" applyNumberFormat="1" applyFont="1" applyBorder="1" applyAlignment="1">
      <alignment horizontal="center" vertical="center"/>
    </xf>
    <xf numFmtId="0" fontId="24" fillId="0" borderId="0" xfId="15" applyFont="1" applyAlignment="1">
      <alignment horizontal="center" vertical="center"/>
    </xf>
    <xf numFmtId="10" fontId="24" fillId="14" borderId="2" xfId="1" applyNumberFormat="1" applyFont="1" applyFill="1" applyBorder="1" applyAlignment="1">
      <alignment horizontal="center" vertical="center"/>
    </xf>
    <xf numFmtId="0" fontId="9" fillId="3" borderId="5" xfId="15" applyFont="1" applyFill="1" applyBorder="1" applyAlignment="1">
      <alignment horizontal="left" vertical="center"/>
    </xf>
    <xf numFmtId="0" fontId="9" fillId="3" borderId="1" xfId="15" applyFont="1" applyFill="1" applyBorder="1" applyAlignment="1">
      <alignment horizontal="left" vertical="center"/>
    </xf>
    <xf numFmtId="2" fontId="18" fillId="3" borderId="5" xfId="15" applyNumberFormat="1" applyFont="1" applyFill="1" applyBorder="1" applyAlignment="1">
      <alignment horizontal="center" vertical="center"/>
    </xf>
    <xf numFmtId="1" fontId="18" fillId="3" borderId="5" xfId="15" applyNumberFormat="1" applyFont="1" applyFill="1" applyBorder="1" applyAlignment="1">
      <alignment horizontal="center" vertical="center"/>
    </xf>
    <xf numFmtId="10" fontId="18" fillId="3" borderId="5" xfId="1" applyNumberFormat="1" applyFont="1" applyFill="1" applyBorder="1" applyAlignment="1">
      <alignment horizontal="center" vertical="center"/>
    </xf>
    <xf numFmtId="2" fontId="18" fillId="3" borderId="9" xfId="15" applyNumberFormat="1" applyFont="1" applyFill="1" applyBorder="1" applyAlignment="1">
      <alignment horizontal="center" vertical="center"/>
    </xf>
    <xf numFmtId="10" fontId="18" fillId="3" borderId="1" xfId="1" applyNumberFormat="1" applyFont="1" applyFill="1" applyBorder="1" applyAlignment="1">
      <alignment horizontal="center" vertical="center"/>
    </xf>
    <xf numFmtId="2" fontId="18" fillId="3" borderId="1" xfId="15" applyNumberFormat="1" applyFont="1" applyFill="1" applyBorder="1" applyAlignment="1">
      <alignment horizontal="center" vertical="center"/>
    </xf>
    <xf numFmtId="1" fontId="18" fillId="3" borderId="1" xfId="15" applyNumberFormat="1" applyFont="1" applyFill="1" applyBorder="1" applyAlignment="1">
      <alignment horizontal="center" vertical="center"/>
    </xf>
    <xf numFmtId="2" fontId="6" fillId="3" borderId="5" xfId="15" applyNumberFormat="1" applyFont="1" applyFill="1" applyBorder="1" applyAlignment="1">
      <alignment horizontal="center" vertical="center" wrapText="1"/>
    </xf>
    <xf numFmtId="2" fontId="9" fillId="3" borderId="5" xfId="15" applyNumberFormat="1" applyFont="1" applyFill="1" applyBorder="1" applyAlignment="1">
      <alignment horizontal="center" vertical="center" wrapText="1"/>
    </xf>
    <xf numFmtId="2" fontId="18" fillId="3" borderId="1" xfId="15" applyNumberFormat="1" applyFont="1" applyFill="1" applyBorder="1" applyAlignment="1">
      <alignment horizontal="right"/>
    </xf>
    <xf numFmtId="2" fontId="9" fillId="3" borderId="1" xfId="15" applyNumberFormat="1" applyFont="1" applyFill="1" applyBorder="1" applyAlignment="1">
      <alignment horizontal="center" vertical="center"/>
    </xf>
    <xf numFmtId="2" fontId="6" fillId="3" borderId="1" xfId="15" applyNumberFormat="1" applyFont="1" applyFill="1" applyBorder="1" applyAlignment="1">
      <alignment horizontal="center" vertical="center" wrapText="1"/>
    </xf>
    <xf numFmtId="2" fontId="9" fillId="3" borderId="1" xfId="15" applyNumberFormat="1" applyFont="1" applyFill="1" applyBorder="1" applyAlignment="1">
      <alignment horizontal="center" vertical="center" wrapText="1"/>
    </xf>
    <xf numFmtId="0" fontId="9" fillId="3" borderId="1" xfId="15" applyFont="1" applyFill="1" applyBorder="1" applyAlignment="1">
      <alignment horizontal="left" vertical="center" wrapText="1"/>
    </xf>
    <xf numFmtId="0" fontId="9" fillId="3" borderId="11" xfId="15" applyFont="1" applyFill="1" applyBorder="1" applyAlignment="1">
      <alignment horizontal="left" vertical="center"/>
    </xf>
    <xf numFmtId="2" fontId="9" fillId="3" borderId="11" xfId="15" applyNumberFormat="1" applyFont="1" applyFill="1" applyBorder="1" applyAlignment="1">
      <alignment horizontal="center" vertical="center"/>
    </xf>
    <xf numFmtId="10" fontId="18" fillId="26" borderId="0" xfId="1" applyNumberFormat="1" applyFont="1" applyFill="1" applyAlignment="1">
      <alignment horizontal="center" vertical="center"/>
    </xf>
    <xf numFmtId="10" fontId="24" fillId="0" borderId="0" xfId="1" applyNumberFormat="1" applyFont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43" fontId="7" fillId="5" borderId="64" xfId="0" applyNumberFormat="1" applyFont="1" applyFill="1" applyBorder="1" applyAlignment="1">
      <alignment horizontal="center" vertical="center" wrapText="1"/>
    </xf>
    <xf numFmtId="43" fontId="7" fillId="5" borderId="15" xfId="0" applyNumberFormat="1" applyFont="1" applyFill="1" applyBorder="1" applyAlignment="1">
      <alignment horizontal="center" vertical="center" wrapText="1"/>
    </xf>
    <xf numFmtId="10" fontId="18" fillId="23" borderId="5" xfId="1" applyNumberFormat="1" applyFont="1" applyFill="1" applyBorder="1" applyAlignment="1">
      <alignment horizontal="center" vertical="center"/>
    </xf>
    <xf numFmtId="1" fontId="17" fillId="7" borderId="32" xfId="3" applyNumberFormat="1" applyFont="1" applyFill="1" applyBorder="1" applyAlignment="1">
      <alignment vertical="top" wrapText="1"/>
    </xf>
    <xf numFmtId="1" fontId="17" fillId="7" borderId="34" xfId="3" applyNumberFormat="1" applyFont="1" applyFill="1" applyBorder="1" applyAlignment="1">
      <alignment vertical="top" wrapText="1"/>
    </xf>
    <xf numFmtId="1" fontId="17" fillId="7" borderId="36" xfId="3" applyNumberFormat="1" applyFont="1" applyFill="1" applyBorder="1" applyAlignment="1">
      <alignment vertical="top" wrapText="1"/>
    </xf>
    <xf numFmtId="1" fontId="17" fillId="7" borderId="35" xfId="1" applyNumberFormat="1" applyFont="1" applyFill="1" applyBorder="1" applyAlignment="1">
      <alignment vertical="top" wrapText="1"/>
    </xf>
    <xf numFmtId="1" fontId="17" fillId="9" borderId="35" xfId="4" applyNumberFormat="1" applyFont="1" applyFill="1" applyBorder="1" applyAlignment="1">
      <alignment vertical="top" wrapText="1"/>
    </xf>
    <xf numFmtId="1" fontId="17" fillId="6" borderId="42" xfId="3" applyNumberFormat="1" applyFont="1" applyFill="1" applyBorder="1" applyAlignment="1">
      <alignment vertical="top" wrapText="1"/>
    </xf>
    <xf numFmtId="1" fontId="17" fillId="6" borderId="35" xfId="4" applyNumberFormat="1" applyFont="1" applyFill="1" applyBorder="1" applyAlignment="1">
      <alignment vertical="top" wrapText="1"/>
    </xf>
    <xf numFmtId="1" fontId="17" fillId="10" borderId="47" xfId="3" applyNumberFormat="1" applyFont="1" applyFill="1" applyBorder="1" applyAlignment="1">
      <alignment vertical="top" wrapText="1"/>
    </xf>
    <xf numFmtId="1" fontId="17" fillId="10" borderId="25" xfId="4" applyNumberFormat="1" applyFont="1" applyFill="1" applyBorder="1" applyAlignment="1">
      <alignment vertical="top" wrapText="1"/>
    </xf>
    <xf numFmtId="1" fontId="17" fillId="12" borderId="4" xfId="3" applyNumberFormat="1" applyFont="1" applyFill="1" applyBorder="1" applyAlignment="1">
      <alignment vertical="top" wrapText="1"/>
    </xf>
    <xf numFmtId="0" fontId="17" fillId="9" borderId="31" xfId="3" applyFont="1" applyFill="1" applyBorder="1" applyAlignment="1">
      <alignment vertical="top"/>
    </xf>
    <xf numFmtId="0" fontId="26" fillId="0" borderId="0" xfId="15" applyFont="1" applyAlignment="1">
      <alignment horizontal="left" vertical="center"/>
    </xf>
    <xf numFmtId="0" fontId="26" fillId="0" borderId="26" xfId="15" applyFont="1" applyBorder="1" applyAlignment="1">
      <alignment horizontal="left" vertical="center"/>
    </xf>
    <xf numFmtId="0" fontId="10" fillId="5" borderId="14" xfId="15" applyFont="1" applyFill="1" applyBorder="1" applyAlignment="1">
      <alignment horizontal="center" vertical="center" wrapText="1"/>
    </xf>
    <xf numFmtId="0" fontId="10" fillId="5" borderId="15" xfId="15" applyFont="1" applyFill="1" applyBorder="1" applyAlignment="1">
      <alignment horizontal="center" vertical="center" wrapText="1"/>
    </xf>
    <xf numFmtId="43" fontId="7" fillId="5" borderId="14" xfId="0" applyNumberFormat="1" applyFont="1" applyFill="1" applyBorder="1" applyAlignment="1">
      <alignment horizontal="center" vertical="center" wrapText="1"/>
    </xf>
    <xf numFmtId="43" fontId="7" fillId="5" borderId="15" xfId="0" applyNumberFormat="1" applyFont="1" applyFill="1" applyBorder="1" applyAlignment="1">
      <alignment horizontal="center" vertical="center" wrapText="1"/>
    </xf>
    <xf numFmtId="43" fontId="7" fillId="5" borderId="17" xfId="0" applyNumberFormat="1" applyFont="1" applyFill="1" applyBorder="1" applyAlignment="1">
      <alignment horizontal="center" vertical="center" wrapText="1"/>
    </xf>
    <xf numFmtId="43" fontId="7" fillId="5" borderId="18" xfId="0" applyNumberFormat="1" applyFont="1" applyFill="1" applyBorder="1" applyAlignment="1">
      <alignment horizontal="center" vertical="center" wrapText="1"/>
    </xf>
    <xf numFmtId="0" fontId="18" fillId="0" borderId="17" xfId="15" applyFont="1" applyBorder="1" applyAlignment="1">
      <alignment horizontal="center" vertical="center"/>
    </xf>
    <xf numFmtId="0" fontId="18" fillId="0" borderId="18" xfId="15" applyFont="1" applyBorder="1" applyAlignment="1">
      <alignment horizontal="center" vertical="center"/>
    </xf>
    <xf numFmtId="0" fontId="11" fillId="4" borderId="17" xfId="15" applyFont="1" applyFill="1" applyBorder="1" applyAlignment="1">
      <alignment horizontal="left" vertical="center"/>
    </xf>
    <xf numFmtId="0" fontId="11" fillId="4" borderId="21" xfId="15" applyFont="1" applyFill="1" applyBorder="1" applyAlignment="1">
      <alignment horizontal="left" vertical="center"/>
    </xf>
    <xf numFmtId="0" fontId="11" fillId="4" borderId="18" xfId="15" applyFont="1" applyFill="1" applyBorder="1" applyAlignment="1">
      <alignment horizontal="left" vertical="center"/>
    </xf>
    <xf numFmtId="43" fontId="7" fillId="5" borderId="6" xfId="0" applyNumberFormat="1" applyFont="1" applyFill="1" applyBorder="1" applyAlignment="1">
      <alignment horizontal="center" vertical="center" wrapText="1"/>
    </xf>
    <xf numFmtId="43" fontId="7" fillId="5" borderId="59" xfId="0" applyNumberFormat="1" applyFont="1" applyFill="1" applyBorder="1" applyAlignment="1">
      <alignment horizontal="center" vertical="center" wrapText="1"/>
    </xf>
    <xf numFmtId="43" fontId="7" fillId="5" borderId="64" xfId="0" applyNumberFormat="1" applyFont="1" applyFill="1" applyBorder="1" applyAlignment="1">
      <alignment horizontal="center" vertical="center" wrapText="1"/>
    </xf>
    <xf numFmtId="43" fontId="7" fillId="5" borderId="58" xfId="0" applyNumberFormat="1" applyFont="1" applyFill="1" applyBorder="1" applyAlignment="1">
      <alignment horizontal="center" vertical="center" wrapText="1"/>
    </xf>
    <xf numFmtId="43" fontId="7" fillId="5" borderId="22" xfId="0" applyNumberFormat="1" applyFont="1" applyFill="1" applyBorder="1" applyAlignment="1">
      <alignment horizontal="center" vertical="center" wrapText="1"/>
    </xf>
    <xf numFmtId="10" fontId="7" fillId="21" borderId="14" xfId="1" applyNumberFormat="1" applyFont="1" applyFill="1" applyBorder="1" applyAlignment="1">
      <alignment horizontal="center" vertical="center" wrapText="1"/>
    </xf>
    <xf numFmtId="10" fontId="7" fillId="21" borderId="15" xfId="1" applyNumberFormat="1" applyFont="1" applyFill="1" applyBorder="1" applyAlignment="1">
      <alignment horizontal="center" vertical="center" wrapText="1"/>
    </xf>
    <xf numFmtId="2" fontId="10" fillId="24" borderId="17" xfId="15" applyNumberFormat="1" applyFont="1" applyFill="1" applyBorder="1" applyAlignment="1">
      <alignment horizontal="center" vertical="center" wrapText="1"/>
    </xf>
    <xf numFmtId="2" fontId="10" fillId="24" borderId="21" xfId="15" applyNumberFormat="1" applyFont="1" applyFill="1" applyBorder="1" applyAlignment="1">
      <alignment horizontal="center" vertical="center" wrapText="1"/>
    </xf>
    <xf numFmtId="2" fontId="10" fillId="24" borderId="18" xfId="15" applyNumberFormat="1" applyFont="1" applyFill="1" applyBorder="1" applyAlignment="1">
      <alignment horizontal="center" vertical="center" wrapText="1"/>
    </xf>
    <xf numFmtId="43" fontId="7" fillId="5" borderId="16" xfId="0" applyNumberFormat="1" applyFont="1" applyFill="1" applyBorder="1" applyAlignment="1">
      <alignment horizontal="center" vertical="center" wrapText="1"/>
    </xf>
    <xf numFmtId="43" fontId="7" fillId="5" borderId="21" xfId="0" applyNumberFormat="1" applyFont="1" applyFill="1" applyBorder="1" applyAlignment="1">
      <alignment horizontal="center" vertical="center" wrapText="1"/>
    </xf>
    <xf numFmtId="43" fontId="7" fillId="17" borderId="14" xfId="0" applyNumberFormat="1" applyFont="1" applyFill="1" applyBorder="1" applyAlignment="1">
      <alignment horizontal="center" vertical="center" wrapText="1"/>
    </xf>
    <xf numFmtId="43" fontId="7" fillId="17" borderId="15" xfId="0" applyNumberFormat="1" applyFont="1" applyFill="1" applyBorder="1" applyAlignment="1">
      <alignment horizontal="center" vertical="center" wrapText="1"/>
    </xf>
    <xf numFmtId="0" fontId="24" fillId="15" borderId="17" xfId="15" applyFont="1" applyFill="1" applyBorder="1" applyAlignment="1">
      <alignment horizontal="center" vertical="center" wrapText="1"/>
    </xf>
    <xf numFmtId="0" fontId="24" fillId="15" borderId="21" xfId="15" applyFont="1" applyFill="1" applyBorder="1" applyAlignment="1">
      <alignment horizontal="center" vertical="center" wrapText="1"/>
    </xf>
    <xf numFmtId="43" fontId="7" fillId="5" borderId="7" xfId="0" applyNumberFormat="1" applyFont="1" applyFill="1" applyBorder="1" applyAlignment="1">
      <alignment horizontal="center" vertical="center" wrapText="1"/>
    </xf>
    <xf numFmtId="0" fontId="18" fillId="0" borderId="21" xfId="15" applyFont="1" applyBorder="1" applyAlignment="1">
      <alignment horizontal="center" vertical="center"/>
    </xf>
    <xf numFmtId="43" fontId="7" fillId="5" borderId="12" xfId="0" applyNumberFormat="1" applyFont="1" applyFill="1" applyBorder="1" applyAlignment="1">
      <alignment horizontal="center" vertical="center" wrapText="1"/>
    </xf>
    <xf numFmtId="43" fontId="7" fillId="5" borderId="13" xfId="0" applyNumberFormat="1" applyFont="1" applyFill="1" applyBorder="1" applyAlignment="1">
      <alignment horizontal="center" vertical="center" wrapText="1"/>
    </xf>
    <xf numFmtId="0" fontId="10" fillId="14" borderId="64" xfId="15" applyFont="1" applyFill="1" applyBorder="1" applyAlignment="1">
      <alignment horizontal="left" vertical="center"/>
    </xf>
    <xf numFmtId="0" fontId="10" fillId="14" borderId="22" xfId="15" applyFont="1" applyFill="1" applyBorder="1" applyAlignment="1">
      <alignment horizontal="left" vertical="center"/>
    </xf>
    <xf numFmtId="0" fontId="10" fillId="0" borderId="64" xfId="15" applyFont="1" applyFill="1" applyBorder="1" applyAlignment="1">
      <alignment horizontal="left" vertical="center"/>
    </xf>
    <xf numFmtId="0" fontId="10" fillId="0" borderId="22" xfId="15" applyFont="1" applyFill="1" applyBorder="1" applyAlignment="1">
      <alignment horizontal="left" vertical="center"/>
    </xf>
    <xf numFmtId="0" fontId="27" fillId="25" borderId="17" xfId="15" applyFont="1" applyFill="1" applyBorder="1" applyAlignment="1">
      <alignment horizontal="left" vertical="center"/>
    </xf>
    <xf numFmtId="0" fontId="27" fillId="25" borderId="18" xfId="15" applyFont="1" applyFill="1" applyBorder="1" applyAlignment="1">
      <alignment horizontal="left" vertical="center"/>
    </xf>
    <xf numFmtId="0" fontId="10" fillId="0" borderId="17" xfId="15" applyFont="1" applyFill="1" applyBorder="1" applyAlignment="1">
      <alignment horizontal="left" vertical="center"/>
    </xf>
    <xf numFmtId="0" fontId="10" fillId="0" borderId="18" xfId="15" applyFont="1" applyFill="1" applyBorder="1" applyAlignment="1">
      <alignment horizontal="left" vertical="center"/>
    </xf>
    <xf numFmtId="0" fontId="11" fillId="17" borderId="62" xfId="15" applyFont="1" applyFill="1" applyBorder="1" applyAlignment="1">
      <alignment horizontal="left" vertical="center"/>
    </xf>
    <xf numFmtId="0" fontId="11" fillId="17" borderId="22" xfId="15" applyFont="1" applyFill="1" applyBorder="1" applyAlignment="1">
      <alignment horizontal="left" vertical="center"/>
    </xf>
    <xf numFmtId="0" fontId="16" fillId="7" borderId="29" xfId="3" applyFont="1" applyFill="1" applyBorder="1" applyAlignment="1">
      <alignment horizontal="center" vertical="center" wrapText="1"/>
    </xf>
    <xf numFmtId="0" fontId="16" fillId="7" borderId="1" xfId="3" applyFont="1" applyFill="1" applyBorder="1" applyAlignment="1">
      <alignment horizontal="center" vertical="center" wrapText="1"/>
    </xf>
    <xf numFmtId="0" fontId="17" fillId="7" borderId="30" xfId="3" applyFont="1" applyFill="1" applyBorder="1" applyAlignment="1">
      <alignment horizontal="center" vertical="center" wrapText="1"/>
    </xf>
    <xf numFmtId="0" fontId="17" fillId="7" borderId="24" xfId="3" applyFont="1" applyFill="1" applyBorder="1" applyAlignment="1">
      <alignment horizontal="center" vertical="center" wrapText="1"/>
    </xf>
    <xf numFmtId="0" fontId="17" fillId="7" borderId="25" xfId="3" applyFont="1" applyFill="1" applyBorder="1" applyAlignment="1">
      <alignment horizontal="center" vertical="center" wrapText="1"/>
    </xf>
    <xf numFmtId="0" fontId="17" fillId="7" borderId="31" xfId="3" applyFont="1" applyFill="1" applyBorder="1" applyAlignment="1">
      <alignment horizontal="left" vertical="top"/>
    </xf>
    <xf numFmtId="0" fontId="17" fillId="7" borderId="32" xfId="3" applyFont="1" applyFill="1" applyBorder="1" applyAlignment="1">
      <alignment horizontal="left" vertical="top"/>
    </xf>
    <xf numFmtId="0" fontId="17" fillId="7" borderId="1" xfId="3" applyFont="1" applyFill="1" applyBorder="1" applyAlignment="1">
      <alignment horizontal="left" vertical="top"/>
    </xf>
    <xf numFmtId="0" fontId="17" fillId="7" borderId="34" xfId="3" applyFont="1" applyFill="1" applyBorder="1" applyAlignment="1">
      <alignment horizontal="left" vertical="top"/>
    </xf>
    <xf numFmtId="0" fontId="17" fillId="7" borderId="35" xfId="3" applyFont="1" applyFill="1" applyBorder="1" applyAlignment="1">
      <alignment horizontal="left" vertical="top"/>
    </xf>
    <xf numFmtId="0" fontId="17" fillId="7" borderId="36" xfId="3" applyFont="1" applyFill="1" applyBorder="1" applyAlignment="1">
      <alignment horizontal="left" vertical="top"/>
    </xf>
    <xf numFmtId="0" fontId="14" fillId="3" borderId="0" xfId="3" applyFont="1" applyFill="1" applyAlignment="1">
      <alignment horizontal="center" vertical="top" wrapText="1"/>
    </xf>
    <xf numFmtId="2" fontId="14" fillId="3" borderId="0" xfId="3" applyNumberFormat="1" applyFont="1" applyFill="1" applyAlignment="1">
      <alignment horizontal="right" vertical="top" wrapText="1"/>
    </xf>
    <xf numFmtId="0" fontId="16" fillId="5" borderId="6" xfId="3" applyFont="1" applyFill="1" applyBorder="1" applyAlignment="1">
      <alignment horizontal="center" vertical="center" wrapText="1"/>
    </xf>
    <xf numFmtId="0" fontId="16" fillId="5" borderId="7" xfId="3" applyFont="1" applyFill="1" applyBorder="1" applyAlignment="1">
      <alignment horizontal="center" vertical="center" wrapText="1"/>
    </xf>
    <xf numFmtId="0" fontId="16" fillId="5" borderId="30" xfId="3" applyFont="1" applyFill="1" applyBorder="1" applyAlignment="1">
      <alignment horizontal="center" vertical="center" wrapText="1"/>
    </xf>
    <xf numFmtId="0" fontId="16" fillId="5" borderId="32" xfId="3" applyFont="1" applyFill="1" applyBorder="1" applyAlignment="1">
      <alignment horizontal="center" vertical="center" wrapText="1"/>
    </xf>
    <xf numFmtId="0" fontId="16" fillId="5" borderId="25" xfId="3" applyFont="1" applyFill="1" applyBorder="1" applyAlignment="1">
      <alignment horizontal="center" vertical="center" wrapText="1"/>
    </xf>
    <xf numFmtId="0" fontId="16" fillId="5" borderId="36" xfId="3" applyFont="1" applyFill="1" applyBorder="1" applyAlignment="1">
      <alignment horizontal="center" vertical="center" wrapText="1"/>
    </xf>
    <xf numFmtId="1" fontId="16" fillId="5" borderId="12" xfId="3" applyNumberFormat="1" applyFont="1" applyFill="1" applyBorder="1" applyAlignment="1">
      <alignment horizontal="center" vertical="center" wrapText="1"/>
    </xf>
    <xf numFmtId="1" fontId="16" fillId="5" borderId="13" xfId="3" applyNumberFormat="1" applyFont="1" applyFill="1" applyBorder="1" applyAlignment="1">
      <alignment horizontal="center" vertical="center" wrapText="1"/>
    </xf>
    <xf numFmtId="4" fontId="16" fillId="5" borderId="14" xfId="3" applyNumberFormat="1" applyFont="1" applyFill="1" applyBorder="1" applyAlignment="1">
      <alignment horizontal="center" vertical="center" wrapText="1"/>
    </xf>
    <xf numFmtId="4" fontId="16" fillId="5" borderId="16" xfId="3" applyNumberFormat="1" applyFont="1" applyFill="1" applyBorder="1" applyAlignment="1">
      <alignment horizontal="center" vertical="center" wrapText="1"/>
    </xf>
    <xf numFmtId="10" fontId="16" fillId="5" borderId="12" xfId="3" applyNumberFormat="1" applyFont="1" applyFill="1" applyBorder="1" applyAlignment="1">
      <alignment horizontal="center" vertical="center" wrapText="1"/>
    </xf>
    <xf numFmtId="10" fontId="16" fillId="5" borderId="20" xfId="3" applyNumberFormat="1" applyFont="1" applyFill="1" applyBorder="1" applyAlignment="1">
      <alignment horizontal="center" vertical="center" wrapText="1"/>
    </xf>
    <xf numFmtId="10" fontId="16" fillId="5" borderId="13" xfId="3" applyNumberFormat="1" applyFont="1" applyFill="1" applyBorder="1" applyAlignment="1">
      <alignment horizontal="center" vertical="center" wrapText="1"/>
    </xf>
    <xf numFmtId="4" fontId="16" fillId="5" borderId="12" xfId="3" applyNumberFormat="1" applyFont="1" applyFill="1" applyBorder="1" applyAlignment="1">
      <alignment horizontal="center" vertical="center" wrapText="1"/>
    </xf>
    <xf numFmtId="4" fontId="16" fillId="5" borderId="20" xfId="3" applyNumberFormat="1" applyFont="1" applyFill="1" applyBorder="1" applyAlignment="1">
      <alignment horizontal="center" vertical="center" wrapText="1"/>
    </xf>
    <xf numFmtId="4" fontId="16" fillId="5" borderId="41" xfId="3" applyNumberFormat="1" applyFont="1" applyFill="1" applyBorder="1" applyAlignment="1">
      <alignment horizontal="center" vertical="center" wrapText="1"/>
    </xf>
    <xf numFmtId="4" fontId="16" fillId="5" borderId="13" xfId="3" applyNumberFormat="1" applyFont="1" applyFill="1" applyBorder="1" applyAlignment="1">
      <alignment horizontal="center" vertical="center" wrapText="1"/>
    </xf>
    <xf numFmtId="0" fontId="17" fillId="7" borderId="6" xfId="3" applyFont="1" applyFill="1" applyBorder="1" applyAlignment="1">
      <alignment horizontal="center" vertical="center"/>
    </xf>
    <xf numFmtId="0" fontId="17" fillId="7" borderId="10" xfId="3" applyFont="1" applyFill="1" applyBorder="1" applyAlignment="1">
      <alignment horizontal="center" vertical="center"/>
    </xf>
    <xf numFmtId="0" fontId="17" fillId="7" borderId="7" xfId="3" applyFont="1" applyFill="1" applyBorder="1" applyAlignment="1">
      <alignment horizontal="center" vertical="center"/>
    </xf>
    <xf numFmtId="0" fontId="17" fillId="7" borderId="49" xfId="3" applyFont="1" applyFill="1" applyBorder="1" applyAlignment="1">
      <alignment horizontal="left" vertical="top" wrapText="1"/>
    </xf>
    <xf numFmtId="0" fontId="17" fillId="7" borderId="46" xfId="3" applyFont="1" applyFill="1" applyBorder="1" applyAlignment="1">
      <alignment horizontal="left" vertical="top" wrapText="1"/>
    </xf>
    <xf numFmtId="10" fontId="17" fillId="7" borderId="25" xfId="3" applyNumberFormat="1" applyFont="1" applyFill="1" applyBorder="1" applyAlignment="1">
      <alignment horizontal="left" vertical="top"/>
    </xf>
    <xf numFmtId="10" fontId="17" fillId="7" borderId="35" xfId="3" applyNumberFormat="1" applyFont="1" applyFill="1" applyBorder="1" applyAlignment="1">
      <alignment horizontal="left" vertical="top"/>
    </xf>
    <xf numFmtId="0" fontId="17" fillId="7" borderId="49" xfId="3" applyFont="1" applyFill="1" applyBorder="1" applyAlignment="1">
      <alignment horizontal="left" vertical="top"/>
    </xf>
    <xf numFmtId="0" fontId="17" fillId="7" borderId="46" xfId="3" applyFont="1" applyFill="1" applyBorder="1" applyAlignment="1">
      <alignment horizontal="left" vertical="top"/>
    </xf>
    <xf numFmtId="0" fontId="17" fillId="7" borderId="14" xfId="3" applyFont="1" applyFill="1" applyBorder="1" applyAlignment="1">
      <alignment horizontal="center" vertical="center"/>
    </xf>
    <xf numFmtId="0" fontId="17" fillId="7" borderId="15" xfId="3" applyFont="1" applyFill="1" applyBorder="1" applyAlignment="1">
      <alignment horizontal="center" vertical="center"/>
    </xf>
    <xf numFmtId="0" fontId="17" fillId="7" borderId="16" xfId="3" applyFont="1" applyFill="1" applyBorder="1" applyAlignment="1">
      <alignment horizontal="center" vertical="center"/>
    </xf>
    <xf numFmtId="0" fontId="17" fillId="7" borderId="49" xfId="3" applyFont="1" applyFill="1" applyBorder="1" applyAlignment="1">
      <alignment horizontal="left" vertical="center" wrapText="1"/>
    </xf>
    <xf numFmtId="0" fontId="17" fillId="7" borderId="50" xfId="3" applyFont="1" applyFill="1" applyBorder="1" applyAlignment="1">
      <alignment horizontal="left" vertical="center" wrapText="1"/>
    </xf>
    <xf numFmtId="0" fontId="17" fillId="7" borderId="50" xfId="3" applyFont="1" applyFill="1" applyBorder="1" applyAlignment="1">
      <alignment horizontal="left" vertical="top" wrapText="1"/>
    </xf>
    <xf numFmtId="0" fontId="17" fillId="12" borderId="38" xfId="3" applyFont="1" applyFill="1" applyBorder="1" applyAlignment="1">
      <alignment horizontal="left" vertical="center"/>
    </xf>
    <xf numFmtId="0" fontId="17" fillId="12" borderId="28" xfId="3" applyFont="1" applyFill="1" applyBorder="1" applyAlignment="1">
      <alignment horizontal="left" vertical="center"/>
    </xf>
    <xf numFmtId="0" fontId="17" fillId="7" borderId="49" xfId="3" applyFont="1" applyFill="1" applyBorder="1" applyAlignment="1">
      <alignment horizontal="left" vertical="center"/>
    </xf>
    <xf numFmtId="0" fontId="17" fillId="7" borderId="46" xfId="3" applyFont="1" applyFill="1" applyBorder="1" applyAlignment="1">
      <alignment horizontal="left" vertical="center"/>
    </xf>
    <xf numFmtId="0" fontId="17" fillId="7" borderId="50" xfId="3" applyFont="1" applyFill="1" applyBorder="1" applyAlignment="1">
      <alignment horizontal="left" vertical="center"/>
    </xf>
    <xf numFmtId="0" fontId="17" fillId="7" borderId="47" xfId="3" applyFont="1" applyFill="1" applyBorder="1" applyAlignment="1">
      <alignment horizontal="left" vertical="center"/>
    </xf>
    <xf numFmtId="0" fontId="19" fillId="3" borderId="33" xfId="3" applyFont="1" applyFill="1" applyBorder="1" applyAlignment="1">
      <alignment horizontal="center"/>
    </xf>
    <xf numFmtId="0" fontId="19" fillId="3" borderId="0" xfId="3" applyFont="1" applyFill="1" applyAlignment="1">
      <alignment horizontal="center"/>
    </xf>
    <xf numFmtId="0" fontId="19" fillId="3" borderId="38" xfId="3" applyFont="1" applyFill="1" applyBorder="1" applyAlignment="1">
      <alignment horizontal="center"/>
    </xf>
    <xf numFmtId="0" fontId="16" fillId="9" borderId="14" xfId="3" applyFont="1" applyFill="1" applyBorder="1" applyAlignment="1">
      <alignment horizontal="center" vertical="center" wrapText="1"/>
    </xf>
    <xf numFmtId="0" fontId="16" fillId="9" borderId="15" xfId="3" applyFont="1" applyFill="1" applyBorder="1" applyAlignment="1">
      <alignment horizontal="center" vertical="center" wrapText="1"/>
    </xf>
    <xf numFmtId="0" fontId="16" fillId="9" borderId="16" xfId="3" applyFont="1" applyFill="1" applyBorder="1" applyAlignment="1">
      <alignment horizontal="center" vertical="center" wrapText="1"/>
    </xf>
    <xf numFmtId="0" fontId="17" fillId="9" borderId="30" xfId="3" applyFont="1" applyFill="1" applyBorder="1" applyAlignment="1">
      <alignment horizontal="center" vertical="center" wrapText="1"/>
    </xf>
    <xf numFmtId="0" fontId="17" fillId="9" borderId="24" xfId="3" applyFont="1" applyFill="1" applyBorder="1" applyAlignment="1">
      <alignment horizontal="center" vertical="center" wrapText="1"/>
    </xf>
    <xf numFmtId="0" fontId="17" fillId="9" borderId="25" xfId="3" applyFont="1" applyFill="1" applyBorder="1" applyAlignment="1">
      <alignment horizontal="center" vertical="center" wrapText="1"/>
    </xf>
    <xf numFmtId="0" fontId="17" fillId="9" borderId="31" xfId="3" applyFont="1" applyFill="1" applyBorder="1" applyAlignment="1">
      <alignment horizontal="left" vertical="top"/>
    </xf>
    <xf numFmtId="0" fontId="17" fillId="9" borderId="32" xfId="3" applyFont="1" applyFill="1" applyBorder="1" applyAlignment="1">
      <alignment horizontal="left" vertical="top"/>
    </xf>
    <xf numFmtId="0" fontId="17" fillId="9" borderId="1" xfId="3" applyFont="1" applyFill="1" applyBorder="1" applyAlignment="1">
      <alignment horizontal="left" vertical="top"/>
    </xf>
    <xf numFmtId="0" fontId="17" fillId="9" borderId="34" xfId="3" applyFont="1" applyFill="1" applyBorder="1" applyAlignment="1">
      <alignment horizontal="left" vertical="top"/>
    </xf>
    <xf numFmtId="0" fontId="17" fillId="9" borderId="35" xfId="3" applyFont="1" applyFill="1" applyBorder="1" applyAlignment="1">
      <alignment horizontal="left" vertical="top"/>
    </xf>
    <xf numFmtId="0" fontId="17" fillId="9" borderId="36" xfId="3" applyFont="1" applyFill="1" applyBorder="1" applyAlignment="1">
      <alignment horizontal="left" vertical="top"/>
    </xf>
    <xf numFmtId="0" fontId="17" fillId="9" borderId="19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46" xfId="3" applyFont="1" applyFill="1" applyBorder="1" applyAlignment="1">
      <alignment horizontal="left" vertical="top" wrapText="1"/>
    </xf>
    <xf numFmtId="0" fontId="17" fillId="9" borderId="47" xfId="3" applyFont="1" applyFill="1" applyBorder="1" applyAlignment="1">
      <alignment horizontal="left" vertical="top" wrapText="1"/>
    </xf>
    <xf numFmtId="0" fontId="17" fillId="14" borderId="38" xfId="3" applyFont="1" applyFill="1" applyBorder="1" applyAlignment="1">
      <alignment horizontal="left" vertical="center"/>
    </xf>
    <xf numFmtId="0" fontId="17" fillId="14" borderId="28" xfId="3" applyFont="1" applyFill="1" applyBorder="1" applyAlignment="1">
      <alignment horizontal="left" vertical="center"/>
    </xf>
    <xf numFmtId="0" fontId="17" fillId="9" borderId="49" xfId="3" applyFont="1" applyFill="1" applyBorder="1" applyAlignment="1">
      <alignment horizontal="left" vertical="center"/>
    </xf>
    <xf numFmtId="0" fontId="17" fillId="9" borderId="46" xfId="3" applyFont="1" applyFill="1" applyBorder="1" applyAlignment="1">
      <alignment horizontal="left" vertical="center"/>
    </xf>
    <xf numFmtId="0" fontId="17" fillId="9" borderId="50" xfId="3" applyFont="1" applyFill="1" applyBorder="1" applyAlignment="1">
      <alignment horizontal="left" vertical="center"/>
    </xf>
    <xf numFmtId="0" fontId="17" fillId="9" borderId="47" xfId="3" applyFont="1" applyFill="1" applyBorder="1" applyAlignment="1">
      <alignment horizontal="left" vertical="center"/>
    </xf>
    <xf numFmtId="0" fontId="17" fillId="9" borderId="54" xfId="3" applyFont="1" applyFill="1" applyBorder="1" applyAlignment="1">
      <alignment horizontal="left" vertical="top" wrapText="1"/>
    </xf>
    <xf numFmtId="10" fontId="17" fillId="9" borderId="47" xfId="3" applyNumberFormat="1" applyFont="1" applyFill="1" applyBorder="1" applyAlignment="1">
      <alignment vertical="top"/>
    </xf>
    <xf numFmtId="10" fontId="17" fillId="9" borderId="35" xfId="3" applyNumberFormat="1" applyFont="1" applyFill="1" applyBorder="1" applyAlignment="1">
      <alignment vertical="top"/>
    </xf>
    <xf numFmtId="0" fontId="17" fillId="9" borderId="30" xfId="3" applyFont="1" applyFill="1" applyBorder="1" applyAlignment="1">
      <alignment horizontal="center" vertical="center"/>
    </xf>
    <xf numFmtId="0" fontId="17" fillId="9" borderId="24" xfId="3" applyFont="1" applyFill="1" applyBorder="1" applyAlignment="1">
      <alignment horizontal="center" vertical="center"/>
    </xf>
    <xf numFmtId="0" fontId="17" fillId="9" borderId="25" xfId="3" applyFont="1" applyFill="1" applyBorder="1" applyAlignment="1">
      <alignment horizontal="center" vertical="center"/>
    </xf>
    <xf numFmtId="0" fontId="17" fillId="9" borderId="14" xfId="3" applyFont="1" applyFill="1" applyBorder="1" applyAlignment="1">
      <alignment horizontal="center" vertical="center"/>
    </xf>
    <xf numFmtId="0" fontId="17" fillId="9" borderId="15" xfId="3" applyFont="1" applyFill="1" applyBorder="1" applyAlignment="1">
      <alignment horizontal="center" vertical="center"/>
    </xf>
    <xf numFmtId="0" fontId="17" fillId="9" borderId="16" xfId="3" applyFont="1" applyFill="1" applyBorder="1" applyAlignment="1">
      <alignment horizontal="center" vertical="center"/>
    </xf>
    <xf numFmtId="0" fontId="17" fillId="9" borderId="19" xfId="3" applyFont="1" applyFill="1" applyBorder="1" applyAlignment="1">
      <alignment horizontal="left" vertical="top" wrapText="1"/>
    </xf>
    <xf numFmtId="0" fontId="17" fillId="9" borderId="51" xfId="3" applyFont="1" applyFill="1" applyBorder="1" applyAlignment="1">
      <alignment horizontal="left" vertical="top" wrapText="1"/>
    </xf>
    <xf numFmtId="0" fontId="17" fillId="8" borderId="52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" xfId="3" applyFont="1" applyFill="1" applyBorder="1" applyAlignment="1">
      <alignment horizontal="left" vertical="top"/>
    </xf>
    <xf numFmtId="0" fontId="17" fillId="8" borderId="1" xfId="3" applyFont="1" applyFill="1" applyBorder="1" applyAlignment="1">
      <alignment horizontal="left" vertical="top"/>
    </xf>
    <xf numFmtId="0" fontId="17" fillId="8" borderId="35" xfId="3" applyFont="1" applyFill="1" applyBorder="1" applyAlignment="1">
      <alignment horizontal="left" vertical="top"/>
    </xf>
    <xf numFmtId="0" fontId="17" fillId="8" borderId="30" xfId="3" applyFont="1" applyFill="1" applyBorder="1" applyAlignment="1">
      <alignment horizontal="center" vertical="center" wrapText="1"/>
    </xf>
    <xf numFmtId="0" fontId="17" fillId="8" borderId="48" xfId="3" applyFont="1" applyFill="1" applyBorder="1" applyAlignment="1">
      <alignment horizontal="center" vertical="center" wrapText="1"/>
    </xf>
    <xf numFmtId="0" fontId="17" fillId="8" borderId="50" xfId="3" applyFont="1" applyFill="1" applyBorder="1" applyAlignment="1">
      <alignment horizontal="center" vertical="center" wrapText="1"/>
    </xf>
    <xf numFmtId="0" fontId="17" fillId="8" borderId="61" xfId="3" applyFont="1" applyFill="1" applyBorder="1" applyAlignment="1">
      <alignment horizontal="left" vertical="top"/>
    </xf>
    <xf numFmtId="0" fontId="17" fillId="8" borderId="62" xfId="3" applyFont="1" applyFill="1" applyBorder="1" applyAlignment="1">
      <alignment horizontal="left" vertical="top"/>
    </xf>
    <xf numFmtId="0" fontId="17" fillId="8" borderId="30" xfId="3" applyFont="1" applyFill="1" applyBorder="1" applyAlignment="1">
      <alignment horizontal="left" vertical="top"/>
    </xf>
    <xf numFmtId="0" fontId="17" fillId="8" borderId="44" xfId="3" applyFont="1" applyFill="1" applyBorder="1" applyAlignment="1">
      <alignment horizontal="left" vertical="top"/>
    </xf>
    <xf numFmtId="0" fontId="17" fillId="8" borderId="25" xfId="3" applyFont="1" applyFill="1" applyBorder="1" applyAlignment="1">
      <alignment horizontal="left" vertical="top"/>
    </xf>
    <xf numFmtId="0" fontId="17" fillId="8" borderId="45" xfId="3" applyFont="1" applyFill="1" applyBorder="1" applyAlignment="1">
      <alignment horizontal="left" vertical="top"/>
    </xf>
    <xf numFmtId="0" fontId="17" fillId="9" borderId="46" xfId="3" applyFont="1" applyFill="1" applyBorder="1" applyAlignment="1">
      <alignment vertical="top"/>
    </xf>
    <xf numFmtId="0" fontId="17" fillId="9" borderId="31" xfId="3" applyFont="1" applyFill="1" applyBorder="1" applyAlignment="1">
      <alignment vertical="top"/>
    </xf>
    <xf numFmtId="0" fontId="17" fillId="3" borderId="5" xfId="3" applyFont="1" applyFill="1" applyBorder="1" applyAlignment="1">
      <alignment horizontal="center" vertical="top" wrapText="1"/>
    </xf>
    <xf numFmtId="0" fontId="17" fillId="3" borderId="28" xfId="3" applyFont="1" applyFill="1" applyBorder="1" applyAlignment="1">
      <alignment horizontal="center" vertical="top" wrapText="1"/>
    </xf>
    <xf numFmtId="0" fontId="17" fillId="3" borderId="4" xfId="3" applyFont="1" applyFill="1" applyBorder="1" applyAlignment="1">
      <alignment horizontal="center" vertical="top" wrapText="1"/>
    </xf>
    <xf numFmtId="0" fontId="16" fillId="8" borderId="29" xfId="3" applyFont="1" applyFill="1" applyBorder="1" applyAlignment="1">
      <alignment horizontal="center" vertical="center" wrapText="1"/>
    </xf>
    <xf numFmtId="0" fontId="17" fillId="8" borderId="24" xfId="3" applyFont="1" applyFill="1" applyBorder="1" applyAlignment="1">
      <alignment horizontal="center" vertical="center" wrapText="1"/>
    </xf>
    <xf numFmtId="0" fontId="17" fillId="8" borderId="25" xfId="3" applyFont="1" applyFill="1" applyBorder="1" applyAlignment="1">
      <alignment horizontal="center" vertical="center" wrapText="1"/>
    </xf>
    <xf numFmtId="0" fontId="17" fillId="8" borderId="31" xfId="3" applyFont="1" applyFill="1" applyBorder="1" applyAlignment="1">
      <alignment horizontal="left" vertical="top"/>
    </xf>
    <xf numFmtId="0" fontId="17" fillId="8" borderId="6" xfId="3" applyFont="1" applyFill="1" applyBorder="1" applyAlignment="1">
      <alignment horizontal="center" vertical="center" wrapText="1"/>
    </xf>
    <xf numFmtId="0" fontId="17" fillId="8" borderId="10" xfId="3" applyFont="1" applyFill="1" applyBorder="1" applyAlignment="1">
      <alignment horizontal="center" vertical="center" wrapText="1"/>
    </xf>
    <xf numFmtId="0" fontId="17" fillId="8" borderId="7" xfId="3" applyFont="1" applyFill="1" applyBorder="1" applyAlignment="1">
      <alignment horizontal="center" vertical="center" wrapText="1"/>
    </xf>
    <xf numFmtId="0" fontId="17" fillId="8" borderId="29" xfId="3" applyFont="1" applyFill="1" applyBorder="1" applyAlignment="1">
      <alignment horizontal="left" vertical="top"/>
    </xf>
    <xf numFmtId="0" fontId="17" fillId="8" borderId="30" xfId="3" applyFont="1" applyFill="1" applyBorder="1" applyAlignment="1">
      <alignment horizontal="center" vertical="center"/>
    </xf>
    <xf numFmtId="0" fontId="17" fillId="8" borderId="24" xfId="3" applyFont="1" applyFill="1" applyBorder="1" applyAlignment="1">
      <alignment horizontal="center" vertical="center"/>
    </xf>
    <xf numFmtId="0" fontId="17" fillId="8" borderId="25" xfId="3" applyFont="1" applyFill="1" applyBorder="1" applyAlignment="1">
      <alignment horizontal="center" vertical="center"/>
    </xf>
    <xf numFmtId="0" fontId="17" fillId="8" borderId="48" xfId="3" applyFont="1" applyFill="1" applyBorder="1" applyAlignment="1">
      <alignment horizontal="left" vertical="top" wrapText="1"/>
    </xf>
    <xf numFmtId="0" fontId="17" fillId="8" borderId="3" xfId="3" applyFont="1" applyFill="1" applyBorder="1" applyAlignment="1">
      <alignment horizontal="left" vertical="top" wrapText="1"/>
    </xf>
    <xf numFmtId="10" fontId="17" fillId="8" borderId="3" xfId="3" applyNumberFormat="1" applyFont="1" applyFill="1" applyBorder="1" applyAlignment="1">
      <alignment horizontal="left" vertical="top"/>
    </xf>
    <xf numFmtId="10" fontId="17" fillId="8" borderId="1" xfId="3" applyNumberFormat="1" applyFont="1" applyFill="1" applyBorder="1" applyAlignment="1">
      <alignment horizontal="left" vertical="top"/>
    </xf>
    <xf numFmtId="0" fontId="17" fillId="8" borderId="3" xfId="3" applyFont="1" applyFill="1" applyBorder="1" applyAlignment="1">
      <alignment horizontal="left" vertical="top"/>
    </xf>
    <xf numFmtId="0" fontId="17" fillId="8" borderId="15" xfId="3" applyFont="1" applyFill="1" applyBorder="1" applyAlignment="1">
      <alignment horizontal="center" vertical="center"/>
    </xf>
    <xf numFmtId="0" fontId="17" fillId="8" borderId="16" xfId="3" applyFont="1" applyFill="1" applyBorder="1" applyAlignment="1">
      <alignment horizontal="center" vertical="center"/>
    </xf>
    <xf numFmtId="0" fontId="17" fillId="8" borderId="19" xfId="3" applyFont="1" applyFill="1" applyBorder="1" applyAlignment="1">
      <alignment horizontal="center" vertical="top" wrapText="1"/>
    </xf>
    <xf numFmtId="0" fontId="17" fillId="8" borderId="51" xfId="3" applyFont="1" applyFill="1" applyBorder="1" applyAlignment="1">
      <alignment horizontal="center" vertical="top" wrapText="1"/>
    </xf>
    <xf numFmtId="0" fontId="17" fillId="8" borderId="49" xfId="3" applyFont="1" applyFill="1" applyBorder="1" applyAlignment="1">
      <alignment horizontal="left" vertical="top" wrapText="1"/>
    </xf>
    <xf numFmtId="0" fontId="17" fillId="8" borderId="7" xfId="3" applyFont="1" applyFill="1" applyBorder="1" applyAlignment="1">
      <alignment horizontal="left" vertical="top" wrapText="1"/>
    </xf>
    <xf numFmtId="0" fontId="17" fillId="8" borderId="6" xfId="3" applyFont="1" applyFill="1" applyBorder="1" applyAlignment="1">
      <alignment horizontal="left" vertical="top" wrapText="1"/>
    </xf>
    <xf numFmtId="0" fontId="17" fillId="8" borderId="30" xfId="3" applyFont="1" applyFill="1" applyBorder="1" applyAlignment="1">
      <alignment horizontal="left" vertical="top" wrapText="1"/>
    </xf>
    <xf numFmtId="0" fontId="17" fillId="8" borderId="25" xfId="3" applyFont="1" applyFill="1" applyBorder="1" applyAlignment="1">
      <alignment horizontal="left" vertical="top" wrapText="1"/>
    </xf>
    <xf numFmtId="0" fontId="17" fillId="19" borderId="12" xfId="3" applyFont="1" applyFill="1" applyBorder="1" applyAlignment="1">
      <alignment horizontal="left" vertical="top"/>
    </xf>
    <xf numFmtId="0" fontId="17" fillId="19" borderId="13" xfId="3" applyFont="1" applyFill="1" applyBorder="1" applyAlignment="1">
      <alignment horizontal="left" vertical="top"/>
    </xf>
    <xf numFmtId="0" fontId="17" fillId="8" borderId="27" xfId="3" applyFont="1" applyFill="1" applyBorder="1" applyAlignment="1">
      <alignment horizontal="left" vertical="top" wrapText="1"/>
    </xf>
    <xf numFmtId="0" fontId="17" fillId="8" borderId="9" xfId="3" applyFont="1" applyFill="1" applyBorder="1" applyAlignment="1">
      <alignment horizontal="left" vertical="top" wrapText="1"/>
    </xf>
    <xf numFmtId="0" fontId="16" fillId="6" borderId="6" xfId="3" applyFont="1" applyFill="1" applyBorder="1" applyAlignment="1">
      <alignment horizontal="center" vertical="center" wrapText="1"/>
    </xf>
    <xf numFmtId="0" fontId="16" fillId="6" borderId="10" xfId="3" applyFont="1" applyFill="1" applyBorder="1" applyAlignment="1">
      <alignment horizontal="center" vertical="center" wrapText="1"/>
    </xf>
    <xf numFmtId="0" fontId="16" fillId="6" borderId="7" xfId="3" applyFont="1" applyFill="1" applyBorder="1" applyAlignment="1">
      <alignment horizontal="center" vertical="center" wrapText="1"/>
    </xf>
    <xf numFmtId="0" fontId="17" fillId="6" borderId="30" xfId="3" applyFont="1" applyFill="1" applyBorder="1" applyAlignment="1">
      <alignment horizontal="center" vertical="center" wrapText="1"/>
    </xf>
    <xf numFmtId="0" fontId="17" fillId="6" borderId="24" xfId="3" applyFont="1" applyFill="1" applyBorder="1" applyAlignment="1">
      <alignment horizontal="center" vertical="center" wrapText="1"/>
    </xf>
    <xf numFmtId="0" fontId="17" fillId="6" borderId="25" xfId="3" applyFont="1" applyFill="1" applyBorder="1" applyAlignment="1">
      <alignment horizontal="center" vertical="center" wrapText="1"/>
    </xf>
    <xf numFmtId="0" fontId="17" fillId="6" borderId="31" xfId="3" applyFont="1" applyFill="1" applyBorder="1" applyAlignment="1">
      <alignment horizontal="left" vertical="top"/>
    </xf>
    <xf numFmtId="0" fontId="17" fillId="6" borderId="1" xfId="3" applyFont="1" applyFill="1" applyBorder="1" applyAlignment="1">
      <alignment horizontal="left" vertical="top"/>
    </xf>
    <xf numFmtId="0" fontId="17" fillId="6" borderId="35" xfId="3" applyFont="1" applyFill="1" applyBorder="1" applyAlignment="1">
      <alignment horizontal="left" vertical="top"/>
    </xf>
    <xf numFmtId="0" fontId="17" fillId="6" borderId="14" xfId="3" applyFont="1" applyFill="1" applyBorder="1" applyAlignment="1">
      <alignment horizontal="center" vertical="center" wrapText="1"/>
    </xf>
    <xf numFmtId="0" fontId="17" fillId="6" borderId="15" xfId="3" applyFont="1" applyFill="1" applyBorder="1" applyAlignment="1">
      <alignment horizontal="center" vertical="center" wrapText="1"/>
    </xf>
    <xf numFmtId="0" fontId="17" fillId="6" borderId="16" xfId="3" applyFont="1" applyFill="1" applyBorder="1" applyAlignment="1">
      <alignment horizontal="center" vertical="center" wrapText="1"/>
    </xf>
    <xf numFmtId="0" fontId="17" fillId="6" borderId="46" xfId="3" applyFont="1" applyFill="1" applyBorder="1" applyAlignment="1">
      <alignment horizontal="left" vertical="top"/>
    </xf>
    <xf numFmtId="0" fontId="17" fillId="6" borderId="3" xfId="3" applyFont="1" applyFill="1" applyBorder="1" applyAlignment="1">
      <alignment horizontal="left" vertical="top"/>
    </xf>
    <xf numFmtId="0" fontId="17" fillId="6" borderId="47" xfId="3" applyFont="1" applyFill="1" applyBorder="1" applyAlignment="1">
      <alignment horizontal="left" vertical="top"/>
    </xf>
    <xf numFmtId="0" fontId="17" fillId="6" borderId="6" xfId="3" applyFont="1" applyFill="1" applyBorder="1" applyAlignment="1">
      <alignment horizontal="left" vertical="top" wrapText="1"/>
    </xf>
    <xf numFmtId="0" fontId="17" fillId="6" borderId="7" xfId="3" applyFont="1" applyFill="1" applyBorder="1" applyAlignment="1">
      <alignment horizontal="left" vertical="top" wrapText="1"/>
    </xf>
    <xf numFmtId="0" fontId="17" fillId="6" borderId="49" xfId="3" applyFont="1" applyFill="1" applyBorder="1" applyAlignment="1">
      <alignment horizontal="left" vertical="top" wrapText="1"/>
    </xf>
    <xf numFmtId="0" fontId="17" fillId="6" borderId="8" xfId="3" applyFont="1" applyFill="1" applyBorder="1" applyAlignment="1">
      <alignment horizontal="left" vertical="top" wrapText="1"/>
    </xf>
    <xf numFmtId="10" fontId="17" fillId="6" borderId="25" xfId="3" applyNumberFormat="1" applyFont="1" applyFill="1" applyBorder="1" applyAlignment="1">
      <alignment horizontal="left" vertical="top"/>
    </xf>
    <xf numFmtId="10" fontId="17" fillId="6" borderId="36" xfId="3" applyNumberFormat="1" applyFont="1" applyFill="1" applyBorder="1" applyAlignment="1">
      <alignment horizontal="left" vertical="top"/>
    </xf>
    <xf numFmtId="0" fontId="17" fillId="6" borderId="30" xfId="3" applyFont="1" applyFill="1" applyBorder="1" applyAlignment="1">
      <alignment horizontal="center" vertical="center"/>
    </xf>
    <xf numFmtId="0" fontId="17" fillId="6" borderId="24" xfId="3" applyFont="1" applyFill="1" applyBorder="1" applyAlignment="1">
      <alignment horizontal="center" vertical="center"/>
    </xf>
    <xf numFmtId="0" fontId="17" fillId="6" borderId="25" xfId="3" applyFont="1" applyFill="1" applyBorder="1" applyAlignment="1">
      <alignment horizontal="center" vertical="center"/>
    </xf>
    <xf numFmtId="0" fontId="17" fillId="6" borderId="53" xfId="3" applyFont="1" applyFill="1" applyBorder="1" applyAlignment="1">
      <alignment horizontal="center" vertical="center"/>
    </xf>
    <xf numFmtId="0" fontId="17" fillId="6" borderId="23" xfId="3" applyFont="1" applyFill="1" applyBorder="1" applyAlignment="1">
      <alignment horizontal="center" vertical="center"/>
    </xf>
    <xf numFmtId="0" fontId="17" fillId="6" borderId="14" xfId="3" applyFont="1" applyFill="1" applyBorder="1" applyAlignment="1">
      <alignment horizontal="left" vertical="top" wrapText="1"/>
    </xf>
    <xf numFmtId="0" fontId="17" fillId="6" borderId="16" xfId="3" applyFont="1" applyFill="1" applyBorder="1" applyAlignment="1">
      <alignment horizontal="left" vertical="top" wrapText="1"/>
    </xf>
    <xf numFmtId="0" fontId="17" fillId="6" borderId="56" xfId="3" applyFont="1" applyFill="1" applyBorder="1" applyAlignment="1">
      <alignment horizontal="left" vertical="top" wrapText="1"/>
    </xf>
    <xf numFmtId="0" fontId="17" fillId="10" borderId="14" xfId="3" applyFont="1" applyFill="1" applyBorder="1" applyAlignment="1">
      <alignment horizontal="center" vertical="center" wrapText="1"/>
    </xf>
    <xf numFmtId="0" fontId="17" fillId="10" borderId="15" xfId="3" applyFont="1" applyFill="1" applyBorder="1" applyAlignment="1">
      <alignment horizontal="center" vertical="center" wrapText="1"/>
    </xf>
    <xf numFmtId="0" fontId="17" fillId="10" borderId="16" xfId="3" applyFont="1" applyFill="1" applyBorder="1" applyAlignment="1">
      <alignment horizontal="center" vertical="center" wrapText="1"/>
    </xf>
    <xf numFmtId="0" fontId="17" fillId="10" borderId="46" xfId="3" applyFont="1" applyFill="1" applyBorder="1" applyAlignment="1">
      <alignment horizontal="left" vertical="top"/>
    </xf>
    <xf numFmtId="0" fontId="17" fillId="10" borderId="31" xfId="3" applyFont="1" applyFill="1" applyBorder="1" applyAlignment="1">
      <alignment horizontal="left" vertical="top"/>
    </xf>
    <xf numFmtId="0" fontId="17" fillId="10" borderId="3" xfId="3" applyFont="1" applyFill="1" applyBorder="1" applyAlignment="1">
      <alignment horizontal="left" vertical="top"/>
    </xf>
    <xf numFmtId="0" fontId="17" fillId="10" borderId="1" xfId="3" applyFont="1" applyFill="1" applyBorder="1" applyAlignment="1">
      <alignment horizontal="left" vertical="top"/>
    </xf>
    <xf numFmtId="0" fontId="17" fillId="10" borderId="47" xfId="3" applyFont="1" applyFill="1" applyBorder="1" applyAlignment="1">
      <alignment horizontal="left" vertical="top"/>
    </xf>
    <xf numFmtId="0" fontId="17" fillId="10" borderId="35" xfId="3" applyFont="1" applyFill="1" applyBorder="1" applyAlignment="1">
      <alignment horizontal="left" vertical="top"/>
    </xf>
    <xf numFmtId="0" fontId="17" fillId="10" borderId="30" xfId="3" applyFont="1" applyFill="1" applyBorder="1" applyAlignment="1">
      <alignment horizontal="center" vertical="center" wrapText="1"/>
    </xf>
    <xf numFmtId="0" fontId="17" fillId="10" borderId="24" xfId="3" applyFont="1" applyFill="1" applyBorder="1" applyAlignment="1">
      <alignment horizontal="center" vertical="center" wrapText="1"/>
    </xf>
    <xf numFmtId="0" fontId="17" fillId="10" borderId="25" xfId="3" applyFont="1" applyFill="1" applyBorder="1" applyAlignment="1">
      <alignment horizontal="center" vertical="center" wrapText="1"/>
    </xf>
    <xf numFmtId="0" fontId="17" fillId="6" borderId="55" xfId="3" applyFont="1" applyFill="1" applyBorder="1" applyAlignment="1">
      <alignment horizontal="left" vertical="top"/>
    </xf>
    <xf numFmtId="0" fontId="17" fillId="6" borderId="57" xfId="3" applyFont="1" applyFill="1" applyBorder="1" applyAlignment="1">
      <alignment horizontal="left" vertical="top"/>
    </xf>
    <xf numFmtId="0" fontId="16" fillId="10" borderId="6" xfId="3" applyFont="1" applyFill="1" applyBorder="1" applyAlignment="1">
      <alignment horizontal="center" vertical="center" wrapText="1"/>
    </xf>
    <xf numFmtId="0" fontId="16" fillId="10" borderId="10" xfId="3" applyFont="1" applyFill="1" applyBorder="1" applyAlignment="1">
      <alignment horizontal="center" vertical="center" wrapText="1"/>
    </xf>
    <xf numFmtId="0" fontId="16" fillId="10" borderId="7" xfId="3" applyFont="1" applyFill="1" applyBorder="1" applyAlignment="1">
      <alignment horizontal="center" vertical="center" wrapText="1"/>
    </xf>
    <xf numFmtId="0" fontId="17" fillId="10" borderId="30" xfId="3" applyFont="1" applyFill="1" applyBorder="1" applyAlignment="1">
      <alignment horizontal="center" vertical="center"/>
    </xf>
    <xf numFmtId="0" fontId="17" fillId="10" borderId="24" xfId="3" applyFont="1" applyFill="1" applyBorder="1" applyAlignment="1">
      <alignment horizontal="center" vertical="center"/>
    </xf>
    <xf numFmtId="0" fontId="17" fillId="10" borderId="25" xfId="3" applyFont="1" applyFill="1" applyBorder="1" applyAlignment="1">
      <alignment horizontal="center" vertical="center"/>
    </xf>
    <xf numFmtId="0" fontId="17" fillId="10" borderId="49" xfId="3" applyFont="1" applyFill="1" applyBorder="1" applyAlignment="1">
      <alignment horizontal="left" vertical="top" wrapText="1"/>
    </xf>
    <xf numFmtId="0" fontId="17" fillId="10" borderId="8" xfId="3" applyFont="1" applyFill="1" applyBorder="1" applyAlignment="1">
      <alignment horizontal="left" vertical="top" wrapText="1"/>
    </xf>
    <xf numFmtId="10" fontId="17" fillId="10" borderId="25" xfId="3" applyNumberFormat="1" applyFont="1" applyFill="1" applyBorder="1" applyAlignment="1">
      <alignment horizontal="left" vertical="top"/>
    </xf>
    <xf numFmtId="10" fontId="17" fillId="10" borderId="36" xfId="3" applyNumberFormat="1" applyFont="1" applyFill="1" applyBorder="1" applyAlignment="1">
      <alignment horizontal="left" vertical="top"/>
    </xf>
    <xf numFmtId="0" fontId="17" fillId="10" borderId="55" xfId="3" applyFont="1" applyFill="1" applyBorder="1" applyAlignment="1">
      <alignment horizontal="left" vertical="top"/>
    </xf>
    <xf numFmtId="0" fontId="17" fillId="10" borderId="57" xfId="3" applyFont="1" applyFill="1" applyBorder="1" applyAlignment="1">
      <alignment horizontal="left" vertical="top"/>
    </xf>
    <xf numFmtId="0" fontId="17" fillId="10" borderId="53" xfId="3" applyFont="1" applyFill="1" applyBorder="1" applyAlignment="1">
      <alignment horizontal="center" vertical="center"/>
    </xf>
    <xf numFmtId="0" fontId="17" fillId="10" borderId="23" xfId="3" applyFont="1" applyFill="1" applyBorder="1" applyAlignment="1">
      <alignment horizontal="center" vertical="center"/>
    </xf>
    <xf numFmtId="0" fontId="17" fillId="10" borderId="14" xfId="3" applyFont="1" applyFill="1" applyBorder="1" applyAlignment="1">
      <alignment horizontal="left" vertical="top" wrapText="1"/>
    </xf>
    <xf numFmtId="0" fontId="17" fillId="10" borderId="16" xfId="3" applyFont="1" applyFill="1" applyBorder="1" applyAlignment="1">
      <alignment horizontal="left" vertical="top" wrapText="1"/>
    </xf>
    <xf numFmtId="0" fontId="17" fillId="10" borderId="7" xfId="3" applyFont="1" applyFill="1" applyBorder="1" applyAlignment="1">
      <alignment horizontal="left" vertical="top" wrapText="1"/>
    </xf>
    <xf numFmtId="0" fontId="17" fillId="10" borderId="56" xfId="3" applyFont="1" applyFill="1" applyBorder="1" applyAlignment="1">
      <alignment horizontal="left" vertical="top" wrapText="1"/>
    </xf>
    <xf numFmtId="0" fontId="17" fillId="10" borderId="6" xfId="3" applyFont="1" applyFill="1" applyBorder="1" applyAlignment="1">
      <alignment horizontal="left" vertical="top" wrapText="1"/>
    </xf>
    <xf numFmtId="0" fontId="17" fillId="14" borderId="19" xfId="3" applyFont="1" applyFill="1" applyBorder="1" applyAlignment="1">
      <alignment horizontal="left" vertical="top"/>
    </xf>
    <xf numFmtId="0" fontId="17" fillId="14" borderId="39" xfId="3" applyFont="1" applyFill="1" applyBorder="1" applyAlignment="1">
      <alignment horizontal="left" vertical="top"/>
    </xf>
    <xf numFmtId="0" fontId="17" fillId="11" borderId="30" xfId="3" applyFont="1" applyFill="1" applyBorder="1" applyAlignment="1">
      <alignment horizontal="center" vertical="center" wrapText="1"/>
    </xf>
    <xf numFmtId="0" fontId="17" fillId="11" borderId="24" xfId="3" applyFont="1" applyFill="1" applyBorder="1" applyAlignment="1">
      <alignment horizontal="center" vertical="center" wrapText="1"/>
    </xf>
    <xf numFmtId="0" fontId="17" fillId="11" borderId="25" xfId="3" applyFont="1" applyFill="1" applyBorder="1" applyAlignment="1">
      <alignment horizontal="center" vertical="center" wrapText="1"/>
    </xf>
    <xf numFmtId="0" fontId="17" fillId="11" borderId="31" xfId="3" applyFont="1" applyFill="1" applyBorder="1" applyAlignment="1">
      <alignment horizontal="left" vertical="top"/>
    </xf>
    <xf numFmtId="0" fontId="17" fillId="11" borderId="1" xfId="3" applyFont="1" applyFill="1" applyBorder="1" applyAlignment="1">
      <alignment horizontal="left" vertical="top"/>
    </xf>
    <xf numFmtId="0" fontId="17" fillId="11" borderId="35" xfId="3" applyFont="1" applyFill="1" applyBorder="1" applyAlignment="1">
      <alignment horizontal="left" vertical="top"/>
    </xf>
    <xf numFmtId="0" fontId="17" fillId="11" borderId="30" xfId="3" applyFont="1" applyFill="1" applyBorder="1" applyAlignment="1">
      <alignment horizontal="center" vertical="center"/>
    </xf>
    <xf numFmtId="0" fontId="17" fillId="11" borderId="24" xfId="3" applyFont="1" applyFill="1" applyBorder="1" applyAlignment="1">
      <alignment horizontal="center" vertical="center"/>
    </xf>
    <xf numFmtId="0" fontId="17" fillId="11" borderId="25" xfId="3" applyFont="1" applyFill="1" applyBorder="1" applyAlignment="1">
      <alignment horizontal="center" vertical="center"/>
    </xf>
    <xf numFmtId="0" fontId="17" fillId="11" borderId="53" xfId="3" applyFont="1" applyFill="1" applyBorder="1" applyAlignment="1">
      <alignment horizontal="center" vertical="center"/>
    </xf>
    <xf numFmtId="0" fontId="17" fillId="11" borderId="23" xfId="3" applyFont="1" applyFill="1" applyBorder="1" applyAlignment="1">
      <alignment horizontal="center" vertical="center"/>
    </xf>
    <xf numFmtId="0" fontId="17" fillId="11" borderId="14" xfId="3" applyFont="1" applyFill="1" applyBorder="1" applyAlignment="1">
      <alignment horizontal="left" vertical="top" wrapText="1"/>
    </xf>
    <xf numFmtId="0" fontId="17" fillId="11" borderId="16" xfId="3" applyFont="1" applyFill="1" applyBorder="1" applyAlignment="1">
      <alignment horizontal="left" vertical="top" wrapText="1"/>
    </xf>
    <xf numFmtId="0" fontId="17" fillId="11" borderId="49" xfId="3" applyFont="1" applyFill="1" applyBorder="1" applyAlignment="1">
      <alignment horizontal="left" vertical="top" wrapText="1"/>
    </xf>
    <xf numFmtId="0" fontId="17" fillId="11" borderId="7" xfId="3" applyFont="1" applyFill="1" applyBorder="1" applyAlignment="1">
      <alignment horizontal="left" vertical="top" wrapText="1"/>
    </xf>
    <xf numFmtId="0" fontId="17" fillId="11" borderId="56" xfId="3" applyFont="1" applyFill="1" applyBorder="1" applyAlignment="1">
      <alignment horizontal="left" vertical="top" wrapText="1"/>
    </xf>
    <xf numFmtId="0" fontId="17" fillId="11" borderId="6" xfId="3" applyFont="1" applyFill="1" applyBorder="1" applyAlignment="1">
      <alignment horizontal="left" vertical="top" wrapText="1"/>
    </xf>
    <xf numFmtId="0" fontId="16" fillId="12" borderId="6" xfId="3" applyFont="1" applyFill="1" applyBorder="1" applyAlignment="1">
      <alignment horizontal="center" vertical="center" wrapText="1"/>
    </xf>
    <xf numFmtId="0" fontId="16" fillId="12" borderId="10" xfId="3" applyFont="1" applyFill="1" applyBorder="1" applyAlignment="1">
      <alignment horizontal="center" vertical="center" wrapText="1"/>
    </xf>
    <xf numFmtId="0" fontId="16" fillId="12" borderId="7" xfId="3" applyFont="1" applyFill="1" applyBorder="1" applyAlignment="1">
      <alignment horizontal="center" vertical="center" wrapText="1"/>
    </xf>
    <xf numFmtId="0" fontId="17" fillId="12" borderId="30" xfId="3" applyFont="1" applyFill="1" applyBorder="1" applyAlignment="1">
      <alignment horizontal="center" vertical="center" wrapText="1"/>
    </xf>
    <xf numFmtId="0" fontId="17" fillId="12" borderId="24" xfId="3" applyFont="1" applyFill="1" applyBorder="1" applyAlignment="1">
      <alignment horizontal="center" vertical="center" wrapText="1"/>
    </xf>
    <xf numFmtId="0" fontId="17" fillId="12" borderId="25" xfId="3" applyFont="1" applyFill="1" applyBorder="1" applyAlignment="1">
      <alignment horizontal="center" vertical="center" wrapText="1"/>
    </xf>
    <xf numFmtId="0" fontId="17" fillId="12" borderId="31" xfId="3" applyFont="1" applyFill="1" applyBorder="1" applyAlignment="1">
      <alignment horizontal="left" vertical="top"/>
    </xf>
    <xf numFmtId="0" fontId="17" fillId="12" borderId="1" xfId="3" applyFont="1" applyFill="1" applyBorder="1" applyAlignment="1">
      <alignment horizontal="left" vertical="top"/>
    </xf>
    <xf numFmtId="0" fontId="17" fillId="12" borderId="35" xfId="3" applyFont="1" applyFill="1" applyBorder="1" applyAlignment="1">
      <alignment horizontal="left" vertical="top"/>
    </xf>
    <xf numFmtId="0" fontId="17" fillId="12" borderId="14" xfId="3" applyFont="1" applyFill="1" applyBorder="1" applyAlignment="1">
      <alignment horizontal="center" vertical="center" wrapText="1"/>
    </xf>
    <xf numFmtId="0" fontId="17" fillId="12" borderId="15" xfId="3" applyFont="1" applyFill="1" applyBorder="1" applyAlignment="1">
      <alignment horizontal="center" vertical="center" wrapText="1"/>
    </xf>
    <xf numFmtId="0" fontId="17" fillId="12" borderId="16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left" vertical="top"/>
    </xf>
    <xf numFmtId="0" fontId="17" fillId="11" borderId="8" xfId="3" applyFont="1" applyFill="1" applyBorder="1" applyAlignment="1">
      <alignment horizontal="left" vertical="top" wrapText="1"/>
    </xf>
    <xf numFmtId="10" fontId="17" fillId="11" borderId="25" xfId="3" applyNumberFormat="1" applyFont="1" applyFill="1" applyBorder="1" applyAlignment="1">
      <alignment horizontal="left" vertical="top"/>
    </xf>
    <xf numFmtId="10" fontId="17" fillId="11" borderId="36" xfId="3" applyNumberFormat="1" applyFont="1" applyFill="1" applyBorder="1" applyAlignment="1">
      <alignment horizontal="left" vertical="top"/>
    </xf>
    <xf numFmtId="0" fontId="16" fillId="11" borderId="6" xfId="3" applyFont="1" applyFill="1" applyBorder="1" applyAlignment="1">
      <alignment horizontal="center" vertical="center" wrapText="1"/>
    </xf>
    <xf numFmtId="0" fontId="16" fillId="11" borderId="10" xfId="3" applyFont="1" applyFill="1" applyBorder="1" applyAlignment="1">
      <alignment horizontal="center" vertical="center" wrapText="1"/>
    </xf>
    <xf numFmtId="0" fontId="16" fillId="11" borderId="7" xfId="3" applyFont="1" applyFill="1" applyBorder="1" applyAlignment="1">
      <alignment horizontal="center" vertical="center" wrapText="1"/>
    </xf>
    <xf numFmtId="0" fontId="17" fillId="11" borderId="14" xfId="3" applyFont="1" applyFill="1" applyBorder="1" applyAlignment="1">
      <alignment horizontal="center" vertical="center" wrapText="1"/>
    </xf>
    <xf numFmtId="0" fontId="17" fillId="11" borderId="15" xfId="3" applyFont="1" applyFill="1" applyBorder="1" applyAlignment="1">
      <alignment horizontal="center" vertical="center" wrapText="1"/>
    </xf>
    <xf numFmtId="0" fontId="17" fillId="11" borderId="16" xfId="3" applyFont="1" applyFill="1" applyBorder="1" applyAlignment="1">
      <alignment horizontal="center" vertical="center" wrapText="1"/>
    </xf>
    <xf numFmtId="0" fontId="17" fillId="11" borderId="46" xfId="3" applyFont="1" applyFill="1" applyBorder="1" applyAlignment="1">
      <alignment horizontal="left" vertical="top"/>
    </xf>
    <xf numFmtId="0" fontId="17" fillId="11" borderId="3" xfId="3" applyFont="1" applyFill="1" applyBorder="1" applyAlignment="1">
      <alignment horizontal="left" vertical="top"/>
    </xf>
    <xf numFmtId="0" fontId="17" fillId="11" borderId="47" xfId="3" applyFont="1" applyFill="1" applyBorder="1" applyAlignment="1">
      <alignment horizontal="left" vertical="top"/>
    </xf>
    <xf numFmtId="0" fontId="17" fillId="12" borderId="46" xfId="3" applyFont="1" applyFill="1" applyBorder="1" applyAlignment="1">
      <alignment horizontal="left" vertical="top"/>
    </xf>
    <xf numFmtId="0" fontId="17" fillId="12" borderId="3" xfId="3" applyFont="1" applyFill="1" applyBorder="1" applyAlignment="1">
      <alignment horizontal="left" vertical="top"/>
    </xf>
    <xf numFmtId="0" fontId="17" fillId="12" borderId="47" xfId="3" applyFont="1" applyFill="1" applyBorder="1" applyAlignment="1">
      <alignment horizontal="left" vertical="top"/>
    </xf>
    <xf numFmtId="0" fontId="17" fillId="11" borderId="55" xfId="3" applyFont="1" applyFill="1" applyBorder="1" applyAlignment="1">
      <alignment horizontal="left" vertical="top"/>
    </xf>
    <xf numFmtId="0" fontId="17" fillId="11" borderId="57" xfId="3" applyFont="1" applyFill="1" applyBorder="1" applyAlignment="1">
      <alignment horizontal="left" vertical="top"/>
    </xf>
    <xf numFmtId="0" fontId="17" fillId="12" borderId="30" xfId="3" applyFont="1" applyFill="1" applyBorder="1" applyAlignment="1">
      <alignment horizontal="center" vertical="center"/>
    </xf>
    <xf numFmtId="0" fontId="17" fillId="12" borderId="24" xfId="3" applyFont="1" applyFill="1" applyBorder="1" applyAlignment="1">
      <alignment horizontal="center" vertical="center"/>
    </xf>
    <xf numFmtId="0" fontId="17" fillId="12" borderId="25" xfId="3" applyFont="1" applyFill="1" applyBorder="1" applyAlignment="1">
      <alignment horizontal="center" vertical="center"/>
    </xf>
    <xf numFmtId="0" fontId="17" fillId="12" borderId="49" xfId="3" applyFont="1" applyFill="1" applyBorder="1" applyAlignment="1">
      <alignment horizontal="left" vertical="top" wrapText="1"/>
    </xf>
    <xf numFmtId="0" fontId="17" fillId="12" borderId="8" xfId="3" applyFont="1" applyFill="1" applyBorder="1" applyAlignment="1">
      <alignment horizontal="left" vertical="top" wrapText="1"/>
    </xf>
    <xf numFmtId="10" fontId="17" fillId="12" borderId="25" xfId="3" applyNumberFormat="1" applyFont="1" applyFill="1" applyBorder="1" applyAlignment="1">
      <alignment horizontal="left" vertical="top"/>
    </xf>
    <xf numFmtId="10" fontId="17" fillId="12" borderId="36" xfId="3" applyNumberFormat="1" applyFont="1" applyFill="1" applyBorder="1" applyAlignment="1">
      <alignment horizontal="left" vertical="top"/>
    </xf>
    <xf numFmtId="0" fontId="17" fillId="12" borderId="55" xfId="3" applyFont="1" applyFill="1" applyBorder="1" applyAlignment="1">
      <alignment horizontal="left" vertical="top"/>
    </xf>
    <xf numFmtId="0" fontId="17" fillId="12" borderId="57" xfId="3" applyFont="1" applyFill="1" applyBorder="1" applyAlignment="1">
      <alignment horizontal="left" vertical="top"/>
    </xf>
    <xf numFmtId="0" fontId="17" fillId="12" borderId="53" xfId="3" applyFont="1" applyFill="1" applyBorder="1" applyAlignment="1">
      <alignment horizontal="center" vertical="center"/>
    </xf>
    <xf numFmtId="0" fontId="17" fillId="12" borderId="23" xfId="3" applyFont="1" applyFill="1" applyBorder="1" applyAlignment="1">
      <alignment horizontal="center" vertical="center"/>
    </xf>
    <xf numFmtId="0" fontId="17" fillId="12" borderId="14" xfId="3" applyFont="1" applyFill="1" applyBorder="1" applyAlignment="1">
      <alignment horizontal="left" vertical="top" wrapText="1"/>
    </xf>
    <xf numFmtId="0" fontId="17" fillId="12" borderId="16" xfId="3" applyFont="1" applyFill="1" applyBorder="1" applyAlignment="1">
      <alignment horizontal="left" vertical="top" wrapText="1"/>
    </xf>
    <xf numFmtId="0" fontId="17" fillId="12" borderId="7" xfId="3" applyFont="1" applyFill="1" applyBorder="1" applyAlignment="1">
      <alignment horizontal="left" vertical="top" wrapText="1"/>
    </xf>
    <xf numFmtId="0" fontId="17" fillId="12" borderId="56" xfId="3" applyFont="1" applyFill="1" applyBorder="1" applyAlignment="1">
      <alignment horizontal="left" vertical="top" wrapText="1"/>
    </xf>
    <xf numFmtId="0" fontId="17" fillId="12" borderId="6" xfId="3" applyFont="1" applyFill="1" applyBorder="1" applyAlignment="1">
      <alignment horizontal="left" vertical="top" wrapText="1"/>
    </xf>
    <xf numFmtId="0" fontId="16" fillId="13" borderId="6" xfId="3" applyFont="1" applyFill="1" applyBorder="1" applyAlignment="1">
      <alignment horizontal="center" vertical="center" wrapText="1"/>
    </xf>
    <xf numFmtId="0" fontId="16" fillId="13" borderId="10" xfId="3" applyFont="1" applyFill="1" applyBorder="1" applyAlignment="1">
      <alignment horizontal="center" vertical="center" wrapText="1"/>
    </xf>
    <xf numFmtId="0" fontId="16" fillId="13" borderId="7" xfId="3" applyFont="1" applyFill="1" applyBorder="1" applyAlignment="1">
      <alignment horizontal="center" vertical="center" wrapText="1"/>
    </xf>
    <xf numFmtId="0" fontId="17" fillId="13" borderId="30" xfId="3" applyFont="1" applyFill="1" applyBorder="1" applyAlignment="1">
      <alignment horizontal="center" vertical="center" wrapText="1"/>
    </xf>
    <xf numFmtId="0" fontId="17" fillId="13" borderId="24" xfId="3" applyFont="1" applyFill="1" applyBorder="1" applyAlignment="1">
      <alignment horizontal="center" vertical="center" wrapText="1"/>
    </xf>
    <xf numFmtId="0" fontId="17" fillId="13" borderId="25" xfId="3" applyFont="1" applyFill="1" applyBorder="1" applyAlignment="1">
      <alignment horizontal="center" vertical="center" wrapText="1"/>
    </xf>
    <xf numFmtId="0" fontId="17" fillId="13" borderId="31" xfId="3" applyFont="1" applyFill="1" applyBorder="1" applyAlignment="1">
      <alignment horizontal="left" vertical="top"/>
    </xf>
    <xf numFmtId="0" fontId="17" fillId="13" borderId="1" xfId="3" applyFont="1" applyFill="1" applyBorder="1" applyAlignment="1">
      <alignment horizontal="left" vertical="top"/>
    </xf>
    <xf numFmtId="0" fontId="17" fillId="13" borderId="35" xfId="3" applyFont="1" applyFill="1" applyBorder="1" applyAlignment="1">
      <alignment horizontal="left" vertical="top"/>
    </xf>
    <xf numFmtId="0" fontId="17" fillId="13" borderId="14" xfId="3" applyFont="1" applyFill="1" applyBorder="1" applyAlignment="1">
      <alignment horizontal="center" vertical="center" wrapText="1"/>
    </xf>
    <xf numFmtId="0" fontId="17" fillId="13" borderId="15" xfId="3" applyFont="1" applyFill="1" applyBorder="1" applyAlignment="1">
      <alignment horizontal="center" vertical="center" wrapText="1"/>
    </xf>
    <xf numFmtId="0" fontId="17" fillId="13" borderId="16" xfId="3" applyFont="1" applyFill="1" applyBorder="1" applyAlignment="1">
      <alignment horizontal="center" vertical="center" wrapText="1"/>
    </xf>
    <xf numFmtId="0" fontId="17" fillId="13" borderId="46" xfId="3" applyFont="1" applyFill="1" applyBorder="1" applyAlignment="1">
      <alignment horizontal="left" vertical="top"/>
    </xf>
    <xf numFmtId="0" fontId="17" fillId="13" borderId="3" xfId="3" applyFont="1" applyFill="1" applyBorder="1" applyAlignment="1">
      <alignment horizontal="left" vertical="top"/>
    </xf>
    <xf numFmtId="0" fontId="17" fillId="13" borderId="47" xfId="3" applyFont="1" applyFill="1" applyBorder="1" applyAlignment="1">
      <alignment horizontal="left" vertical="top"/>
    </xf>
    <xf numFmtId="0" fontId="17" fillId="13" borderId="30" xfId="3" applyFont="1" applyFill="1" applyBorder="1" applyAlignment="1">
      <alignment horizontal="center" vertical="center"/>
    </xf>
    <xf numFmtId="0" fontId="17" fillId="13" borderId="24" xfId="3" applyFont="1" applyFill="1" applyBorder="1" applyAlignment="1">
      <alignment horizontal="center" vertical="center"/>
    </xf>
    <xf numFmtId="0" fontId="17" fillId="13" borderId="25" xfId="3" applyFont="1" applyFill="1" applyBorder="1" applyAlignment="1">
      <alignment horizontal="center" vertical="center"/>
    </xf>
    <xf numFmtId="0" fontId="17" fillId="13" borderId="53" xfId="3" applyFont="1" applyFill="1" applyBorder="1" applyAlignment="1">
      <alignment horizontal="center" vertical="center"/>
    </xf>
    <xf numFmtId="0" fontId="17" fillId="13" borderId="23" xfId="3" applyFont="1" applyFill="1" applyBorder="1" applyAlignment="1">
      <alignment horizontal="center" vertical="center"/>
    </xf>
    <xf numFmtId="0" fontId="17" fillId="13" borderId="14" xfId="3" applyFont="1" applyFill="1" applyBorder="1" applyAlignment="1">
      <alignment horizontal="left" vertical="top" wrapText="1"/>
    </xf>
    <xf numFmtId="0" fontId="17" fillId="13" borderId="16" xfId="3" applyFont="1" applyFill="1" applyBorder="1" applyAlignment="1">
      <alignment horizontal="left" vertical="top" wrapText="1"/>
    </xf>
    <xf numFmtId="0" fontId="17" fillId="13" borderId="49" xfId="3" applyFont="1" applyFill="1" applyBorder="1" applyAlignment="1">
      <alignment horizontal="left" vertical="top" wrapText="1"/>
    </xf>
    <xf numFmtId="0" fontId="17" fillId="13" borderId="7" xfId="3" applyFont="1" applyFill="1" applyBorder="1" applyAlignment="1">
      <alignment horizontal="left" vertical="top" wrapText="1"/>
    </xf>
    <xf numFmtId="0" fontId="17" fillId="13" borderId="56" xfId="3" applyFont="1" applyFill="1" applyBorder="1" applyAlignment="1">
      <alignment horizontal="left" vertical="top" wrapText="1"/>
    </xf>
    <xf numFmtId="0" fontId="17" fillId="13" borderId="6" xfId="3" applyFont="1" applyFill="1" applyBorder="1" applyAlignment="1">
      <alignment horizontal="left" vertical="top" wrapText="1"/>
    </xf>
    <xf numFmtId="0" fontId="17" fillId="13" borderId="8" xfId="3" applyFont="1" applyFill="1" applyBorder="1" applyAlignment="1">
      <alignment horizontal="left" vertical="top" wrapText="1"/>
    </xf>
    <xf numFmtId="10" fontId="17" fillId="13" borderId="25" xfId="3" applyNumberFormat="1" applyFont="1" applyFill="1" applyBorder="1" applyAlignment="1">
      <alignment horizontal="left" vertical="top"/>
    </xf>
    <xf numFmtId="10" fontId="17" fillId="13" borderId="36" xfId="3" applyNumberFormat="1" applyFont="1" applyFill="1" applyBorder="1" applyAlignment="1">
      <alignment horizontal="left" vertical="top"/>
    </xf>
    <xf numFmtId="0" fontId="17" fillId="13" borderId="55" xfId="3" applyFont="1" applyFill="1" applyBorder="1" applyAlignment="1">
      <alignment horizontal="left" vertical="top"/>
    </xf>
    <xf numFmtId="0" fontId="17" fillId="13" borderId="57" xfId="3" applyFont="1" applyFill="1" applyBorder="1" applyAlignment="1">
      <alignment horizontal="left" vertical="top"/>
    </xf>
  </cellXfs>
  <cellStyles count="76"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heck Cell 2" xfId="50"/>
    <cellStyle name="Comma 2" xfId="5"/>
    <cellStyle name="Comma 2 2" xfId="51"/>
    <cellStyle name="Comma 3" xfId="6"/>
    <cellStyle name="Comma 4" xfId="7"/>
    <cellStyle name="Comma 5" xfId="17"/>
    <cellStyle name="Explanatory Text 2" xfId="52"/>
    <cellStyle name="Good 2" xfId="53"/>
    <cellStyle name="Heading 1 2" xfId="54"/>
    <cellStyle name="Heading 2 2" xfId="55"/>
    <cellStyle name="Heading 3 2" xfId="56"/>
    <cellStyle name="Heading 4 2" xfId="57"/>
    <cellStyle name="Input 2" xfId="58"/>
    <cellStyle name="Linked Cell 2" xfId="59"/>
    <cellStyle name="Neutral 2" xfId="60"/>
    <cellStyle name="Normal" xfId="0" builtinId="0"/>
    <cellStyle name="Normal 12" xfId="61"/>
    <cellStyle name="Normal 2" xfId="2"/>
    <cellStyle name="Normal 2 2" xfId="8"/>
    <cellStyle name="Normal 2 3" xfId="9"/>
    <cellStyle name="Normal 2 3 2" xfId="62"/>
    <cellStyle name="Normal 2 4" xfId="20"/>
    <cellStyle name="Normal 2 4 2" xfId="63"/>
    <cellStyle name="Normal 25" xfId="64"/>
    <cellStyle name="Normal 3" xfId="3"/>
    <cellStyle name="Normal 4" xfId="10"/>
    <cellStyle name="Normal 4 2" xfId="65"/>
    <cellStyle name="Normal 4 4" xfId="11"/>
    <cellStyle name="Normal 4 5" xfId="12"/>
    <cellStyle name="Normal 4 6" xfId="13"/>
    <cellStyle name="Normal 5" xfId="15"/>
    <cellStyle name="Normal 5 2" xfId="19"/>
    <cellStyle name="Normal 6" xfId="18"/>
    <cellStyle name="Normal 6 2" xfId="66"/>
    <cellStyle name="Normal 7" xfId="14"/>
    <cellStyle name="Normal 8" xfId="22"/>
    <cellStyle name="Note 2" xfId="67"/>
    <cellStyle name="Output 2" xfId="68"/>
    <cellStyle name="Percent" xfId="1" builtinId="5"/>
    <cellStyle name="Percent 2" xfId="4"/>
    <cellStyle name="Percent 3" xfId="16"/>
    <cellStyle name="Percent 3 2" xfId="69"/>
    <cellStyle name="Percent 4" xfId="21"/>
    <cellStyle name="Percent 4 2" xfId="70"/>
    <cellStyle name="Percent 5" xfId="23"/>
    <cellStyle name="RowLevel_0" xfId="71"/>
    <cellStyle name="Style 1" xfId="72"/>
    <cellStyle name="Title 2" xfId="73"/>
    <cellStyle name="Total 2" xfId="74"/>
    <cellStyle name="Warning Text 2" xfId="75"/>
  </cellStyles>
  <dxfs count="0"/>
  <tableStyles count="0" defaultTableStyle="TableStyleMedium9" defaultPivotStyle="PivotStyleLight16"/>
  <colors>
    <mruColors>
      <color rgb="FFFFFFCC"/>
      <color rgb="FF99FFCC"/>
      <color rgb="FFB4A3FB"/>
      <color rgb="FFFF9966"/>
      <color rgb="FF660033"/>
      <color rgb="FFFEEAE8"/>
      <color rgb="FFFF99FF"/>
      <color rgb="FFD1C7FD"/>
      <color rgb="FFD9FFFE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F%20RENATO/513FSM2013_04.03.2014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5\svoonna\My%20Documents\FSI\111FSI_2007M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erez/AppData/Local/Microsoft/Windows/Temporary%20Internet%20Files/Content.Outlook/FBT0QN2V/Milton/Downloads/FSIs%20Bangladesh%20presentation/FSIs%20templates/513FS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erez/AppData/Local/Microsoft/Windows/Temporary%20Internet%20Files/Content.Outlook/FBT0QN2V/Milton/Downloads/FSIs%20Bangladesh%20presentation/FSIs%20templates/513FS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Instructions"/>
      <sheetName val="CoverPage"/>
      <sheetName val="Sheet1"/>
      <sheetName val="Table 2"/>
      <sheetName val="Control"/>
      <sheetName val="Report Form"/>
    </sheetNames>
    <sheetDataSet>
      <sheetData sheetId="0"/>
      <sheetData sheetId="1"/>
      <sheetData sheetId="2"/>
      <sheetData sheetId="3"/>
      <sheetData sheetId="4">
        <row r="17">
          <cell r="C17" t="str">
            <v>Bangladesh</v>
          </cell>
        </row>
        <row r="22">
          <cell r="A22" t="str">
            <v>total capital and reserves</v>
          </cell>
        </row>
        <row r="23">
          <cell r="A23" t="str">
            <v>total regulatory capital</v>
          </cell>
        </row>
        <row r="24">
          <cell r="A24" t="str">
            <v>regulatory Tier 1 capital</v>
          </cell>
        </row>
        <row r="25">
          <cell r="A25" t="str">
            <v>narrow capital and reserves</v>
          </cell>
        </row>
        <row r="81">
          <cell r="A81" t="str">
            <v>Full adjustments</v>
          </cell>
        </row>
        <row r="82">
          <cell r="A82" t="str">
            <v>Partial adjustments</v>
          </cell>
        </row>
        <row r="83">
          <cell r="A83" t="str">
            <v>No adjustments</v>
          </cell>
        </row>
        <row r="87">
          <cell r="A87" t="str">
            <v>IAS 39</v>
          </cell>
        </row>
        <row r="88">
          <cell r="A88" t="str">
            <v>Partial IAS 39</v>
          </cell>
        </row>
        <row r="89">
          <cell r="A89" t="str">
            <v>National GAAP</v>
          </cell>
        </row>
        <row r="93">
          <cell r="A93" t="str">
            <v>IAS 39</v>
          </cell>
        </row>
        <row r="94">
          <cell r="A94" t="str">
            <v>Partial IAS 39</v>
          </cell>
        </row>
        <row r="95">
          <cell r="A95" t="str">
            <v>National GAAP</v>
          </cell>
        </row>
        <row r="99">
          <cell r="A99" t="str">
            <v>IAS 21</v>
          </cell>
        </row>
        <row r="100">
          <cell r="A100" t="str">
            <v>Partial IAS 21</v>
          </cell>
        </row>
        <row r="101">
          <cell r="A101" t="str">
            <v>National GAAP</v>
          </cell>
        </row>
        <row r="115">
          <cell r="A115" t="str">
            <v>90 days</v>
          </cell>
        </row>
        <row r="116">
          <cell r="A116" t="str">
            <v>Less than 90 days</v>
          </cell>
        </row>
        <row r="117">
          <cell r="A117" t="str">
            <v>More than 90 days</v>
          </cell>
        </row>
        <row r="121">
          <cell r="A121" t="str">
            <v>Laspeyres price index</v>
          </cell>
        </row>
        <row r="122">
          <cell r="A122" t="str">
            <v>Hedonic or quality-adjusted regression price index</v>
          </cell>
        </row>
        <row r="123">
          <cell r="A123" t="str">
            <v>Liquidity-adjusted price index</v>
          </cell>
        </row>
        <row r="124">
          <cell r="A124" t="str">
            <v>Average (unit value) price index</v>
          </cell>
        </row>
        <row r="125">
          <cell r="A125" t="str">
            <v>Median price index</v>
          </cell>
        </row>
        <row r="126">
          <cell r="A126" t="str">
            <v>Mode price index</v>
          </cell>
        </row>
        <row r="127">
          <cell r="A127" t="str">
            <v>Other method(s)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_TS"/>
      <sheetName val="Table A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able 1"/>
      <sheetName val="BUControlSheet"/>
      <sheetName val="Control"/>
      <sheetName val="ValidationSheet"/>
      <sheetName val="Table 1-DL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Bangladesh</v>
          </cell>
        </row>
        <row r="14">
          <cell r="B14" t="str">
            <v>22 January 2014 12:48:12 hrs</v>
          </cell>
        </row>
        <row r="28">
          <cell r="B28" t="str">
            <v>513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E3" t="e">
            <v>#N/A</v>
          </cell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6" tint="-0.499984740745262"/>
  </sheetPr>
  <dimension ref="A1:BU126"/>
  <sheetViews>
    <sheetView zoomScale="80" zoomScaleNormal="80" workbookViewId="0">
      <pane xSplit="2" ySplit="5" topLeftCell="C102" activePane="bottomRight" state="frozen"/>
      <selection pane="topRight" activeCell="D1" sqref="D1"/>
      <selection pane="bottomLeft" activeCell="A8" sqref="A8"/>
      <selection pane="bottomRight" activeCell="I107" sqref="I107"/>
    </sheetView>
  </sheetViews>
  <sheetFormatPr defaultRowHeight="15"/>
  <cols>
    <col min="1" max="1" width="7.140625" style="227" customWidth="1"/>
    <col min="2" max="2" width="39.7109375" style="228" customWidth="1"/>
    <col min="3" max="3" width="14.28515625" style="227" customWidth="1"/>
    <col min="4" max="4" width="12.7109375" style="283" customWidth="1"/>
    <col min="5" max="5" width="12.7109375" style="229" customWidth="1"/>
    <col min="6" max="6" width="12.7109375" style="283" customWidth="1"/>
    <col min="7" max="7" width="12.7109375" style="229" customWidth="1"/>
    <col min="8" max="8" width="15.28515625" style="229" customWidth="1"/>
    <col min="9" max="9" width="15.7109375" style="229" customWidth="1"/>
    <col min="10" max="10" width="15" style="229" customWidth="1"/>
    <col min="11" max="11" width="13.85546875" style="229" customWidth="1"/>
    <col min="12" max="13" width="13.42578125" style="229" customWidth="1"/>
    <col min="14" max="14" width="12.7109375" style="283" customWidth="1"/>
    <col min="15" max="15" width="12.7109375" style="229" customWidth="1"/>
    <col min="16" max="16" width="15" style="229" customWidth="1"/>
    <col min="17" max="17" width="12.7109375" style="283" customWidth="1"/>
    <col min="18" max="18" width="12.7109375" style="229" customWidth="1"/>
    <col min="19" max="19" width="14.5703125" style="229" customWidth="1"/>
    <col min="20" max="20" width="12.7109375" style="283" customWidth="1"/>
    <col min="21" max="21" width="12.7109375" style="229" customWidth="1"/>
    <col min="22" max="22" width="15.140625" style="229" customWidth="1"/>
    <col min="23" max="23" width="12.7109375" style="229" customWidth="1"/>
    <col min="24" max="26" width="16" style="229" customWidth="1"/>
    <col min="27" max="30" width="12.7109375" style="229" customWidth="1"/>
    <col min="31" max="31" width="15.28515625" style="274" customWidth="1"/>
    <col min="32" max="32" width="10.5703125" style="229" customWidth="1"/>
    <col min="33" max="33" width="10.140625" style="229" customWidth="1"/>
    <col min="34" max="34" width="10" style="229" customWidth="1"/>
    <col min="35" max="35" width="11.42578125" style="229" customWidth="1"/>
    <col min="36" max="36" width="11.140625" style="265" customWidth="1"/>
    <col min="37" max="37" width="10.85546875" style="229" customWidth="1"/>
    <col min="38" max="38" width="11.140625" style="265" customWidth="1"/>
    <col min="39" max="39" width="15.28515625" style="229" customWidth="1"/>
    <col min="40" max="40" width="14.5703125" style="265" customWidth="1"/>
    <col min="41" max="41" width="14" style="229" customWidth="1"/>
    <col min="42" max="42" width="11.28515625" style="265" customWidth="1"/>
    <col min="43" max="43" width="13.28515625" style="229" customWidth="1"/>
    <col min="44" max="44" width="11.7109375" style="265" customWidth="1"/>
    <col min="45" max="45" width="10.5703125" style="229" customWidth="1"/>
    <col min="46" max="46" width="11.28515625" style="265" customWidth="1"/>
    <col min="47" max="47" width="10.42578125" style="229" customWidth="1"/>
    <col min="48" max="48" width="9.140625" style="229" customWidth="1"/>
    <col min="49" max="49" width="11.140625" style="229" customWidth="1"/>
    <col min="50" max="50" width="13.42578125" style="229" customWidth="1"/>
    <col min="51" max="51" width="11.140625" style="265" customWidth="1"/>
    <col min="52" max="52" width="12" style="229" customWidth="1"/>
    <col min="53" max="53" width="11.28515625" style="265" customWidth="1"/>
    <col min="54" max="54" width="15" style="229" customWidth="1"/>
    <col min="55" max="55" width="12.42578125" style="265" customWidth="1"/>
    <col min="56" max="56" width="13.85546875" style="229" customWidth="1"/>
    <col min="57" max="57" width="12.85546875" style="265" customWidth="1"/>
    <col min="58" max="58" width="13.140625" style="229" customWidth="1"/>
    <col min="59" max="59" width="11.7109375" style="265" customWidth="1"/>
    <col min="60" max="60" width="12" style="229" customWidth="1"/>
    <col min="61" max="61" width="12" style="274" customWidth="1"/>
    <col min="62" max="63" width="17.140625" style="229" customWidth="1"/>
    <col min="64" max="16384" width="9.140625" style="213"/>
  </cols>
  <sheetData>
    <row r="1" spans="1:69" ht="28.5" customHeight="1">
      <c r="A1" s="396" t="s">
        <v>55</v>
      </c>
      <c r="B1" s="396"/>
      <c r="C1" s="396"/>
      <c r="D1" s="396"/>
      <c r="E1" s="396"/>
      <c r="F1" s="396"/>
    </row>
    <row r="2" spans="1:69" ht="30" customHeight="1" thickBot="1">
      <c r="A2" s="397" t="s">
        <v>189</v>
      </c>
      <c r="B2" s="397"/>
      <c r="C2" s="397"/>
      <c r="D2" s="397"/>
      <c r="E2" s="397"/>
      <c r="F2" s="397"/>
      <c r="G2" s="397"/>
      <c r="J2" s="265" t="e">
        <f>H12/K12</f>
        <v>#REF!</v>
      </c>
    </row>
    <row r="3" spans="1:69" s="214" customFormat="1" ht="68.25" customHeight="1" thickBot="1">
      <c r="A3" s="398" t="s">
        <v>56</v>
      </c>
      <c r="B3" s="398" t="s">
        <v>57</v>
      </c>
      <c r="C3" s="400" t="s">
        <v>180</v>
      </c>
      <c r="D3" s="402" t="s">
        <v>1</v>
      </c>
      <c r="E3" s="403"/>
      <c r="F3" s="402" t="s">
        <v>2</v>
      </c>
      <c r="G3" s="403"/>
      <c r="H3" s="421" t="s">
        <v>3</v>
      </c>
      <c r="I3" s="421" t="s">
        <v>181</v>
      </c>
      <c r="J3" s="409" t="s">
        <v>182</v>
      </c>
      <c r="K3" s="409" t="s">
        <v>26</v>
      </c>
      <c r="L3" s="409" t="s">
        <v>27</v>
      </c>
      <c r="M3" s="382"/>
      <c r="N3" s="427" t="s">
        <v>20</v>
      </c>
      <c r="O3" s="428"/>
      <c r="P3" s="409" t="s">
        <v>4</v>
      </c>
      <c r="Q3" s="402" t="s">
        <v>21</v>
      </c>
      <c r="R3" s="403"/>
      <c r="S3" s="400" t="s">
        <v>5</v>
      </c>
      <c r="T3" s="402" t="s">
        <v>22</v>
      </c>
      <c r="U3" s="420"/>
      <c r="V3" s="409" t="s">
        <v>6</v>
      </c>
      <c r="W3" s="400" t="s">
        <v>23</v>
      </c>
      <c r="X3" s="400" t="s">
        <v>58</v>
      </c>
      <c r="Y3" s="400" t="s">
        <v>24</v>
      </c>
      <c r="Z3" s="409" t="s">
        <v>188</v>
      </c>
      <c r="AA3" s="411" t="s">
        <v>25</v>
      </c>
      <c r="AB3" s="412"/>
      <c r="AC3" s="412"/>
      <c r="AD3" s="413"/>
      <c r="AE3" s="414" t="s">
        <v>59</v>
      </c>
      <c r="AF3" s="416" t="s">
        <v>60</v>
      </c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8"/>
      <c r="AU3" s="423" t="s">
        <v>61</v>
      </c>
      <c r="AV3" s="424"/>
      <c r="AW3" s="424"/>
      <c r="AX3" s="424"/>
      <c r="AY3" s="424"/>
      <c r="AZ3" s="424"/>
      <c r="BA3" s="424"/>
      <c r="BB3" s="424"/>
      <c r="BC3" s="424"/>
      <c r="BD3" s="424"/>
      <c r="BE3" s="424"/>
      <c r="BF3" s="424"/>
      <c r="BG3" s="424"/>
      <c r="BH3" s="424"/>
      <c r="BI3" s="424"/>
      <c r="BJ3" s="409" t="s">
        <v>188</v>
      </c>
      <c r="BK3" s="400" t="s">
        <v>190</v>
      </c>
      <c r="BL3" s="356"/>
      <c r="BM3" s="288"/>
      <c r="BO3" s="288"/>
      <c r="BP3" s="288"/>
    </row>
    <row r="4" spans="1:69" s="215" customFormat="1" ht="58.5" customHeight="1" thickBot="1">
      <c r="A4" s="399"/>
      <c r="B4" s="399"/>
      <c r="C4" s="401"/>
      <c r="D4" s="233" t="s">
        <v>7</v>
      </c>
      <c r="E4" s="233" t="s">
        <v>8</v>
      </c>
      <c r="F4" s="233" t="s">
        <v>7</v>
      </c>
      <c r="G4" s="233" t="s">
        <v>8</v>
      </c>
      <c r="H4" s="422"/>
      <c r="I4" s="422"/>
      <c r="J4" s="410"/>
      <c r="K4" s="410"/>
      <c r="L4" s="410"/>
      <c r="M4" s="383"/>
      <c r="N4" s="233" t="s">
        <v>7</v>
      </c>
      <c r="O4" s="233" t="s">
        <v>8</v>
      </c>
      <c r="P4" s="410"/>
      <c r="Q4" s="233" t="s">
        <v>7</v>
      </c>
      <c r="R4" s="233" t="s">
        <v>8</v>
      </c>
      <c r="S4" s="419"/>
      <c r="T4" s="233" t="s">
        <v>7</v>
      </c>
      <c r="U4" s="233" t="s">
        <v>8</v>
      </c>
      <c r="V4" s="410"/>
      <c r="W4" s="401"/>
      <c r="X4" s="401"/>
      <c r="Y4" s="401"/>
      <c r="Z4" s="410"/>
      <c r="AA4" s="234" t="s">
        <v>9</v>
      </c>
      <c r="AB4" s="234" t="s">
        <v>10</v>
      </c>
      <c r="AC4" s="234" t="s">
        <v>11</v>
      </c>
      <c r="AD4" s="237" t="s">
        <v>19</v>
      </c>
      <c r="AE4" s="415"/>
      <c r="AF4" s="241" t="s">
        <v>183</v>
      </c>
      <c r="AG4" s="241" t="s">
        <v>62</v>
      </c>
      <c r="AH4" s="241" t="s">
        <v>63</v>
      </c>
      <c r="AI4" s="241" t="s">
        <v>64</v>
      </c>
      <c r="AJ4" s="272" t="s">
        <v>65</v>
      </c>
      <c r="AK4" s="241" t="s">
        <v>66</v>
      </c>
      <c r="AL4" s="272" t="s">
        <v>67</v>
      </c>
      <c r="AM4" s="236" t="s">
        <v>68</v>
      </c>
      <c r="AN4" s="266" t="s">
        <v>69</v>
      </c>
      <c r="AO4" s="242" t="s">
        <v>70</v>
      </c>
      <c r="AP4" s="272" t="s">
        <v>71</v>
      </c>
      <c r="AQ4" s="235" t="s">
        <v>72</v>
      </c>
      <c r="AR4" s="272" t="s">
        <v>73</v>
      </c>
      <c r="AS4" s="241" t="s">
        <v>74</v>
      </c>
      <c r="AT4" s="273" t="s">
        <v>75</v>
      </c>
      <c r="AU4" s="241" t="s">
        <v>183</v>
      </c>
      <c r="AV4" s="241" t="s">
        <v>12</v>
      </c>
      <c r="AW4" s="241" t="s">
        <v>16</v>
      </c>
      <c r="AX4" s="241" t="s">
        <v>17</v>
      </c>
      <c r="AY4" s="272" t="s">
        <v>65</v>
      </c>
      <c r="AZ4" s="241" t="s">
        <v>18</v>
      </c>
      <c r="BA4" s="272" t="s">
        <v>67</v>
      </c>
      <c r="BB4" s="236" t="s">
        <v>40</v>
      </c>
      <c r="BC4" s="266" t="s">
        <v>69</v>
      </c>
      <c r="BD4" s="242" t="s">
        <v>14</v>
      </c>
      <c r="BE4" s="272" t="s">
        <v>71</v>
      </c>
      <c r="BF4" s="235" t="s">
        <v>72</v>
      </c>
      <c r="BG4" s="272" t="s">
        <v>73</v>
      </c>
      <c r="BH4" s="241" t="s">
        <v>74</v>
      </c>
      <c r="BI4" s="355" t="s">
        <v>75</v>
      </c>
      <c r="BJ4" s="425"/>
      <c r="BK4" s="419"/>
      <c r="BL4" s="426" t="s">
        <v>186</v>
      </c>
      <c r="BM4" s="405"/>
      <c r="BN4" s="290"/>
      <c r="BO4" s="404" t="s">
        <v>187</v>
      </c>
      <c r="BP4" s="405"/>
      <c r="BQ4" s="287"/>
    </row>
    <row r="5" spans="1:69" s="216" customFormat="1" ht="21.95" customHeight="1" thickBot="1">
      <c r="A5" s="406" t="s">
        <v>76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7"/>
      <c r="AV5" s="407"/>
      <c r="AW5" s="407"/>
      <c r="AX5" s="407"/>
      <c r="AY5" s="407"/>
      <c r="AZ5" s="407"/>
      <c r="BA5" s="407"/>
      <c r="BB5" s="407"/>
      <c r="BC5" s="407"/>
      <c r="BD5" s="407"/>
      <c r="BE5" s="407"/>
      <c r="BF5" s="407"/>
      <c r="BG5" s="407"/>
      <c r="BH5" s="407"/>
      <c r="BI5" s="408"/>
      <c r="BJ5" s="357"/>
      <c r="BK5" s="357"/>
      <c r="BL5" s="289" t="s">
        <v>184</v>
      </c>
      <c r="BM5" s="289" t="s">
        <v>185</v>
      </c>
      <c r="BO5" s="289" t="s">
        <v>184</v>
      </c>
      <c r="BP5" s="289" t="s">
        <v>185</v>
      </c>
    </row>
    <row r="6" spans="1:69" s="218" customFormat="1" ht="21.95" customHeight="1">
      <c r="A6" s="230">
        <v>1</v>
      </c>
      <c r="B6" s="361" t="s">
        <v>89</v>
      </c>
      <c r="C6" s="238" t="e">
        <f>#REF!</f>
        <v>#REF!</v>
      </c>
      <c r="D6" s="275" t="e">
        <f>#REF!</f>
        <v>#REF!</v>
      </c>
      <c r="E6" s="231" t="e">
        <f>#REF!</f>
        <v>#REF!</v>
      </c>
      <c r="F6" s="275" t="e">
        <f>#REF!</f>
        <v>#REF!</v>
      </c>
      <c r="G6" s="231" t="e">
        <f>#REF!</f>
        <v>#REF!</v>
      </c>
      <c r="H6" s="363" t="e">
        <f>#REF!</f>
        <v>#REF!</v>
      </c>
      <c r="I6" s="363" t="e">
        <f>AD6</f>
        <v>#REF!</v>
      </c>
      <c r="J6" s="363" t="e">
        <f>#REF!</f>
        <v>#REF!</v>
      </c>
      <c r="K6" s="363" t="e">
        <f>#REF!</f>
        <v>#REF!</v>
      </c>
      <c r="L6" s="363" t="e">
        <f>#REF!</f>
        <v>#REF!</v>
      </c>
      <c r="M6" s="365" t="e">
        <f>L6/K6</f>
        <v>#REF!</v>
      </c>
      <c r="N6" s="364" t="e">
        <f>#REF!</f>
        <v>#REF!</v>
      </c>
      <c r="O6" s="363" t="e">
        <f>#REF!</f>
        <v>#REF!</v>
      </c>
      <c r="P6" s="363" t="e">
        <f>#REF!</f>
        <v>#REF!</v>
      </c>
      <c r="Q6" s="364" t="e">
        <f>#REF!</f>
        <v>#REF!</v>
      </c>
      <c r="R6" s="363" t="e">
        <f>#REF!</f>
        <v>#REF!</v>
      </c>
      <c r="S6" s="363" t="e">
        <f>#REF!</f>
        <v>#REF!</v>
      </c>
      <c r="T6" s="364" t="e">
        <f>#REF!</f>
        <v>#REF!</v>
      </c>
      <c r="U6" s="363" t="e">
        <f>#REF!</f>
        <v>#REF!</v>
      </c>
      <c r="V6" s="363" t="e">
        <f>#REF!</f>
        <v>#REF!</v>
      </c>
      <c r="W6" s="363" t="e">
        <f>#REF!</f>
        <v>#REF!</v>
      </c>
      <c r="X6" s="363" t="e">
        <f>#REF!</f>
        <v>#REF!</v>
      </c>
      <c r="Y6" s="363" t="e">
        <f>#REF!</f>
        <v>#REF!</v>
      </c>
      <c r="Z6" s="365" t="e">
        <f>H6/K6</f>
        <v>#REF!</v>
      </c>
      <c r="AA6" s="363" t="e">
        <f>#REF!</f>
        <v>#REF!</v>
      </c>
      <c r="AB6" s="363" t="e">
        <f>#REF!</f>
        <v>#REF!</v>
      </c>
      <c r="AC6" s="363" t="e">
        <f>#REF!</f>
        <v>#REF!</v>
      </c>
      <c r="AD6" s="363" t="e">
        <f>AA6+AB6+AC6</f>
        <v>#REF!</v>
      </c>
      <c r="AE6" s="365" t="e">
        <f t="shared" ref="AE6:AE12" si="0">AD6/H6</f>
        <v>#REF!</v>
      </c>
      <c r="AF6" s="366" t="e">
        <f>#REF!</f>
        <v>#REF!</v>
      </c>
      <c r="AG6" s="363" t="e">
        <f>#REF!</f>
        <v>#REF!</v>
      </c>
      <c r="AH6" s="363" t="e">
        <f>#REF!</f>
        <v>#REF!</v>
      </c>
      <c r="AI6" s="363" t="e">
        <f>#REF!</f>
        <v>#REF!</v>
      </c>
      <c r="AJ6" s="365" t="e">
        <f t="shared" ref="AJ6:AJ12" si="1">(AF6+AG6+AH6+AI6)/G6</f>
        <v>#REF!</v>
      </c>
      <c r="AK6" s="363" t="e">
        <f>#REF!</f>
        <v>#REF!</v>
      </c>
      <c r="AL6" s="365" t="e">
        <f t="shared" ref="AL6:AL12" si="2">AK6/G6</f>
        <v>#REF!</v>
      </c>
      <c r="AM6" s="363" t="e">
        <f>#REF!+#REF!+#REF!+#REF!+#REF!</f>
        <v>#REF!</v>
      </c>
      <c r="AN6" s="365" t="e">
        <f t="shared" ref="AN6:AN12" si="3">AM6/G6</f>
        <v>#REF!</v>
      </c>
      <c r="AO6" s="363" t="e">
        <f>#REF!+#REF!+#REF!+#REF!</f>
        <v>#REF!</v>
      </c>
      <c r="AP6" s="365" t="e">
        <f t="shared" ref="AP6:AP12" si="4">AO6/G6</f>
        <v>#REF!</v>
      </c>
      <c r="AQ6" s="363" t="e">
        <f>#REF!+#REF!+#REF!+#REF!</f>
        <v>#REF!</v>
      </c>
      <c r="AR6" s="365" t="e">
        <f t="shared" ref="AR6:AR12" si="5">AQ6/G6</f>
        <v>#REF!</v>
      </c>
      <c r="AS6" s="363" t="e">
        <f>#REF!</f>
        <v>#REF!</v>
      </c>
      <c r="AT6" s="365" t="e">
        <f t="shared" ref="AT6:AT12" si="6">AS6/G6</f>
        <v>#REF!</v>
      </c>
      <c r="AU6" s="363" t="e">
        <f>#REF!</f>
        <v>#REF!</v>
      </c>
      <c r="AV6" s="363" t="e">
        <f>#REF!</f>
        <v>#REF!</v>
      </c>
      <c r="AW6" s="363" t="e">
        <f>#REF!</f>
        <v>#REF!</v>
      </c>
      <c r="AX6" s="363" t="e">
        <f>#REF!</f>
        <v>#REF!</v>
      </c>
      <c r="AY6" s="365" t="e">
        <f t="shared" ref="AY6:AY12" si="7">(AU6+AV6+AW6+AX6)/H6</f>
        <v>#REF!</v>
      </c>
      <c r="AZ6" s="363" t="e">
        <f>#REF!</f>
        <v>#REF!</v>
      </c>
      <c r="BA6" s="365" t="e">
        <f t="shared" ref="BA6:BA12" si="8">AZ6/H6</f>
        <v>#REF!</v>
      </c>
      <c r="BB6" s="363" t="e">
        <f>#REF!+#REF!+#REF!+#REF!+#REF!</f>
        <v>#REF!</v>
      </c>
      <c r="BC6" s="365" t="e">
        <f t="shared" ref="BC6:BC12" si="9">BB6/H6</f>
        <v>#REF!</v>
      </c>
      <c r="BD6" s="363" t="e">
        <f>#REF!+#REF!+#REF!+#REF!</f>
        <v>#REF!</v>
      </c>
      <c r="BE6" s="365" t="e">
        <f t="shared" ref="BE6:BE12" si="10">BD6/H6</f>
        <v>#REF!</v>
      </c>
      <c r="BF6" s="363" t="e">
        <f>#REF!+#REF!+#REF!+#REF!</f>
        <v>#REF!</v>
      </c>
      <c r="BG6" s="365" t="e">
        <f t="shared" ref="BG6:BG12" si="11">BF6/H6</f>
        <v>#REF!</v>
      </c>
      <c r="BH6" s="363" t="e">
        <f>#REF!</f>
        <v>#REF!</v>
      </c>
      <c r="BI6" s="365" t="e">
        <f t="shared" ref="BI6:BI12" si="12">BH6/H6</f>
        <v>#REF!</v>
      </c>
      <c r="BJ6" s="367" t="e">
        <f>H6/K6</f>
        <v>#REF!</v>
      </c>
      <c r="BK6" s="363" t="e">
        <f>AU6+AV6+AW6+AX6</f>
        <v>#REF!</v>
      </c>
      <c r="BL6" s="285" t="e">
        <f t="shared" ref="BL6:BL12" si="13">(AF6+AG6+AH6+AI6+AK6)-G6</f>
        <v>#REF!</v>
      </c>
      <c r="BM6" s="285" t="e">
        <f t="shared" ref="BM6:BM12" si="14">(AU6+AV6+AW6+AX6+AZ6)-H6</f>
        <v>#REF!</v>
      </c>
      <c r="BO6" s="285" t="e">
        <f t="shared" ref="BO6:BO12" si="15">(AM6+AO6+AQ6)-G6</f>
        <v>#REF!</v>
      </c>
      <c r="BP6" s="285" t="e">
        <f t="shared" ref="BP6:BP12" si="16">(BB6+BD6+BF6)-H6</f>
        <v>#REF!</v>
      </c>
    </row>
    <row r="7" spans="1:69" s="219" customFormat="1" ht="21.95" customHeight="1">
      <c r="A7" s="217">
        <v>2</v>
      </c>
      <c r="B7" s="362" t="s">
        <v>90</v>
      </c>
      <c r="C7" s="239" t="e">
        <f>#REF!</f>
        <v>#REF!</v>
      </c>
      <c r="D7" s="276" t="e">
        <f>#REF!</f>
        <v>#REF!</v>
      </c>
      <c r="E7" s="232" t="e">
        <f>#REF!</f>
        <v>#REF!</v>
      </c>
      <c r="F7" s="276" t="e">
        <f>#REF!</f>
        <v>#REF!</v>
      </c>
      <c r="G7" s="232" t="e">
        <f>#REF!</f>
        <v>#REF!</v>
      </c>
      <c r="H7" s="368" t="e">
        <f>#REF!</f>
        <v>#REF!</v>
      </c>
      <c r="I7" s="363" t="e">
        <f t="shared" ref="I7:I11" si="17">AD7</f>
        <v>#REF!</v>
      </c>
      <c r="J7" s="368" t="e">
        <f>#REF!</f>
        <v>#REF!</v>
      </c>
      <c r="K7" s="368" t="e">
        <f>#REF!</f>
        <v>#REF!</v>
      </c>
      <c r="L7" s="368" t="e">
        <f>#REF!</f>
        <v>#REF!</v>
      </c>
      <c r="M7" s="365" t="e">
        <f t="shared" ref="M7:M11" si="18">L7/K7</f>
        <v>#REF!</v>
      </c>
      <c r="N7" s="369" t="e">
        <f>#REF!</f>
        <v>#REF!</v>
      </c>
      <c r="O7" s="368" t="e">
        <f>#REF!</f>
        <v>#REF!</v>
      </c>
      <c r="P7" s="368" t="e">
        <f>#REF!</f>
        <v>#REF!</v>
      </c>
      <c r="Q7" s="369" t="e">
        <f>#REF!</f>
        <v>#REF!</v>
      </c>
      <c r="R7" s="368" t="e">
        <f>#REF!</f>
        <v>#REF!</v>
      </c>
      <c r="S7" s="368" t="e">
        <f>#REF!</f>
        <v>#REF!</v>
      </c>
      <c r="T7" s="369" t="e">
        <f>#REF!</f>
        <v>#REF!</v>
      </c>
      <c r="U7" s="368" t="e">
        <f>#REF!</f>
        <v>#REF!</v>
      </c>
      <c r="V7" s="368" t="e">
        <f>#REF!</f>
        <v>#REF!</v>
      </c>
      <c r="W7" s="368" t="e">
        <f>#REF!</f>
        <v>#REF!</v>
      </c>
      <c r="X7" s="368" t="e">
        <f>#REF!</f>
        <v>#REF!</v>
      </c>
      <c r="Y7" s="368" t="e">
        <f>#REF!</f>
        <v>#REF!</v>
      </c>
      <c r="Z7" s="365" t="e">
        <f t="shared" ref="Z7:Z70" si="19">H7/K7</f>
        <v>#REF!</v>
      </c>
      <c r="AA7" s="368" t="e">
        <f>#REF!</f>
        <v>#REF!</v>
      </c>
      <c r="AB7" s="368" t="e">
        <f>#REF!</f>
        <v>#REF!</v>
      </c>
      <c r="AC7" s="368" t="e">
        <f>#REF!</f>
        <v>#REF!</v>
      </c>
      <c r="AD7" s="368" t="e">
        <f t="shared" ref="AD7:AD70" si="20">AA7+AB7+AC7</f>
        <v>#REF!</v>
      </c>
      <c r="AE7" s="365" t="e">
        <f t="shared" si="0"/>
        <v>#REF!</v>
      </c>
      <c r="AF7" s="368" t="e">
        <f>#REF!</f>
        <v>#REF!</v>
      </c>
      <c r="AG7" s="368" t="e">
        <f>#REF!</f>
        <v>#REF!</v>
      </c>
      <c r="AH7" s="368" t="e">
        <f>#REF!</f>
        <v>#REF!</v>
      </c>
      <c r="AI7" s="368" t="e">
        <f>#REF!</f>
        <v>#REF!</v>
      </c>
      <c r="AJ7" s="365" t="e">
        <f t="shared" si="1"/>
        <v>#REF!</v>
      </c>
      <c r="AK7" s="368" t="e">
        <f>#REF!</f>
        <v>#REF!</v>
      </c>
      <c r="AL7" s="365" t="e">
        <f t="shared" si="2"/>
        <v>#REF!</v>
      </c>
      <c r="AM7" s="368" t="e">
        <f>#REF!+#REF!+#REF!+#REF!+#REF!</f>
        <v>#REF!</v>
      </c>
      <c r="AN7" s="365" t="e">
        <f t="shared" si="3"/>
        <v>#REF!</v>
      </c>
      <c r="AO7" s="368" t="e">
        <f>#REF!+#REF!+#REF!+#REF!</f>
        <v>#REF!</v>
      </c>
      <c r="AP7" s="365" t="e">
        <f t="shared" si="4"/>
        <v>#REF!</v>
      </c>
      <c r="AQ7" s="368" t="e">
        <f>#REF!+#REF!+#REF!+#REF!</f>
        <v>#REF!</v>
      </c>
      <c r="AR7" s="365" t="e">
        <f t="shared" si="5"/>
        <v>#REF!</v>
      </c>
      <c r="AS7" s="368" t="e">
        <f>#REF!</f>
        <v>#REF!</v>
      </c>
      <c r="AT7" s="365" t="e">
        <f t="shared" si="6"/>
        <v>#REF!</v>
      </c>
      <c r="AU7" s="368" t="e">
        <f>#REF!</f>
        <v>#REF!</v>
      </c>
      <c r="AV7" s="368" t="e">
        <f>#REF!</f>
        <v>#REF!</v>
      </c>
      <c r="AW7" s="368" t="e">
        <f>#REF!</f>
        <v>#REF!</v>
      </c>
      <c r="AX7" s="368" t="e">
        <f>#REF!</f>
        <v>#REF!</v>
      </c>
      <c r="AY7" s="365" t="e">
        <f t="shared" si="7"/>
        <v>#REF!</v>
      </c>
      <c r="AZ7" s="368" t="e">
        <f>#REF!</f>
        <v>#REF!</v>
      </c>
      <c r="BA7" s="365" t="e">
        <f t="shared" si="8"/>
        <v>#REF!</v>
      </c>
      <c r="BB7" s="368" t="e">
        <f>#REF!+#REF!+#REF!+#REF!+#REF!</f>
        <v>#REF!</v>
      </c>
      <c r="BC7" s="365" t="e">
        <f t="shared" si="9"/>
        <v>#REF!</v>
      </c>
      <c r="BD7" s="368" t="e">
        <f>#REF!+#REF!+#REF!+#REF!</f>
        <v>#REF!</v>
      </c>
      <c r="BE7" s="365" t="e">
        <f t="shared" si="10"/>
        <v>#REF!</v>
      </c>
      <c r="BF7" s="368" t="e">
        <f>#REF!+#REF!+#REF!+#REF!</f>
        <v>#REF!</v>
      </c>
      <c r="BG7" s="365" t="e">
        <f t="shared" si="11"/>
        <v>#REF!</v>
      </c>
      <c r="BH7" s="368" t="e">
        <f>#REF!</f>
        <v>#REF!</v>
      </c>
      <c r="BI7" s="365" t="e">
        <f t="shared" si="12"/>
        <v>#REF!</v>
      </c>
      <c r="BJ7" s="367" t="e">
        <f t="shared" ref="BJ7:BJ70" si="21">H7/K7</f>
        <v>#REF!</v>
      </c>
      <c r="BK7" s="368" t="e">
        <f t="shared" ref="BK7:BK38" si="22">AU7+AV7+AW7+AX7</f>
        <v>#REF!</v>
      </c>
      <c r="BL7" s="285" t="e">
        <f t="shared" si="13"/>
        <v>#REF!</v>
      </c>
      <c r="BM7" s="285" t="e">
        <f t="shared" si="14"/>
        <v>#REF!</v>
      </c>
      <c r="BO7" s="285" t="e">
        <f t="shared" si="15"/>
        <v>#REF!</v>
      </c>
      <c r="BP7" s="285" t="e">
        <f t="shared" si="16"/>
        <v>#REF!</v>
      </c>
    </row>
    <row r="8" spans="1:69" s="219" customFormat="1" ht="21.95" customHeight="1">
      <c r="A8" s="217">
        <v>3</v>
      </c>
      <c r="B8" s="362" t="s">
        <v>91</v>
      </c>
      <c r="C8" s="239" t="e">
        <f>#REF!</f>
        <v>#REF!</v>
      </c>
      <c r="D8" s="276" t="e">
        <f>#REF!</f>
        <v>#REF!</v>
      </c>
      <c r="E8" s="232" t="e">
        <f>#REF!</f>
        <v>#REF!</v>
      </c>
      <c r="F8" s="276" t="e">
        <f>#REF!</f>
        <v>#REF!</v>
      </c>
      <c r="G8" s="232" t="e">
        <f>#REF!</f>
        <v>#REF!</v>
      </c>
      <c r="H8" s="368" t="e">
        <f>#REF!</f>
        <v>#REF!</v>
      </c>
      <c r="I8" s="363" t="e">
        <f t="shared" si="17"/>
        <v>#REF!</v>
      </c>
      <c r="J8" s="368" t="e">
        <f>#REF!</f>
        <v>#REF!</v>
      </c>
      <c r="K8" s="368" t="e">
        <f>#REF!</f>
        <v>#REF!</v>
      </c>
      <c r="L8" s="368" t="e">
        <f>#REF!</f>
        <v>#REF!</v>
      </c>
      <c r="M8" s="365" t="e">
        <f t="shared" si="18"/>
        <v>#REF!</v>
      </c>
      <c r="N8" s="369" t="e">
        <f>#REF!</f>
        <v>#REF!</v>
      </c>
      <c r="O8" s="368" t="e">
        <f>#REF!</f>
        <v>#REF!</v>
      </c>
      <c r="P8" s="368" t="e">
        <f>#REF!</f>
        <v>#REF!</v>
      </c>
      <c r="Q8" s="369" t="e">
        <f>#REF!</f>
        <v>#REF!</v>
      </c>
      <c r="R8" s="368" t="e">
        <f>#REF!</f>
        <v>#REF!</v>
      </c>
      <c r="S8" s="368" t="e">
        <f>#REF!</f>
        <v>#REF!</v>
      </c>
      <c r="T8" s="369" t="e">
        <f>#REF!</f>
        <v>#REF!</v>
      </c>
      <c r="U8" s="368" t="e">
        <f>#REF!</f>
        <v>#REF!</v>
      </c>
      <c r="V8" s="368" t="e">
        <f>#REF!</f>
        <v>#REF!</v>
      </c>
      <c r="W8" s="368" t="e">
        <f>#REF!</f>
        <v>#REF!</v>
      </c>
      <c r="X8" s="368" t="e">
        <f>#REF!</f>
        <v>#REF!</v>
      </c>
      <c r="Y8" s="368" t="e">
        <f>#REF!</f>
        <v>#REF!</v>
      </c>
      <c r="Z8" s="365" t="e">
        <f t="shared" si="19"/>
        <v>#REF!</v>
      </c>
      <c r="AA8" s="368" t="e">
        <f>#REF!</f>
        <v>#REF!</v>
      </c>
      <c r="AB8" s="368" t="e">
        <f>#REF!</f>
        <v>#REF!</v>
      </c>
      <c r="AC8" s="368" t="e">
        <f>#REF!</f>
        <v>#REF!</v>
      </c>
      <c r="AD8" s="368" t="e">
        <f t="shared" si="20"/>
        <v>#REF!</v>
      </c>
      <c r="AE8" s="365" t="e">
        <f t="shared" si="0"/>
        <v>#REF!</v>
      </c>
      <c r="AF8" s="368" t="e">
        <f>#REF!</f>
        <v>#REF!</v>
      </c>
      <c r="AG8" s="368" t="e">
        <f>#REF!</f>
        <v>#REF!</v>
      </c>
      <c r="AH8" s="368" t="e">
        <f>#REF!</f>
        <v>#REF!</v>
      </c>
      <c r="AI8" s="368" t="e">
        <f>#REF!</f>
        <v>#REF!</v>
      </c>
      <c r="AJ8" s="365" t="e">
        <f t="shared" si="1"/>
        <v>#REF!</v>
      </c>
      <c r="AK8" s="368" t="e">
        <f>#REF!</f>
        <v>#REF!</v>
      </c>
      <c r="AL8" s="365" t="e">
        <f t="shared" si="2"/>
        <v>#REF!</v>
      </c>
      <c r="AM8" s="368" t="e">
        <f>#REF!+#REF!+#REF!+#REF!+#REF!</f>
        <v>#REF!</v>
      </c>
      <c r="AN8" s="365" t="e">
        <f t="shared" si="3"/>
        <v>#REF!</v>
      </c>
      <c r="AO8" s="368" t="e">
        <f>#REF!+#REF!+#REF!+#REF!</f>
        <v>#REF!</v>
      </c>
      <c r="AP8" s="365" t="e">
        <f t="shared" si="4"/>
        <v>#REF!</v>
      </c>
      <c r="AQ8" s="368" t="e">
        <f>#REF!+#REF!+#REF!+#REF!</f>
        <v>#REF!</v>
      </c>
      <c r="AR8" s="365" t="e">
        <f t="shared" si="5"/>
        <v>#REF!</v>
      </c>
      <c r="AS8" s="368" t="e">
        <f>#REF!</f>
        <v>#REF!</v>
      </c>
      <c r="AT8" s="365" t="e">
        <f t="shared" si="6"/>
        <v>#REF!</v>
      </c>
      <c r="AU8" s="368" t="e">
        <f>#REF!</f>
        <v>#REF!</v>
      </c>
      <c r="AV8" s="368" t="e">
        <f>#REF!</f>
        <v>#REF!</v>
      </c>
      <c r="AW8" s="368" t="e">
        <f>#REF!</f>
        <v>#REF!</v>
      </c>
      <c r="AX8" s="368" t="e">
        <f>#REF!</f>
        <v>#REF!</v>
      </c>
      <c r="AY8" s="365" t="e">
        <f t="shared" si="7"/>
        <v>#REF!</v>
      </c>
      <c r="AZ8" s="368" t="e">
        <f>#REF!</f>
        <v>#REF!</v>
      </c>
      <c r="BA8" s="365" t="e">
        <f t="shared" si="8"/>
        <v>#REF!</v>
      </c>
      <c r="BB8" s="368" t="e">
        <f>#REF!+#REF!+#REF!+#REF!+#REF!</f>
        <v>#REF!</v>
      </c>
      <c r="BC8" s="365" t="e">
        <f t="shared" si="9"/>
        <v>#REF!</v>
      </c>
      <c r="BD8" s="368" t="e">
        <f>#REF!+#REF!+#REF!+#REF!</f>
        <v>#REF!</v>
      </c>
      <c r="BE8" s="365" t="e">
        <f t="shared" si="10"/>
        <v>#REF!</v>
      </c>
      <c r="BF8" s="368" t="e">
        <f>#REF!+#REF!+#REF!+#REF!</f>
        <v>#REF!</v>
      </c>
      <c r="BG8" s="365" t="e">
        <f t="shared" si="11"/>
        <v>#REF!</v>
      </c>
      <c r="BH8" s="368" t="e">
        <f>#REF!</f>
        <v>#REF!</v>
      </c>
      <c r="BI8" s="365" t="e">
        <f t="shared" si="12"/>
        <v>#REF!</v>
      </c>
      <c r="BJ8" s="367" t="e">
        <f t="shared" si="21"/>
        <v>#REF!</v>
      </c>
      <c r="BK8" s="368" t="e">
        <f t="shared" si="22"/>
        <v>#REF!</v>
      </c>
      <c r="BL8" s="285" t="e">
        <f t="shared" si="13"/>
        <v>#REF!</v>
      </c>
      <c r="BM8" s="285" t="e">
        <f t="shared" si="14"/>
        <v>#REF!</v>
      </c>
      <c r="BO8" s="285" t="e">
        <f t="shared" si="15"/>
        <v>#REF!</v>
      </c>
      <c r="BP8" s="285" t="e">
        <f t="shared" si="16"/>
        <v>#REF!</v>
      </c>
    </row>
    <row r="9" spans="1:69" s="220" customFormat="1" ht="21.95" customHeight="1">
      <c r="A9" s="217">
        <v>4</v>
      </c>
      <c r="B9" s="362" t="s">
        <v>92</v>
      </c>
      <c r="C9" s="239" t="e">
        <f>#REF!</f>
        <v>#REF!</v>
      </c>
      <c r="D9" s="276" t="e">
        <f>#REF!</f>
        <v>#REF!</v>
      </c>
      <c r="E9" s="232" t="e">
        <f>#REF!</f>
        <v>#REF!</v>
      </c>
      <c r="F9" s="276" t="e">
        <f>#REF!</f>
        <v>#REF!</v>
      </c>
      <c r="G9" s="232" t="e">
        <f>#REF!</f>
        <v>#REF!</v>
      </c>
      <c r="H9" s="368" t="e">
        <f>#REF!</f>
        <v>#REF!</v>
      </c>
      <c r="I9" s="363" t="e">
        <f t="shared" si="17"/>
        <v>#REF!</v>
      </c>
      <c r="J9" s="368" t="e">
        <f>#REF!</f>
        <v>#REF!</v>
      </c>
      <c r="K9" s="368" t="e">
        <f>#REF!</f>
        <v>#REF!</v>
      </c>
      <c r="L9" s="368" t="e">
        <f>#REF!</f>
        <v>#REF!</v>
      </c>
      <c r="M9" s="365" t="e">
        <f t="shared" si="18"/>
        <v>#REF!</v>
      </c>
      <c r="N9" s="369" t="e">
        <f>#REF!</f>
        <v>#REF!</v>
      </c>
      <c r="O9" s="368" t="e">
        <f>#REF!</f>
        <v>#REF!</v>
      </c>
      <c r="P9" s="368" t="e">
        <f>#REF!</f>
        <v>#REF!</v>
      </c>
      <c r="Q9" s="369" t="e">
        <f>#REF!</f>
        <v>#REF!</v>
      </c>
      <c r="R9" s="368" t="e">
        <f>#REF!</f>
        <v>#REF!</v>
      </c>
      <c r="S9" s="368" t="e">
        <f>#REF!</f>
        <v>#REF!</v>
      </c>
      <c r="T9" s="369" t="e">
        <f>#REF!</f>
        <v>#REF!</v>
      </c>
      <c r="U9" s="368" t="e">
        <f>#REF!</f>
        <v>#REF!</v>
      </c>
      <c r="V9" s="368" t="e">
        <f>#REF!</f>
        <v>#REF!</v>
      </c>
      <c r="W9" s="368" t="e">
        <f>#REF!</f>
        <v>#REF!</v>
      </c>
      <c r="X9" s="368" t="e">
        <f>#REF!</f>
        <v>#REF!</v>
      </c>
      <c r="Y9" s="368" t="e">
        <f>#REF!</f>
        <v>#REF!</v>
      </c>
      <c r="Z9" s="365" t="e">
        <f t="shared" si="19"/>
        <v>#REF!</v>
      </c>
      <c r="AA9" s="368" t="e">
        <f>#REF!</f>
        <v>#REF!</v>
      </c>
      <c r="AB9" s="368" t="e">
        <f>#REF!</f>
        <v>#REF!</v>
      </c>
      <c r="AC9" s="368" t="e">
        <f>#REF!</f>
        <v>#REF!</v>
      </c>
      <c r="AD9" s="368" t="e">
        <f t="shared" si="20"/>
        <v>#REF!</v>
      </c>
      <c r="AE9" s="365" t="e">
        <f t="shared" si="0"/>
        <v>#REF!</v>
      </c>
      <c r="AF9" s="368" t="e">
        <f>#REF!</f>
        <v>#REF!</v>
      </c>
      <c r="AG9" s="368" t="e">
        <f>#REF!</f>
        <v>#REF!</v>
      </c>
      <c r="AH9" s="368" t="e">
        <f>#REF!</f>
        <v>#REF!</v>
      </c>
      <c r="AI9" s="368" t="e">
        <f>#REF!</f>
        <v>#REF!</v>
      </c>
      <c r="AJ9" s="365" t="e">
        <f t="shared" si="1"/>
        <v>#REF!</v>
      </c>
      <c r="AK9" s="368" t="e">
        <f>#REF!</f>
        <v>#REF!</v>
      </c>
      <c r="AL9" s="365" t="e">
        <f t="shared" si="2"/>
        <v>#REF!</v>
      </c>
      <c r="AM9" s="368" t="e">
        <f>#REF!+#REF!+#REF!+#REF!+#REF!</f>
        <v>#REF!</v>
      </c>
      <c r="AN9" s="365" t="e">
        <f t="shared" si="3"/>
        <v>#REF!</v>
      </c>
      <c r="AO9" s="368" t="e">
        <f>#REF!+#REF!+#REF!+#REF!</f>
        <v>#REF!</v>
      </c>
      <c r="AP9" s="365" t="e">
        <f t="shared" si="4"/>
        <v>#REF!</v>
      </c>
      <c r="AQ9" s="368" t="e">
        <f>#REF!+#REF!+#REF!+#REF!</f>
        <v>#REF!</v>
      </c>
      <c r="AR9" s="365" t="e">
        <f t="shared" si="5"/>
        <v>#REF!</v>
      </c>
      <c r="AS9" s="368" t="e">
        <f>#REF!</f>
        <v>#REF!</v>
      </c>
      <c r="AT9" s="365" t="e">
        <f t="shared" si="6"/>
        <v>#REF!</v>
      </c>
      <c r="AU9" s="368" t="e">
        <f>#REF!</f>
        <v>#REF!</v>
      </c>
      <c r="AV9" s="368" t="e">
        <f>#REF!</f>
        <v>#REF!</v>
      </c>
      <c r="AW9" s="368" t="e">
        <f>#REF!</f>
        <v>#REF!</v>
      </c>
      <c r="AX9" s="368" t="e">
        <f>#REF!</f>
        <v>#REF!</v>
      </c>
      <c r="AY9" s="365" t="e">
        <f t="shared" si="7"/>
        <v>#REF!</v>
      </c>
      <c r="AZ9" s="368" t="e">
        <f>#REF!</f>
        <v>#REF!</v>
      </c>
      <c r="BA9" s="365" t="e">
        <f t="shared" si="8"/>
        <v>#REF!</v>
      </c>
      <c r="BB9" s="368" t="e">
        <f>#REF!+#REF!+#REF!+#REF!+#REF!</f>
        <v>#REF!</v>
      </c>
      <c r="BC9" s="365" t="e">
        <f t="shared" si="9"/>
        <v>#REF!</v>
      </c>
      <c r="BD9" s="368" t="e">
        <f>#REF!+#REF!+#REF!+#REF!</f>
        <v>#REF!</v>
      </c>
      <c r="BE9" s="365" t="e">
        <f t="shared" si="10"/>
        <v>#REF!</v>
      </c>
      <c r="BF9" s="368" t="e">
        <f>#REF!+#REF!+#REF!+#REF!</f>
        <v>#REF!</v>
      </c>
      <c r="BG9" s="365" t="e">
        <f t="shared" si="11"/>
        <v>#REF!</v>
      </c>
      <c r="BH9" s="368" t="e">
        <f>#REF!</f>
        <v>#REF!</v>
      </c>
      <c r="BI9" s="365" t="e">
        <f t="shared" si="12"/>
        <v>#REF!</v>
      </c>
      <c r="BJ9" s="367" t="e">
        <f t="shared" si="21"/>
        <v>#REF!</v>
      </c>
      <c r="BK9" s="368" t="e">
        <f t="shared" si="22"/>
        <v>#REF!</v>
      </c>
      <c r="BL9" s="285" t="e">
        <f t="shared" si="13"/>
        <v>#REF!</v>
      </c>
      <c r="BM9" s="285" t="e">
        <f t="shared" si="14"/>
        <v>#REF!</v>
      </c>
      <c r="BO9" s="285" t="e">
        <f t="shared" si="15"/>
        <v>#REF!</v>
      </c>
      <c r="BP9" s="286" t="e">
        <f t="shared" si="16"/>
        <v>#REF!</v>
      </c>
    </row>
    <row r="10" spans="1:69" s="219" customFormat="1" ht="21.95" customHeight="1">
      <c r="A10" s="217">
        <v>5</v>
      </c>
      <c r="B10" s="362" t="s">
        <v>93</v>
      </c>
      <c r="C10" s="239" t="e">
        <f>#REF!</f>
        <v>#REF!</v>
      </c>
      <c r="D10" s="276" t="e">
        <f>#REF!</f>
        <v>#REF!</v>
      </c>
      <c r="E10" s="232" t="e">
        <f>#REF!</f>
        <v>#REF!</v>
      </c>
      <c r="F10" s="276" t="e">
        <f>#REF!</f>
        <v>#REF!</v>
      </c>
      <c r="G10" s="232" t="e">
        <f>#REF!</f>
        <v>#REF!</v>
      </c>
      <c r="H10" s="368" t="e">
        <f>#REF!</f>
        <v>#REF!</v>
      </c>
      <c r="I10" s="363" t="e">
        <f t="shared" si="17"/>
        <v>#REF!</v>
      </c>
      <c r="J10" s="368" t="e">
        <f>#REF!</f>
        <v>#REF!</v>
      </c>
      <c r="K10" s="368" t="e">
        <f>#REF!</f>
        <v>#REF!</v>
      </c>
      <c r="L10" s="368" t="e">
        <f>#REF!</f>
        <v>#REF!</v>
      </c>
      <c r="M10" s="365" t="e">
        <f t="shared" si="18"/>
        <v>#REF!</v>
      </c>
      <c r="N10" s="369" t="e">
        <f>#REF!</f>
        <v>#REF!</v>
      </c>
      <c r="O10" s="368" t="e">
        <f>#REF!</f>
        <v>#REF!</v>
      </c>
      <c r="P10" s="368" t="e">
        <f>#REF!</f>
        <v>#REF!</v>
      </c>
      <c r="Q10" s="369" t="e">
        <f>#REF!</f>
        <v>#REF!</v>
      </c>
      <c r="R10" s="368" t="e">
        <f>#REF!</f>
        <v>#REF!</v>
      </c>
      <c r="S10" s="368" t="e">
        <f>#REF!</f>
        <v>#REF!</v>
      </c>
      <c r="T10" s="369" t="e">
        <f>#REF!</f>
        <v>#REF!</v>
      </c>
      <c r="U10" s="368" t="e">
        <f>#REF!</f>
        <v>#REF!</v>
      </c>
      <c r="V10" s="368" t="e">
        <f>#REF!</f>
        <v>#REF!</v>
      </c>
      <c r="W10" s="368" t="e">
        <f>#REF!</f>
        <v>#REF!</v>
      </c>
      <c r="X10" s="368" t="e">
        <f>#REF!</f>
        <v>#REF!</v>
      </c>
      <c r="Y10" s="368" t="e">
        <f>#REF!</f>
        <v>#REF!</v>
      </c>
      <c r="Z10" s="365" t="e">
        <f t="shared" si="19"/>
        <v>#REF!</v>
      </c>
      <c r="AA10" s="368" t="e">
        <f>#REF!</f>
        <v>#REF!</v>
      </c>
      <c r="AB10" s="368" t="e">
        <f>#REF!</f>
        <v>#REF!</v>
      </c>
      <c r="AC10" s="368" t="e">
        <f>#REF!</f>
        <v>#REF!</v>
      </c>
      <c r="AD10" s="368" t="e">
        <f t="shared" si="20"/>
        <v>#REF!</v>
      </c>
      <c r="AE10" s="365" t="e">
        <f t="shared" si="0"/>
        <v>#REF!</v>
      </c>
      <c r="AF10" s="368" t="e">
        <f>#REF!</f>
        <v>#REF!</v>
      </c>
      <c r="AG10" s="368" t="e">
        <f>#REF!</f>
        <v>#REF!</v>
      </c>
      <c r="AH10" s="368" t="e">
        <f>#REF!</f>
        <v>#REF!</v>
      </c>
      <c r="AI10" s="368" t="e">
        <f>#REF!</f>
        <v>#REF!</v>
      </c>
      <c r="AJ10" s="365" t="e">
        <f t="shared" si="1"/>
        <v>#REF!</v>
      </c>
      <c r="AK10" s="368" t="e">
        <f>#REF!</f>
        <v>#REF!</v>
      </c>
      <c r="AL10" s="365" t="e">
        <f t="shared" si="2"/>
        <v>#REF!</v>
      </c>
      <c r="AM10" s="368" t="e">
        <f>#REF!+#REF!+#REF!+#REF!+#REF!</f>
        <v>#REF!</v>
      </c>
      <c r="AN10" s="365" t="e">
        <f t="shared" si="3"/>
        <v>#REF!</v>
      </c>
      <c r="AO10" s="368" t="e">
        <f>#REF!+#REF!+#REF!+#REF!</f>
        <v>#REF!</v>
      </c>
      <c r="AP10" s="365" t="e">
        <f t="shared" si="4"/>
        <v>#REF!</v>
      </c>
      <c r="AQ10" s="368" t="e">
        <f>#REF!+#REF!+#REF!+#REF!</f>
        <v>#REF!</v>
      </c>
      <c r="AR10" s="365" t="e">
        <f t="shared" si="5"/>
        <v>#REF!</v>
      </c>
      <c r="AS10" s="368" t="e">
        <f>#REF!</f>
        <v>#REF!</v>
      </c>
      <c r="AT10" s="365" t="e">
        <f t="shared" si="6"/>
        <v>#REF!</v>
      </c>
      <c r="AU10" s="368" t="e">
        <f>#REF!</f>
        <v>#REF!</v>
      </c>
      <c r="AV10" s="368" t="e">
        <f>#REF!</f>
        <v>#REF!</v>
      </c>
      <c r="AW10" s="368" t="e">
        <f>#REF!</f>
        <v>#REF!</v>
      </c>
      <c r="AX10" s="368" t="e">
        <f>#REF!</f>
        <v>#REF!</v>
      </c>
      <c r="AY10" s="365" t="e">
        <f t="shared" si="7"/>
        <v>#REF!</v>
      </c>
      <c r="AZ10" s="368" t="e">
        <f>#REF!</f>
        <v>#REF!</v>
      </c>
      <c r="BA10" s="365" t="e">
        <f t="shared" si="8"/>
        <v>#REF!</v>
      </c>
      <c r="BB10" s="368" t="e">
        <f>#REF!+#REF!+#REF!+#REF!+#REF!</f>
        <v>#REF!</v>
      </c>
      <c r="BC10" s="365" t="e">
        <f t="shared" si="9"/>
        <v>#REF!</v>
      </c>
      <c r="BD10" s="368" t="e">
        <f>#REF!+#REF!+#REF!+#REF!</f>
        <v>#REF!</v>
      </c>
      <c r="BE10" s="365" t="e">
        <f t="shared" si="10"/>
        <v>#REF!</v>
      </c>
      <c r="BF10" s="368" t="e">
        <f>#REF!+#REF!+#REF!+#REF!</f>
        <v>#REF!</v>
      </c>
      <c r="BG10" s="365" t="e">
        <f t="shared" si="11"/>
        <v>#REF!</v>
      </c>
      <c r="BH10" s="368" t="e">
        <f>#REF!</f>
        <v>#REF!</v>
      </c>
      <c r="BI10" s="365" t="e">
        <f t="shared" si="12"/>
        <v>#REF!</v>
      </c>
      <c r="BJ10" s="367" t="e">
        <f t="shared" si="21"/>
        <v>#REF!</v>
      </c>
      <c r="BK10" s="368" t="e">
        <f t="shared" si="22"/>
        <v>#REF!</v>
      </c>
      <c r="BL10" s="285" t="e">
        <f t="shared" si="13"/>
        <v>#REF!</v>
      </c>
      <c r="BM10" s="285" t="e">
        <f t="shared" si="14"/>
        <v>#REF!</v>
      </c>
      <c r="BO10" s="285" t="e">
        <f t="shared" si="15"/>
        <v>#REF!</v>
      </c>
      <c r="BP10" s="285" t="e">
        <f t="shared" si="16"/>
        <v>#REF!</v>
      </c>
    </row>
    <row r="11" spans="1:69" s="219" customFormat="1" ht="21.95" customHeight="1" thickBot="1">
      <c r="A11" s="224">
        <v>6</v>
      </c>
      <c r="B11" s="362" t="s">
        <v>94</v>
      </c>
      <c r="C11" s="240" t="e">
        <f>#REF!</f>
        <v>#REF!</v>
      </c>
      <c r="D11" s="276" t="e">
        <f>#REF!</f>
        <v>#REF!</v>
      </c>
      <c r="E11" s="232" t="e">
        <f>#REF!</f>
        <v>#REF!</v>
      </c>
      <c r="F11" s="276" t="e">
        <f>#REF!</f>
        <v>#REF!</v>
      </c>
      <c r="G11" s="232" t="e">
        <f>#REF!</f>
        <v>#REF!</v>
      </c>
      <c r="H11" s="368" t="e">
        <f>#REF!</f>
        <v>#REF!</v>
      </c>
      <c r="I11" s="363" t="e">
        <f t="shared" si="17"/>
        <v>#REF!</v>
      </c>
      <c r="J11" s="368" t="e">
        <f>#REF!</f>
        <v>#REF!</v>
      </c>
      <c r="K11" s="368" t="e">
        <f>#REF!</f>
        <v>#REF!</v>
      </c>
      <c r="L11" s="368" t="e">
        <f>#REF!</f>
        <v>#REF!</v>
      </c>
      <c r="M11" s="365" t="e">
        <f t="shared" si="18"/>
        <v>#REF!</v>
      </c>
      <c r="N11" s="369" t="e">
        <f>#REF!</f>
        <v>#REF!</v>
      </c>
      <c r="O11" s="368" t="e">
        <f>#REF!</f>
        <v>#REF!</v>
      </c>
      <c r="P11" s="368" t="e">
        <f>#REF!</f>
        <v>#REF!</v>
      </c>
      <c r="Q11" s="369" t="e">
        <f>#REF!</f>
        <v>#REF!</v>
      </c>
      <c r="R11" s="368" t="e">
        <f>#REF!</f>
        <v>#REF!</v>
      </c>
      <c r="S11" s="368" t="e">
        <f>#REF!</f>
        <v>#REF!</v>
      </c>
      <c r="T11" s="369" t="e">
        <f>#REF!</f>
        <v>#REF!</v>
      </c>
      <c r="U11" s="368" t="e">
        <f>#REF!</f>
        <v>#REF!</v>
      </c>
      <c r="V11" s="368" t="e">
        <f>#REF!</f>
        <v>#REF!</v>
      </c>
      <c r="W11" s="368" t="e">
        <f>#REF!</f>
        <v>#REF!</v>
      </c>
      <c r="X11" s="368" t="e">
        <f>#REF!</f>
        <v>#REF!</v>
      </c>
      <c r="Y11" s="368" t="e">
        <f>#REF!</f>
        <v>#REF!</v>
      </c>
      <c r="Z11" s="365" t="e">
        <f t="shared" si="19"/>
        <v>#REF!</v>
      </c>
      <c r="AA11" s="368" t="e">
        <f>#REF!</f>
        <v>#REF!</v>
      </c>
      <c r="AB11" s="368" t="e">
        <f>#REF!</f>
        <v>#REF!</v>
      </c>
      <c r="AC11" s="368" t="e">
        <f>#REF!</f>
        <v>#REF!</v>
      </c>
      <c r="AD11" s="368" t="e">
        <f t="shared" si="20"/>
        <v>#REF!</v>
      </c>
      <c r="AE11" s="365" t="e">
        <f t="shared" si="0"/>
        <v>#REF!</v>
      </c>
      <c r="AF11" s="368" t="e">
        <f>#REF!</f>
        <v>#REF!</v>
      </c>
      <c r="AG11" s="368" t="e">
        <f>#REF!</f>
        <v>#REF!</v>
      </c>
      <c r="AH11" s="368" t="e">
        <f>#REF!</f>
        <v>#REF!</v>
      </c>
      <c r="AI11" s="368" t="e">
        <f>#REF!</f>
        <v>#REF!</v>
      </c>
      <c r="AJ11" s="365" t="e">
        <f t="shared" si="1"/>
        <v>#REF!</v>
      </c>
      <c r="AK11" s="368" t="e">
        <f>#REF!</f>
        <v>#REF!</v>
      </c>
      <c r="AL11" s="365" t="e">
        <f t="shared" si="2"/>
        <v>#REF!</v>
      </c>
      <c r="AM11" s="368" t="e">
        <f>#REF!+#REF!+#REF!+#REF!+#REF!</f>
        <v>#REF!</v>
      </c>
      <c r="AN11" s="365" t="e">
        <f t="shared" si="3"/>
        <v>#REF!</v>
      </c>
      <c r="AO11" s="368" t="e">
        <f>#REF!+#REF!+#REF!+#REF!</f>
        <v>#REF!</v>
      </c>
      <c r="AP11" s="365" t="e">
        <f t="shared" si="4"/>
        <v>#REF!</v>
      </c>
      <c r="AQ11" s="368" t="e">
        <f>#REF!+#REF!+#REF!+#REF!</f>
        <v>#REF!</v>
      </c>
      <c r="AR11" s="365" t="e">
        <f t="shared" si="5"/>
        <v>#REF!</v>
      </c>
      <c r="AS11" s="368" t="e">
        <f>#REF!</f>
        <v>#REF!</v>
      </c>
      <c r="AT11" s="365" t="e">
        <f t="shared" si="6"/>
        <v>#REF!</v>
      </c>
      <c r="AU11" s="368" t="e">
        <f>#REF!</f>
        <v>#REF!</v>
      </c>
      <c r="AV11" s="368" t="e">
        <f>#REF!</f>
        <v>#REF!</v>
      </c>
      <c r="AW11" s="368" t="e">
        <f>#REF!</f>
        <v>#REF!</v>
      </c>
      <c r="AX11" s="368" t="e">
        <f>#REF!</f>
        <v>#REF!</v>
      </c>
      <c r="AY11" s="365" t="e">
        <f t="shared" si="7"/>
        <v>#REF!</v>
      </c>
      <c r="AZ11" s="368" t="e">
        <f>#REF!</f>
        <v>#REF!</v>
      </c>
      <c r="BA11" s="365" t="e">
        <f t="shared" si="8"/>
        <v>#REF!</v>
      </c>
      <c r="BB11" s="368" t="e">
        <f>#REF!+#REF!+#REF!+#REF!+#REF!</f>
        <v>#REF!</v>
      </c>
      <c r="BC11" s="365" t="e">
        <f t="shared" si="9"/>
        <v>#REF!</v>
      </c>
      <c r="BD11" s="368" t="e">
        <f>#REF!+#REF!+#REF!+#REF!</f>
        <v>#REF!</v>
      </c>
      <c r="BE11" s="365" t="e">
        <f t="shared" si="10"/>
        <v>#REF!</v>
      </c>
      <c r="BF11" s="368" t="e">
        <f>#REF!+#REF!+#REF!+#REF!</f>
        <v>#REF!</v>
      </c>
      <c r="BG11" s="365" t="e">
        <f t="shared" si="11"/>
        <v>#REF!</v>
      </c>
      <c r="BH11" s="368" t="e">
        <f>#REF!</f>
        <v>#REF!</v>
      </c>
      <c r="BI11" s="365" t="e">
        <f t="shared" si="12"/>
        <v>#REF!</v>
      </c>
      <c r="BJ11" s="367" t="e">
        <f t="shared" si="21"/>
        <v>#REF!</v>
      </c>
      <c r="BK11" s="368" t="e">
        <f t="shared" si="22"/>
        <v>#REF!</v>
      </c>
      <c r="BL11" s="285" t="e">
        <f t="shared" si="13"/>
        <v>#REF!</v>
      </c>
      <c r="BM11" s="285" t="e">
        <f t="shared" si="14"/>
        <v>#REF!</v>
      </c>
      <c r="BO11" s="285" t="e">
        <f t="shared" si="15"/>
        <v>#REF!</v>
      </c>
      <c r="BP11" s="285" t="e">
        <f t="shared" si="16"/>
        <v>#REF!</v>
      </c>
    </row>
    <row r="12" spans="1:69" s="221" customFormat="1" ht="21.95" customHeight="1" thickBot="1">
      <c r="A12" s="429" t="s">
        <v>172</v>
      </c>
      <c r="B12" s="430"/>
      <c r="C12" s="260" t="e">
        <f>SUM(C6:C11)</f>
        <v>#REF!</v>
      </c>
      <c r="D12" s="277" t="e">
        <f>SUM(D6:D11)</f>
        <v>#REF!</v>
      </c>
      <c r="E12" s="260" t="e">
        <f t="shared" ref="E12:AC12" si="23">SUM(E6:E11)</f>
        <v>#REF!</v>
      </c>
      <c r="F12" s="277" t="e">
        <f t="shared" si="23"/>
        <v>#REF!</v>
      </c>
      <c r="G12" s="260" t="e">
        <f t="shared" si="23"/>
        <v>#REF!</v>
      </c>
      <c r="H12" s="260" t="e">
        <f t="shared" si="23"/>
        <v>#REF!</v>
      </c>
      <c r="I12" s="260" t="e">
        <f t="shared" si="23"/>
        <v>#REF!</v>
      </c>
      <c r="J12" s="260" t="e">
        <f t="shared" si="23"/>
        <v>#REF!</v>
      </c>
      <c r="K12" s="260" t="e">
        <f t="shared" si="23"/>
        <v>#REF!</v>
      </c>
      <c r="L12" s="260" t="e">
        <f t="shared" si="23"/>
        <v>#REF!</v>
      </c>
      <c r="M12" s="260"/>
      <c r="N12" s="277" t="e">
        <f t="shared" si="23"/>
        <v>#REF!</v>
      </c>
      <c r="O12" s="260" t="e">
        <f t="shared" si="23"/>
        <v>#REF!</v>
      </c>
      <c r="P12" s="260" t="e">
        <f t="shared" si="23"/>
        <v>#REF!</v>
      </c>
      <c r="Q12" s="277" t="e">
        <f t="shared" si="23"/>
        <v>#REF!</v>
      </c>
      <c r="R12" s="260" t="e">
        <f t="shared" si="23"/>
        <v>#REF!</v>
      </c>
      <c r="S12" s="260" t="e">
        <f t="shared" si="23"/>
        <v>#REF!</v>
      </c>
      <c r="T12" s="277" t="e">
        <f t="shared" si="23"/>
        <v>#REF!</v>
      </c>
      <c r="U12" s="260" t="e">
        <f t="shared" si="23"/>
        <v>#REF!</v>
      </c>
      <c r="V12" s="260" t="e">
        <f t="shared" si="23"/>
        <v>#REF!</v>
      </c>
      <c r="W12" s="260" t="e">
        <f t="shared" si="23"/>
        <v>#REF!</v>
      </c>
      <c r="X12" s="260" t="e">
        <f t="shared" si="23"/>
        <v>#REF!</v>
      </c>
      <c r="Y12" s="260" t="e">
        <f t="shared" si="23"/>
        <v>#REF!</v>
      </c>
      <c r="Z12" s="268" t="e">
        <f t="shared" si="19"/>
        <v>#REF!</v>
      </c>
      <c r="AA12" s="260" t="e">
        <f t="shared" si="23"/>
        <v>#REF!</v>
      </c>
      <c r="AB12" s="260" t="e">
        <f t="shared" si="23"/>
        <v>#REF!</v>
      </c>
      <c r="AC12" s="260" t="e">
        <f t="shared" si="23"/>
        <v>#REF!</v>
      </c>
      <c r="AD12" s="260" t="e">
        <f t="shared" si="20"/>
        <v>#REF!</v>
      </c>
      <c r="AE12" s="268" t="e">
        <f t="shared" si="0"/>
        <v>#REF!</v>
      </c>
      <c r="AF12" s="260" t="e">
        <f t="shared" ref="AF12:BH12" si="24">SUM(AF6:AF11)</f>
        <v>#REF!</v>
      </c>
      <c r="AG12" s="260" t="e">
        <f t="shared" si="24"/>
        <v>#REF!</v>
      </c>
      <c r="AH12" s="260" t="e">
        <f t="shared" si="24"/>
        <v>#REF!</v>
      </c>
      <c r="AI12" s="260" t="e">
        <f t="shared" si="24"/>
        <v>#REF!</v>
      </c>
      <c r="AJ12" s="268" t="e">
        <f t="shared" si="1"/>
        <v>#REF!</v>
      </c>
      <c r="AK12" s="260" t="e">
        <f t="shared" si="24"/>
        <v>#REF!</v>
      </c>
      <c r="AL12" s="268" t="e">
        <f t="shared" si="2"/>
        <v>#REF!</v>
      </c>
      <c r="AM12" s="260" t="e">
        <f t="shared" si="24"/>
        <v>#REF!</v>
      </c>
      <c r="AN12" s="268" t="e">
        <f t="shared" si="3"/>
        <v>#REF!</v>
      </c>
      <c r="AO12" s="260" t="e">
        <f t="shared" si="24"/>
        <v>#REF!</v>
      </c>
      <c r="AP12" s="268" t="e">
        <f t="shared" si="4"/>
        <v>#REF!</v>
      </c>
      <c r="AQ12" s="260" t="e">
        <f t="shared" si="24"/>
        <v>#REF!</v>
      </c>
      <c r="AR12" s="268" t="e">
        <f t="shared" si="5"/>
        <v>#REF!</v>
      </c>
      <c r="AS12" s="260" t="e">
        <f t="shared" si="24"/>
        <v>#REF!</v>
      </c>
      <c r="AT12" s="268" t="e">
        <f t="shared" si="6"/>
        <v>#REF!</v>
      </c>
      <c r="AU12" s="260" t="e">
        <f t="shared" si="24"/>
        <v>#REF!</v>
      </c>
      <c r="AV12" s="260" t="e">
        <f t="shared" si="24"/>
        <v>#REF!</v>
      </c>
      <c r="AW12" s="260" t="e">
        <f t="shared" si="24"/>
        <v>#REF!</v>
      </c>
      <c r="AX12" s="260" t="e">
        <f t="shared" si="24"/>
        <v>#REF!</v>
      </c>
      <c r="AY12" s="268" t="e">
        <f t="shared" si="7"/>
        <v>#REF!</v>
      </c>
      <c r="AZ12" s="260" t="e">
        <f t="shared" si="24"/>
        <v>#REF!</v>
      </c>
      <c r="BA12" s="268" t="e">
        <f t="shared" si="8"/>
        <v>#REF!</v>
      </c>
      <c r="BB12" s="260" t="e">
        <f t="shared" si="24"/>
        <v>#REF!</v>
      </c>
      <c r="BC12" s="268" t="e">
        <f t="shared" si="9"/>
        <v>#REF!</v>
      </c>
      <c r="BD12" s="260" t="e">
        <f t="shared" si="24"/>
        <v>#REF!</v>
      </c>
      <c r="BE12" s="268" t="e">
        <f t="shared" si="10"/>
        <v>#REF!</v>
      </c>
      <c r="BF12" s="260" t="e">
        <f t="shared" si="24"/>
        <v>#REF!</v>
      </c>
      <c r="BG12" s="268" t="e">
        <f t="shared" si="11"/>
        <v>#REF!</v>
      </c>
      <c r="BH12" s="260" t="e">
        <f t="shared" si="24"/>
        <v>#REF!</v>
      </c>
      <c r="BI12" s="268" t="e">
        <f t="shared" si="12"/>
        <v>#REF!</v>
      </c>
      <c r="BJ12" s="360" t="e">
        <f t="shared" si="21"/>
        <v>#REF!</v>
      </c>
      <c r="BK12" s="260" t="e">
        <f t="shared" si="22"/>
        <v>#REF!</v>
      </c>
      <c r="BL12" s="285" t="e">
        <f t="shared" si="13"/>
        <v>#REF!</v>
      </c>
      <c r="BM12" s="285" t="e">
        <f t="shared" si="14"/>
        <v>#REF!</v>
      </c>
      <c r="BO12" s="285" t="e">
        <f t="shared" si="15"/>
        <v>#REF!</v>
      </c>
      <c r="BP12" s="285" t="e">
        <f t="shared" si="16"/>
        <v>#REF!</v>
      </c>
    </row>
    <row r="13" spans="1:69" ht="21.95" customHeight="1" thickBot="1">
      <c r="A13" s="406" t="s">
        <v>77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O13" s="407"/>
      <c r="AP13" s="407"/>
      <c r="AQ13" s="407"/>
      <c r="AR13" s="407"/>
      <c r="AS13" s="407"/>
      <c r="AT13" s="407"/>
      <c r="AU13" s="407"/>
      <c r="AV13" s="407"/>
      <c r="AW13" s="407"/>
      <c r="AX13" s="407"/>
      <c r="AY13" s="407"/>
      <c r="AZ13" s="407"/>
      <c r="BA13" s="407"/>
      <c r="BB13" s="407"/>
      <c r="BC13" s="407"/>
      <c r="BD13" s="407"/>
      <c r="BE13" s="407"/>
      <c r="BF13" s="407"/>
      <c r="BG13" s="407"/>
      <c r="BH13" s="407"/>
      <c r="BI13" s="408"/>
    </row>
    <row r="14" spans="1:69" ht="21.95" customHeight="1">
      <c r="A14" s="259">
        <v>1</v>
      </c>
      <c r="B14" s="254" t="s">
        <v>95</v>
      </c>
      <c r="C14" s="255" t="e">
        <f>#REF!</f>
        <v>#REF!</v>
      </c>
      <c r="D14" s="278" t="e">
        <f>#REF!</f>
        <v>#REF!</v>
      </c>
      <c r="E14" s="247" t="e">
        <f>#REF!</f>
        <v>#REF!</v>
      </c>
      <c r="F14" s="278" t="e">
        <f>#REF!</f>
        <v>#REF!</v>
      </c>
      <c r="G14" s="247" t="e">
        <f>#REF!</f>
        <v>#REF!</v>
      </c>
      <c r="H14" s="247" t="e">
        <f>#REF!</f>
        <v>#REF!</v>
      </c>
      <c r="I14" s="247" t="e">
        <f t="shared" ref="I14:I15" si="25">AD14</f>
        <v>#REF!</v>
      </c>
      <c r="J14" s="247" t="e">
        <f>#REF!</f>
        <v>#REF!</v>
      </c>
      <c r="K14" s="247" t="e">
        <f>#REF!</f>
        <v>#REF!</v>
      </c>
      <c r="L14" s="247" t="e">
        <f>#REF!</f>
        <v>#REF!</v>
      </c>
      <c r="M14" s="365" t="e">
        <f t="shared" ref="M14:M15" si="26">L14/K14</f>
        <v>#REF!</v>
      </c>
      <c r="N14" s="278" t="e">
        <f>#REF!</f>
        <v>#REF!</v>
      </c>
      <c r="O14" s="247" t="e">
        <f>#REF!</f>
        <v>#REF!</v>
      </c>
      <c r="P14" s="247" t="e">
        <f>#REF!</f>
        <v>#REF!</v>
      </c>
      <c r="Q14" s="278" t="e">
        <f>#REF!</f>
        <v>#REF!</v>
      </c>
      <c r="R14" s="247" t="e">
        <f>#REF!</f>
        <v>#REF!</v>
      </c>
      <c r="S14" s="247" t="e">
        <f>#REF!</f>
        <v>#REF!</v>
      </c>
      <c r="T14" s="278" t="e">
        <f>#REF!</f>
        <v>#REF!</v>
      </c>
      <c r="U14" s="247" t="e">
        <f>#REF!</f>
        <v>#REF!</v>
      </c>
      <c r="V14" s="247" t="e">
        <f>#REF!</f>
        <v>#REF!</v>
      </c>
      <c r="W14" s="247" t="e">
        <f>#REF!</f>
        <v>#REF!</v>
      </c>
      <c r="X14" s="247" t="e">
        <f>#REF!</f>
        <v>#REF!</v>
      </c>
      <c r="Y14" s="247" t="e">
        <f>#REF!</f>
        <v>#REF!</v>
      </c>
      <c r="Z14" s="267" t="e">
        <f t="shared" si="19"/>
        <v>#REF!</v>
      </c>
      <c r="AA14" s="247" t="e">
        <f>#REF!</f>
        <v>#REF!</v>
      </c>
      <c r="AB14" s="247" t="e">
        <f>#REF!</f>
        <v>#REF!</v>
      </c>
      <c r="AC14" s="247" t="e">
        <f>#REF!</f>
        <v>#REF!</v>
      </c>
      <c r="AD14" s="247" t="e">
        <f t="shared" si="20"/>
        <v>#REF!</v>
      </c>
      <c r="AE14" s="267" t="e">
        <f>AD14/H14</f>
        <v>#REF!</v>
      </c>
      <c r="AF14" s="247" t="e">
        <f>#REF!</f>
        <v>#REF!</v>
      </c>
      <c r="AG14" s="247" t="e">
        <f>#REF!</f>
        <v>#REF!</v>
      </c>
      <c r="AH14" s="247" t="e">
        <f>#REF!</f>
        <v>#REF!</v>
      </c>
      <c r="AI14" s="247" t="e">
        <f>#REF!</f>
        <v>#REF!</v>
      </c>
      <c r="AJ14" s="267" t="e">
        <f>(AF14+AG14+AH14+AI14)/G14</f>
        <v>#REF!</v>
      </c>
      <c r="AK14" s="247" t="e">
        <f>#REF!</f>
        <v>#REF!</v>
      </c>
      <c r="AL14" s="267" t="e">
        <f>AK14/G14</f>
        <v>#REF!</v>
      </c>
      <c r="AM14" s="257" t="e">
        <f>#REF!+#REF!+#REF!+#REF!+#REF!</f>
        <v>#REF!</v>
      </c>
      <c r="AN14" s="267" t="e">
        <f>AM14/G14</f>
        <v>#REF!</v>
      </c>
      <c r="AO14" s="258" t="e">
        <f>#REF!+#REF!+#REF!+#REF!</f>
        <v>#REF!</v>
      </c>
      <c r="AP14" s="267" t="e">
        <f>AO14/G14</f>
        <v>#REF!</v>
      </c>
      <c r="AQ14" s="258" t="e">
        <f>#REF!+#REF!+#REF!+#REF!</f>
        <v>#REF!</v>
      </c>
      <c r="AR14" s="267" t="e">
        <f>AQ14/G14</f>
        <v>#REF!</v>
      </c>
      <c r="AS14" s="258" t="e">
        <f>#REF!</f>
        <v>#REF!</v>
      </c>
      <c r="AT14" s="267" t="e">
        <f>AS14/G14</f>
        <v>#REF!</v>
      </c>
      <c r="AU14" s="258" t="e">
        <f>#REF!</f>
        <v>#REF!</v>
      </c>
      <c r="AV14" s="258" t="e">
        <f>#REF!</f>
        <v>#REF!</v>
      </c>
      <c r="AW14" s="258" t="e">
        <f>#REF!</f>
        <v>#REF!</v>
      </c>
      <c r="AX14" s="258" t="e">
        <f>#REF!</f>
        <v>#REF!</v>
      </c>
      <c r="AY14" s="267" t="e">
        <f>(AU14+AV14+AW14+AX14)/H14</f>
        <v>#REF!</v>
      </c>
      <c r="AZ14" s="258" t="e">
        <f>#REF!</f>
        <v>#REF!</v>
      </c>
      <c r="BA14" s="267" t="e">
        <f>AZ14/H14</f>
        <v>#REF!</v>
      </c>
      <c r="BB14" s="257" t="e">
        <f>#REF!+#REF!+#REF!+#REF!+#REF!</f>
        <v>#REF!</v>
      </c>
      <c r="BC14" s="267" t="e">
        <f>BB14/H14</f>
        <v>#REF!</v>
      </c>
      <c r="BD14" s="258" t="e">
        <f>#REF!+#REF!+#REF!+#REF!</f>
        <v>#REF!</v>
      </c>
      <c r="BE14" s="267" t="e">
        <f>BD14/H14</f>
        <v>#REF!</v>
      </c>
      <c r="BF14" s="258" t="e">
        <f>#REF!+#REF!+#REF!+#REF!</f>
        <v>#REF!</v>
      </c>
      <c r="BG14" s="267" t="e">
        <f>BF14/H14</f>
        <v>#REF!</v>
      </c>
      <c r="BH14" s="247" t="e">
        <f>#REF!</f>
        <v>#REF!</v>
      </c>
      <c r="BI14" s="267" t="e">
        <f>BH14/H14</f>
        <v>#REF!</v>
      </c>
      <c r="BJ14" s="358" t="e">
        <f t="shared" si="21"/>
        <v>#REF!</v>
      </c>
      <c r="BK14" s="247" t="e">
        <f t="shared" si="22"/>
        <v>#REF!</v>
      </c>
      <c r="BL14" s="285" t="e">
        <f>(AF14+AG14+AH14+AI14+AK14)-G14</f>
        <v>#REF!</v>
      </c>
      <c r="BM14" s="285" t="e">
        <f>(AU14+AV14+AW14+AX14+AZ14)-H14</f>
        <v>#REF!</v>
      </c>
      <c r="BO14" s="285" t="e">
        <f>(AM14+AO14+AQ14)-G14</f>
        <v>#REF!</v>
      </c>
      <c r="BP14" s="285" t="e">
        <f>(BB14+BD14+BF14)-H14</f>
        <v>#REF!</v>
      </c>
    </row>
    <row r="15" spans="1:69" ht="21.95" customHeight="1" thickBot="1">
      <c r="A15" s="243">
        <v>2</v>
      </c>
      <c r="B15" s="244" t="s">
        <v>96</v>
      </c>
      <c r="C15" s="245" t="e">
        <f>#REF!</f>
        <v>#REF!</v>
      </c>
      <c r="D15" s="279" t="e">
        <f>#REF!</f>
        <v>#REF!</v>
      </c>
      <c r="E15" s="246" t="e">
        <f>#REF!</f>
        <v>#REF!</v>
      </c>
      <c r="F15" s="279" t="e">
        <f>#REF!</f>
        <v>#REF!</v>
      </c>
      <c r="G15" s="246" t="e">
        <f>#REF!</f>
        <v>#REF!</v>
      </c>
      <c r="H15" s="246" t="e">
        <f>#REF!</f>
        <v>#REF!</v>
      </c>
      <c r="I15" s="247" t="e">
        <f t="shared" si="25"/>
        <v>#REF!</v>
      </c>
      <c r="J15" s="246" t="e">
        <f>#REF!</f>
        <v>#REF!</v>
      </c>
      <c r="K15" s="246" t="e">
        <f>#REF!</f>
        <v>#REF!</v>
      </c>
      <c r="L15" s="246" t="e">
        <f>#REF!</f>
        <v>#REF!</v>
      </c>
      <c r="M15" s="365" t="e">
        <f t="shared" si="26"/>
        <v>#REF!</v>
      </c>
      <c r="N15" s="279" t="e">
        <f>#REF!</f>
        <v>#REF!</v>
      </c>
      <c r="O15" s="246" t="e">
        <f>#REF!</f>
        <v>#REF!</v>
      </c>
      <c r="P15" s="246" t="e">
        <f>#REF!</f>
        <v>#REF!</v>
      </c>
      <c r="Q15" s="279" t="e">
        <f>#REF!</f>
        <v>#REF!</v>
      </c>
      <c r="R15" s="246" t="e">
        <f>#REF!</f>
        <v>#REF!</v>
      </c>
      <c r="S15" s="246" t="e">
        <f>#REF!</f>
        <v>#REF!</v>
      </c>
      <c r="T15" s="279" t="e">
        <f>#REF!</f>
        <v>#REF!</v>
      </c>
      <c r="U15" s="246" t="e">
        <f>#REF!</f>
        <v>#REF!</v>
      </c>
      <c r="V15" s="246" t="e">
        <f>#REF!</f>
        <v>#REF!</v>
      </c>
      <c r="W15" s="246" t="e">
        <f>#REF!</f>
        <v>#REF!</v>
      </c>
      <c r="X15" s="246" t="e">
        <f>#REF!</f>
        <v>#REF!</v>
      </c>
      <c r="Y15" s="246" t="e">
        <f>#REF!</f>
        <v>#REF!</v>
      </c>
      <c r="Z15" s="267" t="e">
        <f t="shared" si="19"/>
        <v>#REF!</v>
      </c>
      <c r="AA15" s="246" t="e">
        <f>#REF!</f>
        <v>#REF!</v>
      </c>
      <c r="AB15" s="246" t="e">
        <f>#REF!</f>
        <v>#REF!</v>
      </c>
      <c r="AC15" s="246" t="e">
        <f>#REF!</f>
        <v>#REF!</v>
      </c>
      <c r="AD15" s="246" t="e">
        <f t="shared" si="20"/>
        <v>#REF!</v>
      </c>
      <c r="AE15" s="267" t="e">
        <f>AD15/H15</f>
        <v>#REF!</v>
      </c>
      <c r="AF15" s="246" t="e">
        <f>#REF!</f>
        <v>#REF!</v>
      </c>
      <c r="AG15" s="246" t="e">
        <f>#REF!</f>
        <v>#REF!</v>
      </c>
      <c r="AH15" s="246" t="e">
        <f>#REF!</f>
        <v>#REF!</v>
      </c>
      <c r="AI15" s="246" t="e">
        <f>#REF!</f>
        <v>#REF!</v>
      </c>
      <c r="AJ15" s="267" t="e">
        <f>(AF15+AG15+AH15+AI15)/G15</f>
        <v>#REF!</v>
      </c>
      <c r="AK15" s="246" t="e">
        <f>#REF!</f>
        <v>#REF!</v>
      </c>
      <c r="AL15" s="267" t="e">
        <f>AK15/G15</f>
        <v>#REF!</v>
      </c>
      <c r="AM15" s="248" t="e">
        <f>#REF!+#REF!+#REF!+#REF!+#REF!</f>
        <v>#REF!</v>
      </c>
      <c r="AN15" s="267" t="e">
        <f>AM15/G15</f>
        <v>#REF!</v>
      </c>
      <c r="AO15" s="249" t="e">
        <f>#REF!+#REF!+#REF!+#REF!</f>
        <v>#REF!</v>
      </c>
      <c r="AP15" s="267" t="e">
        <f>AO15/G15</f>
        <v>#REF!</v>
      </c>
      <c r="AQ15" s="249" t="e">
        <f>#REF!+#REF!+#REF!+#REF!</f>
        <v>#REF!</v>
      </c>
      <c r="AR15" s="267" t="e">
        <f>AQ15/G15</f>
        <v>#REF!</v>
      </c>
      <c r="AS15" s="249" t="e">
        <f>#REF!</f>
        <v>#REF!</v>
      </c>
      <c r="AT15" s="267" t="e">
        <f>AS15/G15</f>
        <v>#REF!</v>
      </c>
      <c r="AU15" s="249" t="e">
        <f>#REF!</f>
        <v>#REF!</v>
      </c>
      <c r="AV15" s="249" t="e">
        <f>#REF!</f>
        <v>#REF!</v>
      </c>
      <c r="AW15" s="249" t="e">
        <f>#REF!</f>
        <v>#REF!</v>
      </c>
      <c r="AX15" s="249" t="e">
        <f>#REF!</f>
        <v>#REF!</v>
      </c>
      <c r="AY15" s="267" t="e">
        <f>(AU15+AV15+AW15+AX15)/H15</f>
        <v>#REF!</v>
      </c>
      <c r="AZ15" s="249" t="e">
        <f>#REF!</f>
        <v>#REF!</v>
      </c>
      <c r="BA15" s="267" t="e">
        <f>AZ15/H15</f>
        <v>#REF!</v>
      </c>
      <c r="BB15" s="248" t="e">
        <f>#REF!+#REF!+#REF!+#REF!+#REF!</f>
        <v>#REF!</v>
      </c>
      <c r="BC15" s="267" t="e">
        <f>BB15/H15</f>
        <v>#REF!</v>
      </c>
      <c r="BD15" s="249" t="e">
        <f>#REF!+#REF!+#REF!+#REF!</f>
        <v>#REF!</v>
      </c>
      <c r="BE15" s="267" t="e">
        <f>BD15/H15</f>
        <v>#REF!</v>
      </c>
      <c r="BF15" s="249" t="e">
        <f>#REF!+#REF!+#REF!+#REF!</f>
        <v>#REF!</v>
      </c>
      <c r="BG15" s="267" t="e">
        <f>BF15/H15</f>
        <v>#REF!</v>
      </c>
      <c r="BH15" s="246" t="e">
        <f>#REF!</f>
        <v>#REF!</v>
      </c>
      <c r="BI15" s="267" t="e">
        <f>BH15/H15</f>
        <v>#REF!</v>
      </c>
      <c r="BJ15" s="358" t="e">
        <f t="shared" si="21"/>
        <v>#REF!</v>
      </c>
      <c r="BK15" s="246" t="e">
        <f t="shared" si="22"/>
        <v>#REF!</v>
      </c>
      <c r="BL15" s="285" t="e">
        <f>(AF15+AG15+AH15+AI15+AK15)-G15</f>
        <v>#REF!</v>
      </c>
      <c r="BM15" s="285" t="e">
        <f>(AU15+AV15+AW15+AX15+AZ15)-H15</f>
        <v>#REF!</v>
      </c>
      <c r="BO15" s="285" t="e">
        <f>(AM15+AO15+AQ15)-G15</f>
        <v>#REF!</v>
      </c>
      <c r="BP15" s="285" t="e">
        <f>(BB15+BD15+BF15)-H15</f>
        <v>#REF!</v>
      </c>
    </row>
    <row r="16" spans="1:69" s="222" customFormat="1" ht="21.95" customHeight="1" thickBot="1">
      <c r="A16" s="429" t="s">
        <v>173</v>
      </c>
      <c r="B16" s="430"/>
      <c r="C16" s="260" t="e">
        <f>SUM(C14:C15)</f>
        <v>#REF!</v>
      </c>
      <c r="D16" s="277" t="e">
        <f>SUM(D14:D15)</f>
        <v>#REF!</v>
      </c>
      <c r="E16" s="260" t="e">
        <f t="shared" ref="E16:AC16" si="27">SUM(E14:E15)</f>
        <v>#REF!</v>
      </c>
      <c r="F16" s="277" t="e">
        <f t="shared" si="27"/>
        <v>#REF!</v>
      </c>
      <c r="G16" s="260" t="e">
        <f t="shared" si="27"/>
        <v>#REF!</v>
      </c>
      <c r="H16" s="260" t="e">
        <f t="shared" si="27"/>
        <v>#REF!</v>
      </c>
      <c r="I16" s="260" t="e">
        <f t="shared" si="27"/>
        <v>#REF!</v>
      </c>
      <c r="J16" s="260" t="e">
        <f t="shared" si="27"/>
        <v>#REF!</v>
      </c>
      <c r="K16" s="260" t="e">
        <f t="shared" si="27"/>
        <v>#REF!</v>
      </c>
      <c r="L16" s="260" t="e">
        <f t="shared" si="27"/>
        <v>#REF!</v>
      </c>
      <c r="M16" s="260"/>
      <c r="N16" s="277" t="e">
        <f t="shared" si="27"/>
        <v>#REF!</v>
      </c>
      <c r="O16" s="260" t="e">
        <f t="shared" si="27"/>
        <v>#REF!</v>
      </c>
      <c r="P16" s="260" t="e">
        <f t="shared" si="27"/>
        <v>#REF!</v>
      </c>
      <c r="Q16" s="277" t="e">
        <f t="shared" si="27"/>
        <v>#REF!</v>
      </c>
      <c r="R16" s="260" t="e">
        <f t="shared" si="27"/>
        <v>#REF!</v>
      </c>
      <c r="S16" s="260" t="e">
        <f t="shared" si="27"/>
        <v>#REF!</v>
      </c>
      <c r="T16" s="277" t="e">
        <f t="shared" si="27"/>
        <v>#REF!</v>
      </c>
      <c r="U16" s="260" t="e">
        <f t="shared" si="27"/>
        <v>#REF!</v>
      </c>
      <c r="V16" s="260" t="e">
        <f t="shared" si="27"/>
        <v>#REF!</v>
      </c>
      <c r="W16" s="260" t="e">
        <f t="shared" si="27"/>
        <v>#REF!</v>
      </c>
      <c r="X16" s="260" t="e">
        <f t="shared" si="27"/>
        <v>#REF!</v>
      </c>
      <c r="Y16" s="260" t="e">
        <f t="shared" si="27"/>
        <v>#REF!</v>
      </c>
      <c r="Z16" s="268" t="e">
        <f t="shared" si="19"/>
        <v>#REF!</v>
      </c>
      <c r="AA16" s="260" t="e">
        <f t="shared" si="27"/>
        <v>#REF!</v>
      </c>
      <c r="AB16" s="260" t="e">
        <f t="shared" si="27"/>
        <v>#REF!</v>
      </c>
      <c r="AC16" s="260" t="e">
        <f t="shared" si="27"/>
        <v>#REF!</v>
      </c>
      <c r="AD16" s="260" t="e">
        <f t="shared" si="20"/>
        <v>#REF!</v>
      </c>
      <c r="AE16" s="268" t="e">
        <f>AD16/H16</f>
        <v>#REF!</v>
      </c>
      <c r="AF16" s="260" t="e">
        <f t="shared" ref="AF16:BH16" si="28">SUM(AF14:AF15)</f>
        <v>#REF!</v>
      </c>
      <c r="AG16" s="260" t="e">
        <f t="shared" si="28"/>
        <v>#REF!</v>
      </c>
      <c r="AH16" s="260" t="e">
        <f t="shared" si="28"/>
        <v>#REF!</v>
      </c>
      <c r="AI16" s="260" t="e">
        <f t="shared" si="28"/>
        <v>#REF!</v>
      </c>
      <c r="AJ16" s="268" t="e">
        <f>(AF16+AG16+AH16+AI16)/G16</f>
        <v>#REF!</v>
      </c>
      <c r="AK16" s="260" t="e">
        <f t="shared" si="28"/>
        <v>#REF!</v>
      </c>
      <c r="AL16" s="268" t="e">
        <f>AK16/G16</f>
        <v>#REF!</v>
      </c>
      <c r="AM16" s="260" t="e">
        <f t="shared" si="28"/>
        <v>#REF!</v>
      </c>
      <c r="AN16" s="268" t="e">
        <f>AM16/G16</f>
        <v>#REF!</v>
      </c>
      <c r="AO16" s="260" t="e">
        <f t="shared" si="28"/>
        <v>#REF!</v>
      </c>
      <c r="AP16" s="268" t="e">
        <f>AO16/G16</f>
        <v>#REF!</v>
      </c>
      <c r="AQ16" s="260" t="e">
        <f t="shared" si="28"/>
        <v>#REF!</v>
      </c>
      <c r="AR16" s="268" t="e">
        <f>AQ16/G16</f>
        <v>#REF!</v>
      </c>
      <c r="AS16" s="260" t="e">
        <f t="shared" si="28"/>
        <v>#REF!</v>
      </c>
      <c r="AT16" s="268" t="e">
        <f>AS16/G16</f>
        <v>#REF!</v>
      </c>
      <c r="AU16" s="260" t="e">
        <f t="shared" si="28"/>
        <v>#REF!</v>
      </c>
      <c r="AV16" s="260" t="e">
        <f t="shared" si="28"/>
        <v>#REF!</v>
      </c>
      <c r="AW16" s="260" t="e">
        <f t="shared" si="28"/>
        <v>#REF!</v>
      </c>
      <c r="AX16" s="260" t="e">
        <f t="shared" si="28"/>
        <v>#REF!</v>
      </c>
      <c r="AY16" s="268" t="e">
        <f>(AU16+AV16+AW16+AX16)/H16</f>
        <v>#REF!</v>
      </c>
      <c r="AZ16" s="260" t="e">
        <f t="shared" si="28"/>
        <v>#REF!</v>
      </c>
      <c r="BA16" s="268" t="e">
        <f>AZ16/H16</f>
        <v>#REF!</v>
      </c>
      <c r="BB16" s="260" t="e">
        <f t="shared" si="28"/>
        <v>#REF!</v>
      </c>
      <c r="BC16" s="268" t="e">
        <f>BB16/H16</f>
        <v>#REF!</v>
      </c>
      <c r="BD16" s="260" t="e">
        <f t="shared" si="28"/>
        <v>#REF!</v>
      </c>
      <c r="BE16" s="268" t="e">
        <f>BD16/H16</f>
        <v>#REF!</v>
      </c>
      <c r="BF16" s="260" t="e">
        <f t="shared" si="28"/>
        <v>#REF!</v>
      </c>
      <c r="BG16" s="268" t="e">
        <f>BF16/H16</f>
        <v>#REF!</v>
      </c>
      <c r="BH16" s="260" t="e">
        <f t="shared" si="28"/>
        <v>#REF!</v>
      </c>
      <c r="BI16" s="268" t="e">
        <f>BH16/H16</f>
        <v>#REF!</v>
      </c>
      <c r="BJ16" s="360" t="e">
        <f t="shared" si="21"/>
        <v>#REF!</v>
      </c>
      <c r="BK16" s="260" t="e">
        <f t="shared" si="22"/>
        <v>#REF!</v>
      </c>
      <c r="BL16" s="285" t="e">
        <f>(AF16+AG16+AH16+AI16+AK16)-G16</f>
        <v>#REF!</v>
      </c>
      <c r="BM16" s="285" t="e">
        <f>(AU16+AV16+AW16+AX16+AZ16)-H16</f>
        <v>#REF!</v>
      </c>
      <c r="BO16" s="285" t="e">
        <f>(AM16+AO16+AQ16)-G16</f>
        <v>#REF!</v>
      </c>
      <c r="BP16" s="285" t="e">
        <f>(BB16+BD16+BF16)-H16</f>
        <v>#REF!</v>
      </c>
    </row>
    <row r="17" spans="1:73" ht="21.95" customHeight="1" thickBot="1">
      <c r="A17" s="406" t="s">
        <v>78</v>
      </c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7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7"/>
      <c r="BD17" s="407"/>
      <c r="BE17" s="407"/>
      <c r="BF17" s="407"/>
      <c r="BG17" s="407"/>
      <c r="BH17" s="407"/>
      <c r="BI17" s="408"/>
      <c r="BK17" s="381"/>
    </row>
    <row r="18" spans="1:73" s="219" customFormat="1" ht="21.95" customHeight="1">
      <c r="A18" s="259">
        <v>1</v>
      </c>
      <c r="B18" s="362" t="s">
        <v>97</v>
      </c>
      <c r="C18" s="238" t="e">
        <f>#REF!</f>
        <v>#REF!</v>
      </c>
      <c r="D18" s="364" t="e">
        <f>#REF!</f>
        <v>#REF!</v>
      </c>
      <c r="E18" s="363" t="e">
        <f>#REF!</f>
        <v>#REF!</v>
      </c>
      <c r="F18" s="364" t="e">
        <f>#REF!</f>
        <v>#REF!</v>
      </c>
      <c r="G18" s="363" t="e">
        <f>#REF!</f>
        <v>#REF!</v>
      </c>
      <c r="H18" s="363" t="e">
        <f>#REF!</f>
        <v>#REF!</v>
      </c>
      <c r="I18" s="363" t="e">
        <f t="shared" ref="I18:I26" si="29">AD18</f>
        <v>#REF!</v>
      </c>
      <c r="J18" s="363" t="e">
        <f>#REF!</f>
        <v>#REF!</v>
      </c>
      <c r="K18" s="363" t="e">
        <f>#REF!</f>
        <v>#REF!</v>
      </c>
      <c r="L18" s="363" t="e">
        <f>#REF!</f>
        <v>#REF!</v>
      </c>
      <c r="M18" s="384" t="e">
        <f t="shared" ref="M18:M26" si="30">L18/K18</f>
        <v>#REF!</v>
      </c>
      <c r="N18" s="364" t="e">
        <f>#REF!</f>
        <v>#REF!</v>
      </c>
      <c r="O18" s="363" t="e">
        <f>#REF!</f>
        <v>#REF!</v>
      </c>
      <c r="P18" s="363" t="e">
        <f>#REF!</f>
        <v>#REF!</v>
      </c>
      <c r="Q18" s="364" t="e">
        <f>#REF!</f>
        <v>#REF!</v>
      </c>
      <c r="R18" s="363" t="e">
        <f>#REF!</f>
        <v>#REF!</v>
      </c>
      <c r="S18" s="363" t="e">
        <f>#REF!</f>
        <v>#REF!</v>
      </c>
      <c r="T18" s="364" t="e">
        <f>#REF!</f>
        <v>#REF!</v>
      </c>
      <c r="U18" s="363" t="e">
        <f>#REF!</f>
        <v>#REF!</v>
      </c>
      <c r="V18" s="363" t="e">
        <f>#REF!</f>
        <v>#REF!</v>
      </c>
      <c r="W18" s="363" t="e">
        <f>#REF!</f>
        <v>#REF!</v>
      </c>
      <c r="X18" s="363" t="e">
        <f>#REF!</f>
        <v>#REF!</v>
      </c>
      <c r="Y18" s="363" t="e">
        <f>#REF!</f>
        <v>#REF!</v>
      </c>
      <c r="Z18" s="365" t="e">
        <f t="shared" si="19"/>
        <v>#REF!</v>
      </c>
      <c r="AA18" s="363" t="e">
        <f>#REF!</f>
        <v>#REF!</v>
      </c>
      <c r="AB18" s="363" t="e">
        <f>#REF!</f>
        <v>#REF!</v>
      </c>
      <c r="AC18" s="363" t="e">
        <f>#REF!</f>
        <v>#REF!</v>
      </c>
      <c r="AD18" s="363" t="e">
        <f t="shared" si="20"/>
        <v>#REF!</v>
      </c>
      <c r="AE18" s="365" t="e">
        <f t="shared" ref="AE18:AE27" si="31">AD18/H18</f>
        <v>#REF!</v>
      </c>
      <c r="AF18" s="363" t="e">
        <f>#REF!</f>
        <v>#REF!</v>
      </c>
      <c r="AG18" s="363" t="e">
        <f>#REF!</f>
        <v>#REF!</v>
      </c>
      <c r="AH18" s="363" t="e">
        <f>#REF!</f>
        <v>#REF!</v>
      </c>
      <c r="AI18" s="363" t="e">
        <f>#REF!</f>
        <v>#REF!</v>
      </c>
      <c r="AJ18" s="365" t="e">
        <f t="shared" ref="AJ18:AJ27" si="32">(AF18+AG18+AH18+AI18)/G18</f>
        <v>#REF!</v>
      </c>
      <c r="AK18" s="363" t="e">
        <f>#REF!</f>
        <v>#REF!</v>
      </c>
      <c r="AL18" s="365" t="e">
        <f t="shared" ref="AL18:AL27" si="33">AK18/G18</f>
        <v>#REF!</v>
      </c>
      <c r="AM18" s="370" t="e">
        <f>#REF!+#REF!+#REF!+#REF!+#REF!</f>
        <v>#REF!</v>
      </c>
      <c r="AN18" s="365" t="e">
        <f t="shared" ref="AN18:AN27" si="34">AM18/G18</f>
        <v>#REF!</v>
      </c>
      <c r="AO18" s="371" t="e">
        <f>#REF!+#REF!+#REF!+#REF!</f>
        <v>#REF!</v>
      </c>
      <c r="AP18" s="365" t="e">
        <f t="shared" ref="AP18:AP27" si="35">AO18/G18</f>
        <v>#REF!</v>
      </c>
      <c r="AQ18" s="371" t="e">
        <f>#REF!+#REF!+#REF!+#REF!</f>
        <v>#REF!</v>
      </c>
      <c r="AR18" s="365" t="e">
        <f t="shared" ref="AR18:AR27" si="36">AQ18/G18</f>
        <v>#REF!</v>
      </c>
      <c r="AS18" s="371" t="e">
        <f>#REF!</f>
        <v>#REF!</v>
      </c>
      <c r="AT18" s="365" t="e">
        <f t="shared" ref="AT18:AT27" si="37">AS18/G18</f>
        <v>#REF!</v>
      </c>
      <c r="AU18" s="371" t="e">
        <f>#REF!</f>
        <v>#REF!</v>
      </c>
      <c r="AV18" s="371" t="e">
        <f>#REF!</f>
        <v>#REF!</v>
      </c>
      <c r="AW18" s="371" t="e">
        <f>#REF!</f>
        <v>#REF!</v>
      </c>
      <c r="AX18" s="371" t="e">
        <f>#REF!</f>
        <v>#REF!</v>
      </c>
      <c r="AY18" s="365" t="e">
        <f t="shared" ref="AY18:AY27" si="38">(AU18+AV18+AW18+AX18)/H18</f>
        <v>#REF!</v>
      </c>
      <c r="AZ18" s="371" t="e">
        <f>#REF!</f>
        <v>#REF!</v>
      </c>
      <c r="BA18" s="365" t="e">
        <f t="shared" ref="BA18:BA27" si="39">AZ18/H18</f>
        <v>#REF!</v>
      </c>
      <c r="BB18" s="370" t="e">
        <f>#REF!+#REF!+#REF!+#REF!+#REF!</f>
        <v>#REF!</v>
      </c>
      <c r="BC18" s="365" t="e">
        <f t="shared" ref="BC18:BC27" si="40">BB18/H18</f>
        <v>#REF!</v>
      </c>
      <c r="BD18" s="371" t="e">
        <f>#REF!+#REF!+#REF!+#REF!</f>
        <v>#REF!</v>
      </c>
      <c r="BE18" s="365" t="e">
        <f t="shared" ref="BE18:BE27" si="41">BD18/H18</f>
        <v>#REF!</v>
      </c>
      <c r="BF18" s="371" t="e">
        <f>#REF!+#REF!+#REF!+#REF!</f>
        <v>#REF!</v>
      </c>
      <c r="BG18" s="365" t="e">
        <f t="shared" ref="BG18:BG27" si="42">BF18/H18</f>
        <v>#REF!</v>
      </c>
      <c r="BH18" s="363" t="e">
        <f>#REF!</f>
        <v>#REF!</v>
      </c>
      <c r="BI18" s="365" t="e">
        <f t="shared" ref="BI18:BI27" si="43">BH18/H18</f>
        <v>#REF!</v>
      </c>
      <c r="BJ18" s="367" t="e">
        <f t="shared" si="21"/>
        <v>#REF!</v>
      </c>
      <c r="BK18" s="363" t="e">
        <f t="shared" si="22"/>
        <v>#REF!</v>
      </c>
      <c r="BL18" s="372" t="e">
        <f t="shared" ref="BL18:BL27" si="44">(AF18+AG18+AH18+AI18+AK18)-G18</f>
        <v>#REF!</v>
      </c>
      <c r="BM18" s="372" t="e">
        <f t="shared" ref="BM18:BM27" si="45">(AU18+AV18+AW18+AX18+AZ18)-H18</f>
        <v>#REF!</v>
      </c>
      <c r="BN18" s="223"/>
      <c r="BO18" s="372" t="e">
        <f t="shared" ref="BO18:BO27" si="46">(AM18+AO18+AQ18)-G18</f>
        <v>#REF!</v>
      </c>
      <c r="BP18" s="372" t="e">
        <f t="shared" ref="BP18:BP27" si="47">(BB18+BD18+BF18)-H18</f>
        <v>#REF!</v>
      </c>
      <c r="BQ18" s="223"/>
      <c r="BR18" s="223"/>
      <c r="BS18" s="223"/>
      <c r="BT18" s="223"/>
      <c r="BU18" s="223"/>
    </row>
    <row r="19" spans="1:73" s="219" customFormat="1" ht="21.95" customHeight="1">
      <c r="A19" s="243">
        <v>2</v>
      </c>
      <c r="B19" s="362" t="s">
        <v>79</v>
      </c>
      <c r="C19" s="373" t="e">
        <f>#REF!</f>
        <v>#REF!</v>
      </c>
      <c r="D19" s="369" t="e">
        <f>#REF!</f>
        <v>#REF!</v>
      </c>
      <c r="E19" s="368" t="e">
        <f>#REF!</f>
        <v>#REF!</v>
      </c>
      <c r="F19" s="369" t="e">
        <f>#REF!</f>
        <v>#REF!</v>
      </c>
      <c r="G19" s="368" t="e">
        <f>#REF!</f>
        <v>#REF!</v>
      </c>
      <c r="H19" s="368" t="e">
        <f>#REF!</f>
        <v>#REF!</v>
      </c>
      <c r="I19" s="363" t="e">
        <f t="shared" si="29"/>
        <v>#REF!</v>
      </c>
      <c r="J19" s="368" t="e">
        <f>#REF!</f>
        <v>#REF!</v>
      </c>
      <c r="K19" s="368" t="e">
        <f>#REF!</f>
        <v>#REF!</v>
      </c>
      <c r="L19" s="368" t="e">
        <f>#REF!</f>
        <v>#REF!</v>
      </c>
      <c r="M19" s="384" t="e">
        <f t="shared" si="30"/>
        <v>#REF!</v>
      </c>
      <c r="N19" s="369" t="e">
        <f>#REF!</f>
        <v>#REF!</v>
      </c>
      <c r="O19" s="368" t="e">
        <f>#REF!</f>
        <v>#REF!</v>
      </c>
      <c r="P19" s="368" t="e">
        <f>#REF!</f>
        <v>#REF!</v>
      </c>
      <c r="Q19" s="369" t="e">
        <f>#REF!</f>
        <v>#REF!</v>
      </c>
      <c r="R19" s="368" t="e">
        <f>#REF!</f>
        <v>#REF!</v>
      </c>
      <c r="S19" s="368" t="e">
        <f>#REF!</f>
        <v>#REF!</v>
      </c>
      <c r="T19" s="369" t="e">
        <f>#REF!</f>
        <v>#REF!</v>
      </c>
      <c r="U19" s="368" t="e">
        <f>#REF!</f>
        <v>#REF!</v>
      </c>
      <c r="V19" s="368" t="e">
        <f>#REF!</f>
        <v>#REF!</v>
      </c>
      <c r="W19" s="368" t="e">
        <f>#REF!</f>
        <v>#REF!</v>
      </c>
      <c r="X19" s="368" t="e">
        <f>#REF!</f>
        <v>#REF!</v>
      </c>
      <c r="Y19" s="368" t="e">
        <f>#REF!</f>
        <v>#REF!</v>
      </c>
      <c r="Z19" s="365" t="e">
        <f t="shared" si="19"/>
        <v>#REF!</v>
      </c>
      <c r="AA19" s="368" t="e">
        <f>#REF!</f>
        <v>#REF!</v>
      </c>
      <c r="AB19" s="368" t="e">
        <f>#REF!</f>
        <v>#REF!</v>
      </c>
      <c r="AC19" s="368" t="e">
        <f>#REF!</f>
        <v>#REF!</v>
      </c>
      <c r="AD19" s="368" t="e">
        <f t="shared" si="20"/>
        <v>#REF!</v>
      </c>
      <c r="AE19" s="365" t="e">
        <f t="shared" si="31"/>
        <v>#REF!</v>
      </c>
      <c r="AF19" s="368" t="e">
        <f>#REF!</f>
        <v>#REF!</v>
      </c>
      <c r="AG19" s="368" t="e">
        <f>#REF!</f>
        <v>#REF!</v>
      </c>
      <c r="AH19" s="368" t="e">
        <f>#REF!</f>
        <v>#REF!</v>
      </c>
      <c r="AI19" s="368" t="e">
        <f>#REF!</f>
        <v>#REF!</v>
      </c>
      <c r="AJ19" s="365" t="e">
        <f t="shared" si="32"/>
        <v>#REF!</v>
      </c>
      <c r="AK19" s="368" t="e">
        <f>#REF!</f>
        <v>#REF!</v>
      </c>
      <c r="AL19" s="365" t="e">
        <f t="shared" si="33"/>
        <v>#REF!</v>
      </c>
      <c r="AM19" s="374" t="e">
        <f>#REF!+#REF!+#REF!+#REF!+#REF!</f>
        <v>#REF!</v>
      </c>
      <c r="AN19" s="365" t="e">
        <f t="shared" si="34"/>
        <v>#REF!</v>
      </c>
      <c r="AO19" s="375" t="e">
        <f>#REF!+#REF!+#REF!+#REF!</f>
        <v>#REF!</v>
      </c>
      <c r="AP19" s="365" t="e">
        <f t="shared" si="35"/>
        <v>#REF!</v>
      </c>
      <c r="AQ19" s="375" t="e">
        <f>#REF!+#REF!+#REF!+#REF!</f>
        <v>#REF!</v>
      </c>
      <c r="AR19" s="365" t="e">
        <f t="shared" si="36"/>
        <v>#REF!</v>
      </c>
      <c r="AS19" s="375" t="e">
        <f>#REF!</f>
        <v>#REF!</v>
      </c>
      <c r="AT19" s="365" t="e">
        <f t="shared" si="37"/>
        <v>#REF!</v>
      </c>
      <c r="AU19" s="375" t="e">
        <f>#REF!</f>
        <v>#REF!</v>
      </c>
      <c r="AV19" s="375" t="e">
        <f>#REF!</f>
        <v>#REF!</v>
      </c>
      <c r="AW19" s="375" t="e">
        <f>#REF!</f>
        <v>#REF!</v>
      </c>
      <c r="AX19" s="375" t="e">
        <f>#REF!</f>
        <v>#REF!</v>
      </c>
      <c r="AY19" s="365" t="e">
        <f t="shared" si="38"/>
        <v>#REF!</v>
      </c>
      <c r="AZ19" s="375" t="e">
        <f>#REF!</f>
        <v>#REF!</v>
      </c>
      <c r="BA19" s="365" t="e">
        <f t="shared" si="39"/>
        <v>#REF!</v>
      </c>
      <c r="BB19" s="374" t="e">
        <f>#REF!+#REF!+#REF!+#REF!+#REF!</f>
        <v>#REF!</v>
      </c>
      <c r="BC19" s="365" t="e">
        <f t="shared" si="40"/>
        <v>#REF!</v>
      </c>
      <c r="BD19" s="375" t="e">
        <f>#REF!+#REF!+#REF!+#REF!</f>
        <v>#REF!</v>
      </c>
      <c r="BE19" s="365" t="e">
        <f t="shared" si="41"/>
        <v>#REF!</v>
      </c>
      <c r="BF19" s="375" t="e">
        <f>#REF!+#REF!+#REF!+#REF!</f>
        <v>#REF!</v>
      </c>
      <c r="BG19" s="365" t="e">
        <f t="shared" si="42"/>
        <v>#REF!</v>
      </c>
      <c r="BH19" s="368" t="e">
        <f>#REF!</f>
        <v>#REF!</v>
      </c>
      <c r="BI19" s="365" t="e">
        <f t="shared" si="43"/>
        <v>#REF!</v>
      </c>
      <c r="BJ19" s="367" t="e">
        <f t="shared" si="21"/>
        <v>#REF!</v>
      </c>
      <c r="BK19" s="368" t="e">
        <f t="shared" si="22"/>
        <v>#REF!</v>
      </c>
      <c r="BL19" s="372" t="e">
        <f t="shared" si="44"/>
        <v>#REF!</v>
      </c>
      <c r="BM19" s="372" t="e">
        <f t="shared" si="45"/>
        <v>#REF!</v>
      </c>
      <c r="BN19" s="223"/>
      <c r="BO19" s="372" t="e">
        <f t="shared" si="46"/>
        <v>#REF!</v>
      </c>
      <c r="BP19" s="372" t="e">
        <f t="shared" si="47"/>
        <v>#REF!</v>
      </c>
      <c r="BQ19" s="223"/>
      <c r="BR19" s="223"/>
      <c r="BS19" s="223"/>
      <c r="BT19" s="223"/>
      <c r="BU19" s="223"/>
    </row>
    <row r="20" spans="1:73" s="219" customFormat="1" ht="32.25" customHeight="1">
      <c r="A20" s="243">
        <v>3</v>
      </c>
      <c r="B20" s="376" t="s">
        <v>98</v>
      </c>
      <c r="C20" s="375" t="e">
        <f>#REF!</f>
        <v>#REF!</v>
      </c>
      <c r="D20" s="369" t="e">
        <f>#REF!</f>
        <v>#REF!</v>
      </c>
      <c r="E20" s="368" t="e">
        <f>#REF!</f>
        <v>#REF!</v>
      </c>
      <c r="F20" s="369" t="e">
        <f>#REF!</f>
        <v>#REF!</v>
      </c>
      <c r="G20" s="368" t="e">
        <f>#REF!</f>
        <v>#REF!</v>
      </c>
      <c r="H20" s="368" t="e">
        <f>#REF!</f>
        <v>#REF!</v>
      </c>
      <c r="I20" s="363" t="e">
        <f t="shared" si="29"/>
        <v>#REF!</v>
      </c>
      <c r="J20" s="368" t="e">
        <f>#REF!</f>
        <v>#REF!</v>
      </c>
      <c r="K20" s="368" t="e">
        <f>#REF!</f>
        <v>#REF!</v>
      </c>
      <c r="L20" s="368" t="e">
        <f>#REF!</f>
        <v>#REF!</v>
      </c>
      <c r="M20" s="384" t="e">
        <f t="shared" si="30"/>
        <v>#REF!</v>
      </c>
      <c r="N20" s="369" t="e">
        <f>#REF!</f>
        <v>#REF!</v>
      </c>
      <c r="O20" s="368" t="e">
        <f>#REF!</f>
        <v>#REF!</v>
      </c>
      <c r="P20" s="368" t="e">
        <f>#REF!</f>
        <v>#REF!</v>
      </c>
      <c r="Q20" s="369" t="e">
        <f>#REF!</f>
        <v>#REF!</v>
      </c>
      <c r="R20" s="368" t="e">
        <f>#REF!</f>
        <v>#REF!</v>
      </c>
      <c r="S20" s="368" t="e">
        <f>#REF!</f>
        <v>#REF!</v>
      </c>
      <c r="T20" s="369" t="e">
        <f>#REF!</f>
        <v>#REF!</v>
      </c>
      <c r="U20" s="368" t="e">
        <f>#REF!</f>
        <v>#REF!</v>
      </c>
      <c r="V20" s="368" t="e">
        <f>#REF!</f>
        <v>#REF!</v>
      </c>
      <c r="W20" s="368" t="e">
        <f>#REF!</f>
        <v>#REF!</v>
      </c>
      <c r="X20" s="368" t="e">
        <f>#REF!</f>
        <v>#REF!</v>
      </c>
      <c r="Y20" s="368" t="e">
        <f>#REF!</f>
        <v>#REF!</v>
      </c>
      <c r="Z20" s="365" t="e">
        <f t="shared" si="19"/>
        <v>#REF!</v>
      </c>
      <c r="AA20" s="368" t="e">
        <f>#REF!</f>
        <v>#REF!</v>
      </c>
      <c r="AB20" s="368" t="e">
        <f>#REF!</f>
        <v>#REF!</v>
      </c>
      <c r="AC20" s="368" t="e">
        <f>#REF!</f>
        <v>#REF!</v>
      </c>
      <c r="AD20" s="368" t="e">
        <f t="shared" si="20"/>
        <v>#REF!</v>
      </c>
      <c r="AE20" s="365" t="e">
        <f t="shared" si="31"/>
        <v>#REF!</v>
      </c>
      <c r="AF20" s="368" t="e">
        <f>#REF!</f>
        <v>#REF!</v>
      </c>
      <c r="AG20" s="368" t="e">
        <f>#REF!</f>
        <v>#REF!</v>
      </c>
      <c r="AH20" s="368" t="e">
        <f>#REF!</f>
        <v>#REF!</v>
      </c>
      <c r="AI20" s="368" t="e">
        <f>#REF!</f>
        <v>#REF!</v>
      </c>
      <c r="AJ20" s="365" t="e">
        <f t="shared" si="32"/>
        <v>#REF!</v>
      </c>
      <c r="AK20" s="368" t="e">
        <f>#REF!</f>
        <v>#REF!</v>
      </c>
      <c r="AL20" s="365" t="e">
        <f t="shared" si="33"/>
        <v>#REF!</v>
      </c>
      <c r="AM20" s="374" t="e">
        <f>#REF!+#REF!+#REF!+#REF!+#REF!</f>
        <v>#REF!</v>
      </c>
      <c r="AN20" s="365" t="e">
        <f t="shared" si="34"/>
        <v>#REF!</v>
      </c>
      <c r="AO20" s="375" t="e">
        <f>#REF!+#REF!+#REF!+#REF!</f>
        <v>#REF!</v>
      </c>
      <c r="AP20" s="365" t="e">
        <f t="shared" si="35"/>
        <v>#REF!</v>
      </c>
      <c r="AQ20" s="375" t="e">
        <f>#REF!+#REF!+#REF!+#REF!</f>
        <v>#REF!</v>
      </c>
      <c r="AR20" s="365" t="e">
        <f t="shared" si="36"/>
        <v>#REF!</v>
      </c>
      <c r="AS20" s="375" t="e">
        <f>#REF!</f>
        <v>#REF!</v>
      </c>
      <c r="AT20" s="365" t="e">
        <f t="shared" si="37"/>
        <v>#REF!</v>
      </c>
      <c r="AU20" s="375" t="e">
        <f>#REF!</f>
        <v>#REF!</v>
      </c>
      <c r="AV20" s="375" t="e">
        <f>#REF!</f>
        <v>#REF!</v>
      </c>
      <c r="AW20" s="375" t="e">
        <f>#REF!</f>
        <v>#REF!</v>
      </c>
      <c r="AX20" s="375" t="e">
        <f>#REF!</f>
        <v>#REF!</v>
      </c>
      <c r="AY20" s="365" t="e">
        <f t="shared" si="38"/>
        <v>#REF!</v>
      </c>
      <c r="AZ20" s="375" t="e">
        <f>#REF!</f>
        <v>#REF!</v>
      </c>
      <c r="BA20" s="365" t="e">
        <f t="shared" si="39"/>
        <v>#REF!</v>
      </c>
      <c r="BB20" s="374" t="e">
        <f>#REF!+#REF!+#REF!+#REF!+#REF!</f>
        <v>#REF!</v>
      </c>
      <c r="BC20" s="365" t="e">
        <f t="shared" si="40"/>
        <v>#REF!</v>
      </c>
      <c r="BD20" s="375" t="e">
        <f>#REF!+#REF!+#REF!+#REF!</f>
        <v>#REF!</v>
      </c>
      <c r="BE20" s="365" t="e">
        <f t="shared" si="41"/>
        <v>#REF!</v>
      </c>
      <c r="BF20" s="375" t="e">
        <f>#REF!+#REF!+#REF!+#REF!</f>
        <v>#REF!</v>
      </c>
      <c r="BG20" s="365" t="e">
        <f t="shared" si="42"/>
        <v>#REF!</v>
      </c>
      <c r="BH20" s="368" t="e">
        <f>#REF!</f>
        <v>#REF!</v>
      </c>
      <c r="BI20" s="365" t="e">
        <f t="shared" si="43"/>
        <v>#REF!</v>
      </c>
      <c r="BJ20" s="367" t="e">
        <f t="shared" si="21"/>
        <v>#REF!</v>
      </c>
      <c r="BK20" s="368" t="e">
        <f t="shared" si="22"/>
        <v>#REF!</v>
      </c>
      <c r="BL20" s="372" t="e">
        <f t="shared" si="44"/>
        <v>#REF!</v>
      </c>
      <c r="BM20" s="372" t="e">
        <f t="shared" si="45"/>
        <v>#REF!</v>
      </c>
      <c r="BN20" s="223"/>
      <c r="BO20" s="372" t="e">
        <f t="shared" si="46"/>
        <v>#REF!</v>
      </c>
      <c r="BP20" s="372" t="e">
        <f t="shared" si="47"/>
        <v>#REF!</v>
      </c>
      <c r="BQ20" s="223"/>
      <c r="BR20" s="223"/>
      <c r="BS20" s="223"/>
      <c r="BT20" s="223"/>
      <c r="BU20" s="223"/>
    </row>
    <row r="21" spans="1:73" s="219" customFormat="1" ht="21.95" customHeight="1">
      <c r="A21" s="243">
        <v>4</v>
      </c>
      <c r="B21" s="362" t="s">
        <v>99</v>
      </c>
      <c r="C21" s="373" t="e">
        <f>#REF!</f>
        <v>#REF!</v>
      </c>
      <c r="D21" s="369" t="e">
        <f>#REF!</f>
        <v>#REF!</v>
      </c>
      <c r="E21" s="368" t="e">
        <f>#REF!</f>
        <v>#REF!</v>
      </c>
      <c r="F21" s="369" t="e">
        <f>#REF!</f>
        <v>#REF!</v>
      </c>
      <c r="G21" s="368" t="e">
        <f>#REF!</f>
        <v>#REF!</v>
      </c>
      <c r="H21" s="368" t="e">
        <f>#REF!</f>
        <v>#REF!</v>
      </c>
      <c r="I21" s="363" t="e">
        <f t="shared" si="29"/>
        <v>#REF!</v>
      </c>
      <c r="J21" s="368" t="e">
        <f>#REF!</f>
        <v>#REF!</v>
      </c>
      <c r="K21" s="368" t="e">
        <f>#REF!</f>
        <v>#REF!</v>
      </c>
      <c r="L21" s="368" t="e">
        <f>#REF!</f>
        <v>#REF!</v>
      </c>
      <c r="M21" s="384" t="e">
        <f t="shared" si="30"/>
        <v>#REF!</v>
      </c>
      <c r="N21" s="369" t="e">
        <f>#REF!</f>
        <v>#REF!</v>
      </c>
      <c r="O21" s="368" t="e">
        <f>#REF!</f>
        <v>#REF!</v>
      </c>
      <c r="P21" s="368" t="e">
        <f>#REF!</f>
        <v>#REF!</v>
      </c>
      <c r="Q21" s="369" t="e">
        <f>#REF!</f>
        <v>#REF!</v>
      </c>
      <c r="R21" s="368" t="e">
        <f>#REF!</f>
        <v>#REF!</v>
      </c>
      <c r="S21" s="368" t="e">
        <f>#REF!</f>
        <v>#REF!</v>
      </c>
      <c r="T21" s="369" t="e">
        <f>#REF!</f>
        <v>#REF!</v>
      </c>
      <c r="U21" s="368" t="e">
        <f>#REF!</f>
        <v>#REF!</v>
      </c>
      <c r="V21" s="368" t="e">
        <f>#REF!</f>
        <v>#REF!</v>
      </c>
      <c r="W21" s="368" t="e">
        <f>#REF!</f>
        <v>#REF!</v>
      </c>
      <c r="X21" s="368" t="e">
        <f>#REF!</f>
        <v>#REF!</v>
      </c>
      <c r="Y21" s="368" t="e">
        <f>#REF!</f>
        <v>#REF!</v>
      </c>
      <c r="Z21" s="365" t="e">
        <f t="shared" si="19"/>
        <v>#REF!</v>
      </c>
      <c r="AA21" s="368" t="e">
        <f>#REF!</f>
        <v>#REF!</v>
      </c>
      <c r="AB21" s="368" t="e">
        <f>#REF!</f>
        <v>#REF!</v>
      </c>
      <c r="AC21" s="368" t="e">
        <f>#REF!</f>
        <v>#REF!</v>
      </c>
      <c r="AD21" s="368" t="e">
        <f t="shared" si="20"/>
        <v>#REF!</v>
      </c>
      <c r="AE21" s="365" t="e">
        <f t="shared" si="31"/>
        <v>#REF!</v>
      </c>
      <c r="AF21" s="368" t="e">
        <f>#REF!</f>
        <v>#REF!</v>
      </c>
      <c r="AG21" s="368" t="e">
        <f>#REF!</f>
        <v>#REF!</v>
      </c>
      <c r="AH21" s="368" t="e">
        <f>#REF!</f>
        <v>#REF!</v>
      </c>
      <c r="AI21" s="368" t="e">
        <f>#REF!</f>
        <v>#REF!</v>
      </c>
      <c r="AJ21" s="365" t="e">
        <f t="shared" si="32"/>
        <v>#REF!</v>
      </c>
      <c r="AK21" s="368" t="e">
        <f>#REF!</f>
        <v>#REF!</v>
      </c>
      <c r="AL21" s="365" t="e">
        <f t="shared" si="33"/>
        <v>#REF!</v>
      </c>
      <c r="AM21" s="374" t="e">
        <f>#REF!+#REF!+#REF!+#REF!+#REF!</f>
        <v>#REF!</v>
      </c>
      <c r="AN21" s="365" t="e">
        <f t="shared" si="34"/>
        <v>#REF!</v>
      </c>
      <c r="AO21" s="375" t="e">
        <f>#REF!+#REF!+#REF!+#REF!</f>
        <v>#REF!</v>
      </c>
      <c r="AP21" s="365" t="e">
        <f t="shared" si="35"/>
        <v>#REF!</v>
      </c>
      <c r="AQ21" s="375" t="e">
        <f>#REF!+#REF!+#REF!+#REF!</f>
        <v>#REF!</v>
      </c>
      <c r="AR21" s="365" t="e">
        <f t="shared" si="36"/>
        <v>#REF!</v>
      </c>
      <c r="AS21" s="375" t="e">
        <f>#REF!</f>
        <v>#REF!</v>
      </c>
      <c r="AT21" s="365" t="e">
        <f t="shared" si="37"/>
        <v>#REF!</v>
      </c>
      <c r="AU21" s="375" t="e">
        <f>#REF!</f>
        <v>#REF!</v>
      </c>
      <c r="AV21" s="375" t="e">
        <f>#REF!</f>
        <v>#REF!</v>
      </c>
      <c r="AW21" s="375" t="e">
        <f>#REF!</f>
        <v>#REF!</v>
      </c>
      <c r="AX21" s="375" t="e">
        <f>#REF!</f>
        <v>#REF!</v>
      </c>
      <c r="AY21" s="365" t="e">
        <f t="shared" si="38"/>
        <v>#REF!</v>
      </c>
      <c r="AZ21" s="375" t="e">
        <f>#REF!</f>
        <v>#REF!</v>
      </c>
      <c r="BA21" s="365" t="e">
        <f t="shared" si="39"/>
        <v>#REF!</v>
      </c>
      <c r="BB21" s="374" t="e">
        <f>#REF!+#REF!+#REF!+#REF!+#REF!</f>
        <v>#REF!</v>
      </c>
      <c r="BC21" s="365" t="e">
        <f t="shared" si="40"/>
        <v>#REF!</v>
      </c>
      <c r="BD21" s="375" t="e">
        <f>#REF!+#REF!+#REF!+#REF!</f>
        <v>#REF!</v>
      </c>
      <c r="BE21" s="365" t="e">
        <f t="shared" si="41"/>
        <v>#REF!</v>
      </c>
      <c r="BF21" s="375" t="e">
        <f>#REF!+#REF!+#REF!+#REF!</f>
        <v>#REF!</v>
      </c>
      <c r="BG21" s="365" t="e">
        <f t="shared" si="42"/>
        <v>#REF!</v>
      </c>
      <c r="BH21" s="368" t="e">
        <f>#REF!</f>
        <v>#REF!</v>
      </c>
      <c r="BI21" s="365" t="e">
        <f t="shared" si="43"/>
        <v>#REF!</v>
      </c>
      <c r="BJ21" s="367" t="e">
        <f t="shared" si="21"/>
        <v>#REF!</v>
      </c>
      <c r="BK21" s="368" t="e">
        <f t="shared" si="22"/>
        <v>#REF!</v>
      </c>
      <c r="BL21" s="372" t="e">
        <f t="shared" si="44"/>
        <v>#REF!</v>
      </c>
      <c r="BM21" s="372" t="e">
        <f t="shared" si="45"/>
        <v>#REF!</v>
      </c>
      <c r="BN21" s="223"/>
      <c r="BO21" s="372" t="e">
        <f t="shared" si="46"/>
        <v>#REF!</v>
      </c>
      <c r="BP21" s="372" t="e">
        <f t="shared" si="47"/>
        <v>#REF!</v>
      </c>
      <c r="BQ21" s="223"/>
      <c r="BR21" s="223"/>
      <c r="BS21" s="223"/>
      <c r="BT21" s="223"/>
      <c r="BU21" s="223"/>
    </row>
    <row r="22" spans="1:73" s="219" customFormat="1" ht="30" customHeight="1">
      <c r="A22" s="243">
        <v>5</v>
      </c>
      <c r="B22" s="376" t="s">
        <v>100</v>
      </c>
      <c r="C22" s="375" t="e">
        <f>#REF!</f>
        <v>#REF!</v>
      </c>
      <c r="D22" s="369" t="e">
        <f>#REF!</f>
        <v>#REF!</v>
      </c>
      <c r="E22" s="368" t="e">
        <f>#REF!</f>
        <v>#REF!</v>
      </c>
      <c r="F22" s="369" t="e">
        <f>#REF!</f>
        <v>#REF!</v>
      </c>
      <c r="G22" s="368" t="e">
        <f>#REF!</f>
        <v>#REF!</v>
      </c>
      <c r="H22" s="368" t="e">
        <f>#REF!</f>
        <v>#REF!</v>
      </c>
      <c r="I22" s="363" t="e">
        <f t="shared" si="29"/>
        <v>#REF!</v>
      </c>
      <c r="J22" s="368" t="e">
        <f>#REF!</f>
        <v>#REF!</v>
      </c>
      <c r="K22" s="368" t="e">
        <f>#REF!</f>
        <v>#REF!</v>
      </c>
      <c r="L22" s="368" t="e">
        <f>#REF!</f>
        <v>#REF!</v>
      </c>
      <c r="M22" s="384" t="e">
        <f t="shared" si="30"/>
        <v>#REF!</v>
      </c>
      <c r="N22" s="369" t="e">
        <f>#REF!</f>
        <v>#REF!</v>
      </c>
      <c r="O22" s="368" t="e">
        <f>#REF!</f>
        <v>#REF!</v>
      </c>
      <c r="P22" s="368" t="e">
        <f>#REF!</f>
        <v>#REF!</v>
      </c>
      <c r="Q22" s="369" t="e">
        <f>#REF!</f>
        <v>#REF!</v>
      </c>
      <c r="R22" s="368" t="e">
        <f>#REF!</f>
        <v>#REF!</v>
      </c>
      <c r="S22" s="368" t="e">
        <f>#REF!</f>
        <v>#REF!</v>
      </c>
      <c r="T22" s="369" t="e">
        <f>#REF!</f>
        <v>#REF!</v>
      </c>
      <c r="U22" s="368" t="e">
        <f>#REF!</f>
        <v>#REF!</v>
      </c>
      <c r="V22" s="368" t="e">
        <f>#REF!</f>
        <v>#REF!</v>
      </c>
      <c r="W22" s="368" t="e">
        <f>#REF!</f>
        <v>#REF!</v>
      </c>
      <c r="X22" s="368" t="e">
        <f>#REF!</f>
        <v>#REF!</v>
      </c>
      <c r="Y22" s="368" t="e">
        <f>#REF!</f>
        <v>#REF!</v>
      </c>
      <c r="Z22" s="365" t="e">
        <f t="shared" si="19"/>
        <v>#REF!</v>
      </c>
      <c r="AA22" s="368" t="e">
        <f>#REF!</f>
        <v>#REF!</v>
      </c>
      <c r="AB22" s="368" t="e">
        <f>#REF!</f>
        <v>#REF!</v>
      </c>
      <c r="AC22" s="368" t="e">
        <f>#REF!</f>
        <v>#REF!</v>
      </c>
      <c r="AD22" s="368" t="e">
        <f t="shared" si="20"/>
        <v>#REF!</v>
      </c>
      <c r="AE22" s="365" t="e">
        <f t="shared" si="31"/>
        <v>#REF!</v>
      </c>
      <c r="AF22" s="368" t="e">
        <f>#REF!</f>
        <v>#REF!</v>
      </c>
      <c r="AG22" s="368" t="e">
        <f>#REF!</f>
        <v>#REF!</v>
      </c>
      <c r="AH22" s="368" t="e">
        <f>#REF!</f>
        <v>#REF!</v>
      </c>
      <c r="AI22" s="368" t="e">
        <f>#REF!</f>
        <v>#REF!</v>
      </c>
      <c r="AJ22" s="365" t="e">
        <f t="shared" si="32"/>
        <v>#REF!</v>
      </c>
      <c r="AK22" s="368" t="e">
        <f>#REF!</f>
        <v>#REF!</v>
      </c>
      <c r="AL22" s="365" t="e">
        <f t="shared" si="33"/>
        <v>#REF!</v>
      </c>
      <c r="AM22" s="374" t="e">
        <f>#REF!+#REF!+#REF!+#REF!+#REF!</f>
        <v>#REF!</v>
      </c>
      <c r="AN22" s="365" t="e">
        <f t="shared" si="34"/>
        <v>#REF!</v>
      </c>
      <c r="AO22" s="375" t="e">
        <f>#REF!+#REF!+#REF!+#REF!</f>
        <v>#REF!</v>
      </c>
      <c r="AP22" s="365" t="e">
        <f t="shared" si="35"/>
        <v>#REF!</v>
      </c>
      <c r="AQ22" s="375" t="e">
        <f>#REF!+#REF!+#REF!+#REF!</f>
        <v>#REF!</v>
      </c>
      <c r="AR22" s="365" t="e">
        <f t="shared" si="36"/>
        <v>#REF!</v>
      </c>
      <c r="AS22" s="375" t="e">
        <f>#REF!</f>
        <v>#REF!</v>
      </c>
      <c r="AT22" s="365" t="e">
        <f t="shared" si="37"/>
        <v>#REF!</v>
      </c>
      <c r="AU22" s="375" t="e">
        <f>#REF!</f>
        <v>#REF!</v>
      </c>
      <c r="AV22" s="375" t="e">
        <f>#REF!</f>
        <v>#REF!</v>
      </c>
      <c r="AW22" s="375" t="e">
        <f>#REF!</f>
        <v>#REF!</v>
      </c>
      <c r="AX22" s="375" t="e">
        <f>#REF!</f>
        <v>#REF!</v>
      </c>
      <c r="AY22" s="365" t="e">
        <f t="shared" si="38"/>
        <v>#REF!</v>
      </c>
      <c r="AZ22" s="375" t="e">
        <f>#REF!</f>
        <v>#REF!</v>
      </c>
      <c r="BA22" s="365" t="e">
        <f t="shared" si="39"/>
        <v>#REF!</v>
      </c>
      <c r="BB22" s="374" t="e">
        <f>#REF!+#REF!+#REF!+#REF!+#REF!</f>
        <v>#REF!</v>
      </c>
      <c r="BC22" s="365" t="e">
        <f t="shared" si="40"/>
        <v>#REF!</v>
      </c>
      <c r="BD22" s="375" t="e">
        <f>#REF!+#REF!+#REF!+#REF!</f>
        <v>#REF!</v>
      </c>
      <c r="BE22" s="365" t="e">
        <f t="shared" si="41"/>
        <v>#REF!</v>
      </c>
      <c r="BF22" s="375" t="e">
        <f>#REF!+#REF!+#REF!+#REF!</f>
        <v>#REF!</v>
      </c>
      <c r="BG22" s="365" t="e">
        <f t="shared" si="42"/>
        <v>#REF!</v>
      </c>
      <c r="BH22" s="368" t="e">
        <f>#REF!</f>
        <v>#REF!</v>
      </c>
      <c r="BI22" s="365" t="e">
        <f t="shared" si="43"/>
        <v>#REF!</v>
      </c>
      <c r="BJ22" s="367" t="e">
        <f t="shared" si="21"/>
        <v>#REF!</v>
      </c>
      <c r="BK22" s="368" t="e">
        <f t="shared" si="22"/>
        <v>#REF!</v>
      </c>
      <c r="BL22" s="372" t="e">
        <f t="shared" si="44"/>
        <v>#REF!</v>
      </c>
      <c r="BM22" s="372" t="e">
        <f t="shared" si="45"/>
        <v>#REF!</v>
      </c>
      <c r="BN22" s="223"/>
      <c r="BO22" s="372" t="e">
        <f t="shared" si="46"/>
        <v>#REF!</v>
      </c>
      <c r="BP22" s="372" t="e">
        <f t="shared" si="47"/>
        <v>#REF!</v>
      </c>
      <c r="BQ22" s="223"/>
      <c r="BR22" s="223"/>
      <c r="BS22" s="223"/>
      <c r="BT22" s="223"/>
      <c r="BU22" s="223"/>
    </row>
    <row r="23" spans="1:73" s="219" customFormat="1" ht="21.95" customHeight="1">
      <c r="A23" s="243">
        <v>6</v>
      </c>
      <c r="B23" s="362" t="s">
        <v>80</v>
      </c>
      <c r="C23" s="373" t="e">
        <f>#REF!</f>
        <v>#REF!</v>
      </c>
      <c r="D23" s="369" t="e">
        <f>#REF!</f>
        <v>#REF!</v>
      </c>
      <c r="E23" s="368" t="e">
        <f>#REF!</f>
        <v>#REF!</v>
      </c>
      <c r="F23" s="369" t="e">
        <f>#REF!</f>
        <v>#REF!</v>
      </c>
      <c r="G23" s="368" t="e">
        <f>#REF!</f>
        <v>#REF!</v>
      </c>
      <c r="H23" s="368" t="e">
        <f>#REF!</f>
        <v>#REF!</v>
      </c>
      <c r="I23" s="363" t="e">
        <f t="shared" si="29"/>
        <v>#REF!</v>
      </c>
      <c r="J23" s="368" t="e">
        <f>#REF!</f>
        <v>#REF!</v>
      </c>
      <c r="K23" s="368" t="e">
        <f>#REF!</f>
        <v>#REF!</v>
      </c>
      <c r="L23" s="368" t="e">
        <f>#REF!</f>
        <v>#REF!</v>
      </c>
      <c r="M23" s="365" t="e">
        <f t="shared" si="30"/>
        <v>#REF!</v>
      </c>
      <c r="N23" s="369" t="e">
        <f>#REF!</f>
        <v>#REF!</v>
      </c>
      <c r="O23" s="368" t="e">
        <f>#REF!</f>
        <v>#REF!</v>
      </c>
      <c r="P23" s="368" t="e">
        <f>#REF!</f>
        <v>#REF!</v>
      </c>
      <c r="Q23" s="369" t="e">
        <f>#REF!</f>
        <v>#REF!</v>
      </c>
      <c r="R23" s="368" t="e">
        <f>#REF!</f>
        <v>#REF!</v>
      </c>
      <c r="S23" s="368" t="e">
        <f>#REF!</f>
        <v>#REF!</v>
      </c>
      <c r="T23" s="369" t="e">
        <f>#REF!</f>
        <v>#REF!</v>
      </c>
      <c r="U23" s="368" t="e">
        <f>#REF!</f>
        <v>#REF!</v>
      </c>
      <c r="V23" s="368" t="e">
        <f>#REF!</f>
        <v>#REF!</v>
      </c>
      <c r="W23" s="368" t="e">
        <f>#REF!</f>
        <v>#REF!</v>
      </c>
      <c r="X23" s="368" t="e">
        <f>#REF!</f>
        <v>#REF!</v>
      </c>
      <c r="Y23" s="368" t="e">
        <f>#REF!</f>
        <v>#REF!</v>
      </c>
      <c r="Z23" s="365" t="e">
        <f t="shared" si="19"/>
        <v>#REF!</v>
      </c>
      <c r="AA23" s="368" t="e">
        <f>#REF!</f>
        <v>#REF!</v>
      </c>
      <c r="AB23" s="368" t="e">
        <f>#REF!</f>
        <v>#REF!</v>
      </c>
      <c r="AC23" s="368" t="e">
        <f>#REF!</f>
        <v>#REF!</v>
      </c>
      <c r="AD23" s="368" t="e">
        <f t="shared" si="20"/>
        <v>#REF!</v>
      </c>
      <c r="AE23" s="365" t="e">
        <f t="shared" si="31"/>
        <v>#REF!</v>
      </c>
      <c r="AF23" s="368" t="e">
        <f>#REF!</f>
        <v>#REF!</v>
      </c>
      <c r="AG23" s="368" t="e">
        <f>#REF!</f>
        <v>#REF!</v>
      </c>
      <c r="AH23" s="368" t="e">
        <f>#REF!</f>
        <v>#REF!</v>
      </c>
      <c r="AI23" s="368" t="e">
        <f>#REF!</f>
        <v>#REF!</v>
      </c>
      <c r="AJ23" s="365" t="e">
        <f t="shared" si="32"/>
        <v>#REF!</v>
      </c>
      <c r="AK23" s="368" t="e">
        <f>#REF!</f>
        <v>#REF!</v>
      </c>
      <c r="AL23" s="365" t="e">
        <f t="shared" si="33"/>
        <v>#REF!</v>
      </c>
      <c r="AM23" s="374" t="e">
        <f>#REF!+#REF!+#REF!+#REF!+#REF!</f>
        <v>#REF!</v>
      </c>
      <c r="AN23" s="365" t="e">
        <f t="shared" si="34"/>
        <v>#REF!</v>
      </c>
      <c r="AO23" s="375" t="e">
        <f>#REF!+#REF!+#REF!+#REF!</f>
        <v>#REF!</v>
      </c>
      <c r="AP23" s="365" t="e">
        <f t="shared" si="35"/>
        <v>#REF!</v>
      </c>
      <c r="AQ23" s="375" t="e">
        <f>#REF!+#REF!+#REF!+#REF!</f>
        <v>#REF!</v>
      </c>
      <c r="AR23" s="365" t="e">
        <f t="shared" si="36"/>
        <v>#REF!</v>
      </c>
      <c r="AS23" s="375" t="e">
        <f>#REF!</f>
        <v>#REF!</v>
      </c>
      <c r="AT23" s="365" t="e">
        <f t="shared" si="37"/>
        <v>#REF!</v>
      </c>
      <c r="AU23" s="375" t="e">
        <f>#REF!</f>
        <v>#REF!</v>
      </c>
      <c r="AV23" s="375" t="e">
        <f>#REF!</f>
        <v>#REF!</v>
      </c>
      <c r="AW23" s="375" t="e">
        <f>#REF!</f>
        <v>#REF!</v>
      </c>
      <c r="AX23" s="375" t="e">
        <f>#REF!</f>
        <v>#REF!</v>
      </c>
      <c r="AY23" s="365" t="e">
        <f t="shared" si="38"/>
        <v>#REF!</v>
      </c>
      <c r="AZ23" s="375" t="e">
        <f>#REF!</f>
        <v>#REF!</v>
      </c>
      <c r="BA23" s="365" t="e">
        <f t="shared" si="39"/>
        <v>#REF!</v>
      </c>
      <c r="BB23" s="374" t="e">
        <f>#REF!+#REF!+#REF!+#REF!+#REF!</f>
        <v>#REF!</v>
      </c>
      <c r="BC23" s="365" t="e">
        <f t="shared" si="40"/>
        <v>#REF!</v>
      </c>
      <c r="BD23" s="375" t="e">
        <f>#REF!+#REF!+#REF!+#REF!</f>
        <v>#REF!</v>
      </c>
      <c r="BE23" s="365" t="e">
        <f t="shared" si="41"/>
        <v>#REF!</v>
      </c>
      <c r="BF23" s="375" t="e">
        <f>#REF!+#REF!+#REF!+#REF!</f>
        <v>#REF!</v>
      </c>
      <c r="BG23" s="365" t="e">
        <f t="shared" si="42"/>
        <v>#REF!</v>
      </c>
      <c r="BH23" s="368" t="e">
        <f>#REF!</f>
        <v>#REF!</v>
      </c>
      <c r="BI23" s="365" t="e">
        <f t="shared" si="43"/>
        <v>#REF!</v>
      </c>
      <c r="BJ23" s="367" t="e">
        <f t="shared" si="21"/>
        <v>#REF!</v>
      </c>
      <c r="BK23" s="368" t="e">
        <f t="shared" si="22"/>
        <v>#REF!</v>
      </c>
      <c r="BL23" s="372" t="e">
        <f t="shared" si="44"/>
        <v>#REF!</v>
      </c>
      <c r="BM23" s="372" t="e">
        <f t="shared" si="45"/>
        <v>#REF!</v>
      </c>
      <c r="BN23" s="223"/>
      <c r="BO23" s="372" t="e">
        <f t="shared" si="46"/>
        <v>#REF!</v>
      </c>
      <c r="BP23" s="372" t="e">
        <f t="shared" si="47"/>
        <v>#REF!</v>
      </c>
      <c r="BQ23" s="223"/>
      <c r="BR23" s="223"/>
      <c r="BS23" s="223"/>
      <c r="BT23" s="223"/>
      <c r="BU23" s="223"/>
    </row>
    <row r="24" spans="1:73" s="219" customFormat="1" ht="21.95" customHeight="1">
      <c r="A24" s="243">
        <v>7</v>
      </c>
      <c r="B24" s="362" t="s">
        <v>81</v>
      </c>
      <c r="C24" s="373" t="e">
        <f>#REF!</f>
        <v>#REF!</v>
      </c>
      <c r="D24" s="369" t="e">
        <f>#REF!</f>
        <v>#REF!</v>
      </c>
      <c r="E24" s="368" t="e">
        <f>#REF!</f>
        <v>#REF!</v>
      </c>
      <c r="F24" s="369" t="e">
        <f>#REF!</f>
        <v>#REF!</v>
      </c>
      <c r="G24" s="368" t="e">
        <f>#REF!</f>
        <v>#REF!</v>
      </c>
      <c r="H24" s="368" t="e">
        <f>#REF!</f>
        <v>#REF!</v>
      </c>
      <c r="I24" s="363" t="e">
        <f t="shared" si="29"/>
        <v>#REF!</v>
      </c>
      <c r="J24" s="368" t="e">
        <f>#REF!</f>
        <v>#REF!</v>
      </c>
      <c r="K24" s="368" t="e">
        <f>#REF!</f>
        <v>#REF!</v>
      </c>
      <c r="L24" s="368" t="e">
        <f>#REF!</f>
        <v>#REF!</v>
      </c>
      <c r="M24" s="384" t="e">
        <f t="shared" si="30"/>
        <v>#REF!</v>
      </c>
      <c r="N24" s="369" t="e">
        <f>#REF!</f>
        <v>#REF!</v>
      </c>
      <c r="O24" s="368" t="e">
        <f>#REF!</f>
        <v>#REF!</v>
      </c>
      <c r="P24" s="368" t="e">
        <f>#REF!</f>
        <v>#REF!</v>
      </c>
      <c r="Q24" s="369" t="e">
        <f>#REF!</f>
        <v>#REF!</v>
      </c>
      <c r="R24" s="368" t="e">
        <f>#REF!</f>
        <v>#REF!</v>
      </c>
      <c r="S24" s="368" t="e">
        <f>#REF!</f>
        <v>#REF!</v>
      </c>
      <c r="T24" s="369" t="e">
        <f>#REF!</f>
        <v>#REF!</v>
      </c>
      <c r="U24" s="368" t="e">
        <f>#REF!</f>
        <v>#REF!</v>
      </c>
      <c r="V24" s="368" t="e">
        <f>#REF!</f>
        <v>#REF!</v>
      </c>
      <c r="W24" s="368" t="e">
        <f>#REF!</f>
        <v>#REF!</v>
      </c>
      <c r="X24" s="368" t="e">
        <f>#REF!</f>
        <v>#REF!</v>
      </c>
      <c r="Y24" s="368" t="e">
        <f>#REF!</f>
        <v>#REF!</v>
      </c>
      <c r="Z24" s="365" t="e">
        <f t="shared" si="19"/>
        <v>#REF!</v>
      </c>
      <c r="AA24" s="368" t="e">
        <f>#REF!</f>
        <v>#REF!</v>
      </c>
      <c r="AB24" s="368" t="e">
        <f>#REF!</f>
        <v>#REF!</v>
      </c>
      <c r="AC24" s="368" t="e">
        <f>#REF!</f>
        <v>#REF!</v>
      </c>
      <c r="AD24" s="368" t="e">
        <f t="shared" si="20"/>
        <v>#REF!</v>
      </c>
      <c r="AE24" s="365" t="e">
        <f t="shared" si="31"/>
        <v>#REF!</v>
      </c>
      <c r="AF24" s="368" t="e">
        <f>#REF!</f>
        <v>#REF!</v>
      </c>
      <c r="AG24" s="368" t="e">
        <f>#REF!</f>
        <v>#REF!</v>
      </c>
      <c r="AH24" s="368" t="e">
        <f>#REF!</f>
        <v>#REF!</v>
      </c>
      <c r="AI24" s="368" t="e">
        <f>#REF!</f>
        <v>#REF!</v>
      </c>
      <c r="AJ24" s="365" t="e">
        <f t="shared" si="32"/>
        <v>#REF!</v>
      </c>
      <c r="AK24" s="368" t="e">
        <f>#REF!</f>
        <v>#REF!</v>
      </c>
      <c r="AL24" s="365" t="e">
        <f t="shared" si="33"/>
        <v>#REF!</v>
      </c>
      <c r="AM24" s="374" t="e">
        <f>#REF!+#REF!+#REF!+#REF!+#REF!</f>
        <v>#REF!</v>
      </c>
      <c r="AN24" s="365" t="e">
        <f t="shared" si="34"/>
        <v>#REF!</v>
      </c>
      <c r="AO24" s="375" t="e">
        <f>#REF!+#REF!+#REF!+#REF!</f>
        <v>#REF!</v>
      </c>
      <c r="AP24" s="365" t="e">
        <f t="shared" si="35"/>
        <v>#REF!</v>
      </c>
      <c r="AQ24" s="375" t="e">
        <f>#REF!+#REF!+#REF!+#REF!</f>
        <v>#REF!</v>
      </c>
      <c r="AR24" s="365" t="e">
        <f t="shared" si="36"/>
        <v>#REF!</v>
      </c>
      <c r="AS24" s="375" t="e">
        <f>#REF!</f>
        <v>#REF!</v>
      </c>
      <c r="AT24" s="365" t="e">
        <f t="shared" si="37"/>
        <v>#REF!</v>
      </c>
      <c r="AU24" s="375" t="e">
        <f>#REF!</f>
        <v>#REF!</v>
      </c>
      <c r="AV24" s="375" t="e">
        <f>#REF!</f>
        <v>#REF!</v>
      </c>
      <c r="AW24" s="375" t="e">
        <f>#REF!</f>
        <v>#REF!</v>
      </c>
      <c r="AX24" s="375" t="e">
        <f>#REF!</f>
        <v>#REF!</v>
      </c>
      <c r="AY24" s="365" t="e">
        <f t="shared" si="38"/>
        <v>#REF!</v>
      </c>
      <c r="AZ24" s="375" t="e">
        <f>#REF!</f>
        <v>#REF!</v>
      </c>
      <c r="BA24" s="365" t="e">
        <f t="shared" si="39"/>
        <v>#REF!</v>
      </c>
      <c r="BB24" s="374" t="e">
        <f>#REF!+#REF!+#REF!+#REF!+#REF!</f>
        <v>#REF!</v>
      </c>
      <c r="BC24" s="365" t="e">
        <f t="shared" si="40"/>
        <v>#REF!</v>
      </c>
      <c r="BD24" s="375" t="e">
        <f>#REF!+#REF!+#REF!+#REF!</f>
        <v>#REF!</v>
      </c>
      <c r="BE24" s="365" t="e">
        <f t="shared" si="41"/>
        <v>#REF!</v>
      </c>
      <c r="BF24" s="375" t="e">
        <f>#REF!+#REF!+#REF!+#REF!</f>
        <v>#REF!</v>
      </c>
      <c r="BG24" s="365" t="e">
        <f t="shared" si="42"/>
        <v>#REF!</v>
      </c>
      <c r="BH24" s="368" t="e">
        <f>#REF!</f>
        <v>#REF!</v>
      </c>
      <c r="BI24" s="365" t="e">
        <f t="shared" si="43"/>
        <v>#REF!</v>
      </c>
      <c r="BJ24" s="367" t="e">
        <f t="shared" si="21"/>
        <v>#REF!</v>
      </c>
      <c r="BK24" s="368" t="e">
        <f t="shared" si="22"/>
        <v>#REF!</v>
      </c>
      <c r="BL24" s="372" t="e">
        <f t="shared" si="44"/>
        <v>#REF!</v>
      </c>
      <c r="BM24" s="372" t="e">
        <f t="shared" si="45"/>
        <v>#REF!</v>
      </c>
      <c r="BN24" s="223"/>
      <c r="BO24" s="372" t="e">
        <f t="shared" si="46"/>
        <v>#REF!</v>
      </c>
      <c r="BP24" s="372" t="e">
        <f t="shared" si="47"/>
        <v>#REF!</v>
      </c>
      <c r="BQ24" s="223"/>
      <c r="BR24" s="223"/>
      <c r="BS24" s="223"/>
      <c r="BT24" s="223"/>
      <c r="BU24" s="223"/>
    </row>
    <row r="25" spans="1:73" s="219" customFormat="1" ht="21.95" customHeight="1">
      <c r="A25" s="243">
        <v>8</v>
      </c>
      <c r="B25" s="362" t="s">
        <v>82</v>
      </c>
      <c r="C25" s="373" t="e">
        <f>#REF!</f>
        <v>#REF!</v>
      </c>
      <c r="D25" s="369" t="e">
        <f>#REF!</f>
        <v>#REF!</v>
      </c>
      <c r="E25" s="368" t="e">
        <f>#REF!</f>
        <v>#REF!</v>
      </c>
      <c r="F25" s="369" t="e">
        <f>#REF!</f>
        <v>#REF!</v>
      </c>
      <c r="G25" s="368" t="e">
        <f>#REF!</f>
        <v>#REF!</v>
      </c>
      <c r="H25" s="368" t="e">
        <f>#REF!</f>
        <v>#REF!</v>
      </c>
      <c r="I25" s="363" t="e">
        <f t="shared" si="29"/>
        <v>#REF!</v>
      </c>
      <c r="J25" s="368" t="e">
        <f>#REF!</f>
        <v>#REF!</v>
      </c>
      <c r="K25" s="368" t="e">
        <f>#REF!</f>
        <v>#REF!</v>
      </c>
      <c r="L25" s="368" t="e">
        <f>#REF!</f>
        <v>#REF!</v>
      </c>
      <c r="M25" s="384" t="e">
        <f t="shared" si="30"/>
        <v>#REF!</v>
      </c>
      <c r="N25" s="369" t="e">
        <f>#REF!</f>
        <v>#REF!</v>
      </c>
      <c r="O25" s="368" t="e">
        <f>#REF!</f>
        <v>#REF!</v>
      </c>
      <c r="P25" s="368" t="e">
        <f>#REF!</f>
        <v>#REF!</v>
      </c>
      <c r="Q25" s="369" t="e">
        <f>#REF!</f>
        <v>#REF!</v>
      </c>
      <c r="R25" s="368" t="e">
        <f>#REF!</f>
        <v>#REF!</v>
      </c>
      <c r="S25" s="368" t="e">
        <f>#REF!</f>
        <v>#REF!</v>
      </c>
      <c r="T25" s="369" t="e">
        <f>#REF!</f>
        <v>#REF!</v>
      </c>
      <c r="U25" s="368" t="e">
        <f>#REF!</f>
        <v>#REF!</v>
      </c>
      <c r="V25" s="368" t="e">
        <f>#REF!</f>
        <v>#REF!</v>
      </c>
      <c r="W25" s="368" t="e">
        <f>#REF!</f>
        <v>#REF!</v>
      </c>
      <c r="X25" s="368" t="e">
        <f>#REF!</f>
        <v>#REF!</v>
      </c>
      <c r="Y25" s="368" t="e">
        <f>#REF!</f>
        <v>#REF!</v>
      </c>
      <c r="Z25" s="365" t="e">
        <f t="shared" si="19"/>
        <v>#REF!</v>
      </c>
      <c r="AA25" s="368" t="e">
        <f>#REF!</f>
        <v>#REF!</v>
      </c>
      <c r="AB25" s="368" t="e">
        <f>#REF!</f>
        <v>#REF!</v>
      </c>
      <c r="AC25" s="368" t="e">
        <f>#REF!</f>
        <v>#REF!</v>
      </c>
      <c r="AD25" s="368" t="e">
        <f t="shared" si="20"/>
        <v>#REF!</v>
      </c>
      <c r="AE25" s="365" t="e">
        <f t="shared" si="31"/>
        <v>#REF!</v>
      </c>
      <c r="AF25" s="368" t="e">
        <f>#REF!</f>
        <v>#REF!</v>
      </c>
      <c r="AG25" s="368" t="e">
        <f>#REF!</f>
        <v>#REF!</v>
      </c>
      <c r="AH25" s="368" t="e">
        <f>#REF!</f>
        <v>#REF!</v>
      </c>
      <c r="AI25" s="368" t="e">
        <f>#REF!</f>
        <v>#REF!</v>
      </c>
      <c r="AJ25" s="365" t="e">
        <f t="shared" si="32"/>
        <v>#REF!</v>
      </c>
      <c r="AK25" s="368" t="e">
        <f>#REF!</f>
        <v>#REF!</v>
      </c>
      <c r="AL25" s="365" t="e">
        <f t="shared" si="33"/>
        <v>#REF!</v>
      </c>
      <c r="AM25" s="374" t="e">
        <f>#REF!+#REF!+#REF!+#REF!+#REF!</f>
        <v>#REF!</v>
      </c>
      <c r="AN25" s="365" t="e">
        <f t="shared" si="34"/>
        <v>#REF!</v>
      </c>
      <c r="AO25" s="375" t="e">
        <f>#REF!+#REF!+#REF!+#REF!</f>
        <v>#REF!</v>
      </c>
      <c r="AP25" s="365" t="e">
        <f t="shared" si="35"/>
        <v>#REF!</v>
      </c>
      <c r="AQ25" s="375" t="e">
        <f>#REF!+#REF!+#REF!+#REF!</f>
        <v>#REF!</v>
      </c>
      <c r="AR25" s="365" t="e">
        <f t="shared" si="36"/>
        <v>#REF!</v>
      </c>
      <c r="AS25" s="375" t="e">
        <f>#REF!</f>
        <v>#REF!</v>
      </c>
      <c r="AT25" s="365" t="e">
        <f t="shared" si="37"/>
        <v>#REF!</v>
      </c>
      <c r="AU25" s="375" t="e">
        <f>#REF!</f>
        <v>#REF!</v>
      </c>
      <c r="AV25" s="375" t="e">
        <f>#REF!</f>
        <v>#REF!</v>
      </c>
      <c r="AW25" s="375" t="e">
        <f>#REF!</f>
        <v>#REF!</v>
      </c>
      <c r="AX25" s="375" t="e">
        <f>#REF!</f>
        <v>#REF!</v>
      </c>
      <c r="AY25" s="365" t="e">
        <f t="shared" si="38"/>
        <v>#REF!</v>
      </c>
      <c r="AZ25" s="375" t="e">
        <f>#REF!</f>
        <v>#REF!</v>
      </c>
      <c r="BA25" s="365" t="e">
        <f t="shared" si="39"/>
        <v>#REF!</v>
      </c>
      <c r="BB25" s="374" t="e">
        <f>#REF!+#REF!+#REF!+#REF!+#REF!</f>
        <v>#REF!</v>
      </c>
      <c r="BC25" s="365" t="e">
        <f t="shared" si="40"/>
        <v>#REF!</v>
      </c>
      <c r="BD25" s="375" t="e">
        <f>#REF!+#REF!+#REF!+#REF!</f>
        <v>#REF!</v>
      </c>
      <c r="BE25" s="365" t="e">
        <f t="shared" si="41"/>
        <v>#REF!</v>
      </c>
      <c r="BF25" s="375" t="e">
        <f>#REF!+#REF!+#REF!+#REF!</f>
        <v>#REF!</v>
      </c>
      <c r="BG25" s="365" t="e">
        <f t="shared" si="42"/>
        <v>#REF!</v>
      </c>
      <c r="BH25" s="368" t="e">
        <f>#REF!</f>
        <v>#REF!</v>
      </c>
      <c r="BI25" s="365" t="e">
        <f t="shared" si="43"/>
        <v>#REF!</v>
      </c>
      <c r="BJ25" s="367" t="e">
        <f t="shared" si="21"/>
        <v>#REF!</v>
      </c>
      <c r="BK25" s="368" t="e">
        <f t="shared" si="22"/>
        <v>#REF!</v>
      </c>
      <c r="BL25" s="372" t="e">
        <f t="shared" si="44"/>
        <v>#REF!</v>
      </c>
      <c r="BM25" s="372" t="e">
        <f t="shared" si="45"/>
        <v>#REF!</v>
      </c>
      <c r="BN25" s="223"/>
      <c r="BO25" s="372" t="e">
        <f t="shared" si="46"/>
        <v>#REF!</v>
      </c>
      <c r="BP25" s="372" t="e">
        <f t="shared" si="47"/>
        <v>#REF!</v>
      </c>
      <c r="BQ25" s="223"/>
      <c r="BR25" s="223"/>
      <c r="BS25" s="223"/>
      <c r="BT25" s="223"/>
      <c r="BU25" s="223"/>
    </row>
    <row r="26" spans="1:73" s="219" customFormat="1" ht="21.95" customHeight="1" thickBot="1">
      <c r="A26" s="243">
        <v>9</v>
      </c>
      <c r="B26" s="362" t="s">
        <v>101</v>
      </c>
      <c r="C26" s="373" t="e">
        <f>#REF!</f>
        <v>#REF!</v>
      </c>
      <c r="D26" s="369" t="e">
        <f>#REF!</f>
        <v>#REF!</v>
      </c>
      <c r="E26" s="368" t="e">
        <f>#REF!</f>
        <v>#REF!</v>
      </c>
      <c r="F26" s="369" t="e">
        <f>#REF!</f>
        <v>#REF!</v>
      </c>
      <c r="G26" s="368" t="e">
        <f>#REF!</f>
        <v>#REF!</v>
      </c>
      <c r="H26" s="368" t="e">
        <f>#REF!</f>
        <v>#REF!</v>
      </c>
      <c r="I26" s="363" t="e">
        <f t="shared" si="29"/>
        <v>#REF!</v>
      </c>
      <c r="J26" s="368" t="e">
        <f>#REF!</f>
        <v>#REF!</v>
      </c>
      <c r="K26" s="368" t="e">
        <f>#REF!</f>
        <v>#REF!</v>
      </c>
      <c r="L26" s="368" t="e">
        <f>#REF!</f>
        <v>#REF!</v>
      </c>
      <c r="M26" s="384" t="e">
        <f t="shared" si="30"/>
        <v>#REF!</v>
      </c>
      <c r="N26" s="369" t="e">
        <f>#REF!</f>
        <v>#REF!</v>
      </c>
      <c r="O26" s="368" t="e">
        <f>#REF!</f>
        <v>#REF!</v>
      </c>
      <c r="P26" s="368" t="e">
        <f>#REF!</f>
        <v>#REF!</v>
      </c>
      <c r="Q26" s="369" t="e">
        <f>#REF!</f>
        <v>#REF!</v>
      </c>
      <c r="R26" s="368" t="e">
        <f>#REF!</f>
        <v>#REF!</v>
      </c>
      <c r="S26" s="368" t="e">
        <f>#REF!</f>
        <v>#REF!</v>
      </c>
      <c r="T26" s="369" t="e">
        <f>#REF!</f>
        <v>#REF!</v>
      </c>
      <c r="U26" s="368" t="e">
        <f>#REF!</f>
        <v>#REF!</v>
      </c>
      <c r="V26" s="368" t="e">
        <f>#REF!</f>
        <v>#REF!</v>
      </c>
      <c r="W26" s="368" t="e">
        <f>#REF!</f>
        <v>#REF!</v>
      </c>
      <c r="X26" s="368" t="e">
        <f>#REF!</f>
        <v>#REF!</v>
      </c>
      <c r="Y26" s="368" t="e">
        <f>#REF!</f>
        <v>#REF!</v>
      </c>
      <c r="Z26" s="365" t="e">
        <f t="shared" si="19"/>
        <v>#REF!</v>
      </c>
      <c r="AA26" s="368" t="e">
        <f>#REF!</f>
        <v>#REF!</v>
      </c>
      <c r="AB26" s="368" t="e">
        <f>#REF!</f>
        <v>#REF!</v>
      </c>
      <c r="AC26" s="368" t="e">
        <f>#REF!</f>
        <v>#REF!</v>
      </c>
      <c r="AD26" s="368" t="e">
        <f t="shared" si="20"/>
        <v>#REF!</v>
      </c>
      <c r="AE26" s="365" t="e">
        <f t="shared" si="31"/>
        <v>#REF!</v>
      </c>
      <c r="AF26" s="368" t="e">
        <f>#REF!</f>
        <v>#REF!</v>
      </c>
      <c r="AG26" s="368" t="e">
        <f>#REF!</f>
        <v>#REF!</v>
      </c>
      <c r="AH26" s="368" t="e">
        <f>#REF!</f>
        <v>#REF!</v>
      </c>
      <c r="AI26" s="368" t="e">
        <f>#REF!</f>
        <v>#REF!</v>
      </c>
      <c r="AJ26" s="365" t="e">
        <f t="shared" si="32"/>
        <v>#REF!</v>
      </c>
      <c r="AK26" s="368" t="e">
        <f>#REF!</f>
        <v>#REF!</v>
      </c>
      <c r="AL26" s="365" t="e">
        <f t="shared" si="33"/>
        <v>#REF!</v>
      </c>
      <c r="AM26" s="374" t="e">
        <f>#REF!+#REF!+#REF!+#REF!+#REF!</f>
        <v>#REF!</v>
      </c>
      <c r="AN26" s="365" t="e">
        <f t="shared" si="34"/>
        <v>#REF!</v>
      </c>
      <c r="AO26" s="375" t="e">
        <f>#REF!+#REF!+#REF!+#REF!</f>
        <v>#REF!</v>
      </c>
      <c r="AP26" s="365" t="e">
        <f t="shared" si="35"/>
        <v>#REF!</v>
      </c>
      <c r="AQ26" s="375" t="e">
        <f>#REF!+#REF!+#REF!+#REF!</f>
        <v>#REF!</v>
      </c>
      <c r="AR26" s="365" t="e">
        <f t="shared" si="36"/>
        <v>#REF!</v>
      </c>
      <c r="AS26" s="375" t="e">
        <f>#REF!</f>
        <v>#REF!</v>
      </c>
      <c r="AT26" s="365" t="e">
        <f t="shared" si="37"/>
        <v>#REF!</v>
      </c>
      <c r="AU26" s="375" t="e">
        <f>#REF!</f>
        <v>#REF!</v>
      </c>
      <c r="AV26" s="375" t="e">
        <f>#REF!</f>
        <v>#REF!</v>
      </c>
      <c r="AW26" s="375" t="e">
        <f>#REF!</f>
        <v>#REF!</v>
      </c>
      <c r="AX26" s="375" t="e">
        <f>#REF!</f>
        <v>#REF!</v>
      </c>
      <c r="AY26" s="365" t="e">
        <f t="shared" si="38"/>
        <v>#REF!</v>
      </c>
      <c r="AZ26" s="375" t="e">
        <f>#REF!</f>
        <v>#REF!</v>
      </c>
      <c r="BA26" s="365" t="e">
        <f t="shared" si="39"/>
        <v>#REF!</v>
      </c>
      <c r="BB26" s="374" t="e">
        <f>#REF!+#REF!+#REF!+#REF!+#REF!</f>
        <v>#REF!</v>
      </c>
      <c r="BC26" s="365" t="e">
        <f t="shared" si="40"/>
        <v>#REF!</v>
      </c>
      <c r="BD26" s="375" t="e">
        <f>#REF!+#REF!+#REF!+#REF!</f>
        <v>#REF!</v>
      </c>
      <c r="BE26" s="365" t="e">
        <f t="shared" si="41"/>
        <v>#REF!</v>
      </c>
      <c r="BF26" s="375" t="e">
        <f>#REF!+#REF!+#REF!+#REF!</f>
        <v>#REF!</v>
      </c>
      <c r="BG26" s="365" t="e">
        <f t="shared" si="42"/>
        <v>#REF!</v>
      </c>
      <c r="BH26" s="368" t="e">
        <f>#REF!</f>
        <v>#REF!</v>
      </c>
      <c r="BI26" s="365" t="e">
        <f t="shared" si="43"/>
        <v>#REF!</v>
      </c>
      <c r="BJ26" s="367" t="e">
        <f t="shared" si="21"/>
        <v>#REF!</v>
      </c>
      <c r="BK26" s="368" t="e">
        <f t="shared" si="22"/>
        <v>#REF!</v>
      </c>
      <c r="BL26" s="372" t="e">
        <f t="shared" si="44"/>
        <v>#REF!</v>
      </c>
      <c r="BM26" s="372" t="e">
        <f t="shared" si="45"/>
        <v>#REF!</v>
      </c>
      <c r="BN26" s="223"/>
      <c r="BO26" s="372" t="e">
        <f t="shared" si="46"/>
        <v>#REF!</v>
      </c>
      <c r="BP26" s="372" t="e">
        <f t="shared" si="47"/>
        <v>#REF!</v>
      </c>
      <c r="BQ26" s="223"/>
      <c r="BR26" s="223"/>
      <c r="BS26" s="223"/>
      <c r="BT26" s="223"/>
      <c r="BU26" s="223"/>
    </row>
    <row r="27" spans="1:73" s="221" customFormat="1" ht="21.95" customHeight="1" thickBot="1">
      <c r="A27" s="431" t="s">
        <v>174</v>
      </c>
      <c r="B27" s="432"/>
      <c r="C27" s="260" t="e">
        <f>SUM(C18:C26)</f>
        <v>#REF!</v>
      </c>
      <c r="D27" s="277" t="e">
        <f>SUM(D18:D26)</f>
        <v>#REF!</v>
      </c>
      <c r="E27" s="260" t="e">
        <f t="shared" ref="E27:AC27" si="48">SUM(E18:E26)</f>
        <v>#REF!</v>
      </c>
      <c r="F27" s="277" t="e">
        <f t="shared" si="48"/>
        <v>#REF!</v>
      </c>
      <c r="G27" s="260" t="e">
        <f t="shared" si="48"/>
        <v>#REF!</v>
      </c>
      <c r="H27" s="260" t="e">
        <f t="shared" si="48"/>
        <v>#REF!</v>
      </c>
      <c r="I27" s="260" t="e">
        <f t="shared" si="48"/>
        <v>#REF!</v>
      </c>
      <c r="J27" s="260" t="e">
        <f t="shared" si="48"/>
        <v>#REF!</v>
      </c>
      <c r="K27" s="260" t="e">
        <f>SUM(K18:K26)</f>
        <v>#REF!</v>
      </c>
      <c r="L27" s="260" t="e">
        <f t="shared" si="48"/>
        <v>#REF!</v>
      </c>
      <c r="M27" s="260"/>
      <c r="N27" s="277" t="e">
        <f t="shared" si="48"/>
        <v>#REF!</v>
      </c>
      <c r="O27" s="260" t="e">
        <f t="shared" si="48"/>
        <v>#REF!</v>
      </c>
      <c r="P27" s="260" t="e">
        <f t="shared" si="48"/>
        <v>#REF!</v>
      </c>
      <c r="Q27" s="277" t="e">
        <f t="shared" si="48"/>
        <v>#REF!</v>
      </c>
      <c r="R27" s="260" t="e">
        <f t="shared" si="48"/>
        <v>#REF!</v>
      </c>
      <c r="S27" s="260" t="e">
        <f t="shared" si="48"/>
        <v>#REF!</v>
      </c>
      <c r="T27" s="277" t="e">
        <f t="shared" si="48"/>
        <v>#REF!</v>
      </c>
      <c r="U27" s="260" t="e">
        <f t="shared" si="48"/>
        <v>#REF!</v>
      </c>
      <c r="V27" s="260" t="e">
        <f t="shared" si="48"/>
        <v>#REF!</v>
      </c>
      <c r="W27" s="260" t="e">
        <f t="shared" si="48"/>
        <v>#REF!</v>
      </c>
      <c r="X27" s="260" t="e">
        <f t="shared" si="48"/>
        <v>#REF!</v>
      </c>
      <c r="Y27" s="260" t="e">
        <f t="shared" si="48"/>
        <v>#REF!</v>
      </c>
      <c r="Z27" s="268" t="e">
        <f t="shared" si="19"/>
        <v>#REF!</v>
      </c>
      <c r="AA27" s="260" t="e">
        <f t="shared" si="48"/>
        <v>#REF!</v>
      </c>
      <c r="AB27" s="260" t="e">
        <f t="shared" si="48"/>
        <v>#REF!</v>
      </c>
      <c r="AC27" s="260" t="e">
        <f t="shared" si="48"/>
        <v>#REF!</v>
      </c>
      <c r="AD27" s="260" t="e">
        <f t="shared" si="20"/>
        <v>#REF!</v>
      </c>
      <c r="AE27" s="268" t="e">
        <f t="shared" si="31"/>
        <v>#REF!</v>
      </c>
      <c r="AF27" s="260" t="e">
        <f t="shared" ref="AF27:BH27" si="49">SUM(AF18:AF26)</f>
        <v>#REF!</v>
      </c>
      <c r="AG27" s="260" t="e">
        <f t="shared" si="49"/>
        <v>#REF!</v>
      </c>
      <c r="AH27" s="260" t="e">
        <f t="shared" si="49"/>
        <v>#REF!</v>
      </c>
      <c r="AI27" s="260" t="e">
        <f t="shared" si="49"/>
        <v>#REF!</v>
      </c>
      <c r="AJ27" s="268" t="e">
        <f t="shared" si="32"/>
        <v>#REF!</v>
      </c>
      <c r="AK27" s="260" t="e">
        <f t="shared" si="49"/>
        <v>#REF!</v>
      </c>
      <c r="AL27" s="268" t="e">
        <f t="shared" si="33"/>
        <v>#REF!</v>
      </c>
      <c r="AM27" s="260" t="e">
        <f t="shared" si="49"/>
        <v>#REF!</v>
      </c>
      <c r="AN27" s="268" t="e">
        <f t="shared" si="34"/>
        <v>#REF!</v>
      </c>
      <c r="AO27" s="260" t="e">
        <f t="shared" si="49"/>
        <v>#REF!</v>
      </c>
      <c r="AP27" s="268" t="e">
        <f t="shared" si="35"/>
        <v>#REF!</v>
      </c>
      <c r="AQ27" s="260" t="e">
        <f t="shared" si="49"/>
        <v>#REF!</v>
      </c>
      <c r="AR27" s="268" t="e">
        <f t="shared" si="36"/>
        <v>#REF!</v>
      </c>
      <c r="AS27" s="260" t="e">
        <f t="shared" si="49"/>
        <v>#REF!</v>
      </c>
      <c r="AT27" s="268" t="e">
        <f t="shared" si="37"/>
        <v>#REF!</v>
      </c>
      <c r="AU27" s="260" t="e">
        <f t="shared" si="49"/>
        <v>#REF!</v>
      </c>
      <c r="AV27" s="260" t="e">
        <f t="shared" si="49"/>
        <v>#REF!</v>
      </c>
      <c r="AW27" s="260" t="e">
        <f t="shared" si="49"/>
        <v>#REF!</v>
      </c>
      <c r="AX27" s="260" t="e">
        <f t="shared" si="49"/>
        <v>#REF!</v>
      </c>
      <c r="AY27" s="268" t="e">
        <f t="shared" si="38"/>
        <v>#REF!</v>
      </c>
      <c r="AZ27" s="260" t="e">
        <f t="shared" si="49"/>
        <v>#REF!</v>
      </c>
      <c r="BA27" s="268" t="e">
        <f t="shared" si="39"/>
        <v>#REF!</v>
      </c>
      <c r="BB27" s="260" t="e">
        <f t="shared" si="49"/>
        <v>#REF!</v>
      </c>
      <c r="BC27" s="268" t="e">
        <f t="shared" si="40"/>
        <v>#REF!</v>
      </c>
      <c r="BD27" s="260" t="e">
        <f t="shared" si="49"/>
        <v>#REF!</v>
      </c>
      <c r="BE27" s="268" t="e">
        <f t="shared" si="41"/>
        <v>#REF!</v>
      </c>
      <c r="BF27" s="260" t="e">
        <f t="shared" si="49"/>
        <v>#REF!</v>
      </c>
      <c r="BG27" s="268" t="e">
        <f t="shared" si="42"/>
        <v>#REF!</v>
      </c>
      <c r="BH27" s="260" t="e">
        <f t="shared" si="49"/>
        <v>#REF!</v>
      </c>
      <c r="BI27" s="268" t="e">
        <f t="shared" si="43"/>
        <v>#REF!</v>
      </c>
      <c r="BJ27" s="360" t="e">
        <f t="shared" si="21"/>
        <v>#REF!</v>
      </c>
      <c r="BK27" s="260" t="e">
        <f t="shared" si="22"/>
        <v>#REF!</v>
      </c>
      <c r="BL27" s="285" t="e">
        <f t="shared" si="44"/>
        <v>#REF!</v>
      </c>
      <c r="BM27" s="285" t="e">
        <f t="shared" si="45"/>
        <v>#REF!</v>
      </c>
      <c r="BO27" s="285" t="e">
        <f t="shared" si="46"/>
        <v>#REF!</v>
      </c>
      <c r="BP27" s="285" t="e">
        <f t="shared" si="47"/>
        <v>#REF!</v>
      </c>
    </row>
    <row r="28" spans="1:73" s="221" customFormat="1" ht="21.95" customHeight="1" thickBot="1">
      <c r="A28" s="406" t="s">
        <v>84</v>
      </c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07"/>
      <c r="AW28" s="407"/>
      <c r="AX28" s="407"/>
      <c r="AY28" s="407"/>
      <c r="AZ28" s="407"/>
      <c r="BA28" s="407"/>
      <c r="BB28" s="407"/>
      <c r="BC28" s="407"/>
      <c r="BD28" s="407"/>
      <c r="BE28" s="407"/>
      <c r="BF28" s="407"/>
      <c r="BG28" s="407"/>
      <c r="BH28" s="407"/>
      <c r="BI28" s="408"/>
      <c r="BJ28" s="359"/>
      <c r="BK28" s="359"/>
    </row>
    <row r="29" spans="1:73" s="221" customFormat="1" ht="21.95" customHeight="1">
      <c r="A29" s="253">
        <v>1</v>
      </c>
      <c r="B29" s="361" t="s">
        <v>102</v>
      </c>
      <c r="C29" s="238" t="e">
        <f>#REF!</f>
        <v>#REF!</v>
      </c>
      <c r="D29" s="364" t="e">
        <f>#REF!</f>
        <v>#REF!</v>
      </c>
      <c r="E29" s="363" t="e">
        <f>#REF!</f>
        <v>#REF!</v>
      </c>
      <c r="F29" s="364" t="e">
        <f>#REF!</f>
        <v>#REF!</v>
      </c>
      <c r="G29" s="363" t="e">
        <f>#REF!</f>
        <v>#REF!</v>
      </c>
      <c r="H29" s="363" t="e">
        <f>#REF!</f>
        <v>#REF!</v>
      </c>
      <c r="I29" s="363" t="e">
        <f t="shared" ref="I29:I37" si="50">AD29</f>
        <v>#REF!</v>
      </c>
      <c r="J29" s="363" t="e">
        <f>#REF!</f>
        <v>#REF!</v>
      </c>
      <c r="K29" s="363" t="e">
        <f>#REF!</f>
        <v>#REF!</v>
      </c>
      <c r="L29" s="363" t="e">
        <f>#REF!</f>
        <v>#REF!</v>
      </c>
      <c r="M29" s="365" t="e">
        <f t="shared" ref="M29:M37" si="51">L29/K29</f>
        <v>#REF!</v>
      </c>
      <c r="N29" s="364" t="e">
        <f>#REF!</f>
        <v>#REF!</v>
      </c>
      <c r="O29" s="363" t="e">
        <f>#REF!</f>
        <v>#REF!</v>
      </c>
      <c r="P29" s="363" t="e">
        <f>#REF!</f>
        <v>#REF!</v>
      </c>
      <c r="Q29" s="364" t="e">
        <f>#REF!</f>
        <v>#REF!</v>
      </c>
      <c r="R29" s="247" t="e">
        <f>#REF!</f>
        <v>#REF!</v>
      </c>
      <c r="S29" s="247" t="e">
        <f>#REF!</f>
        <v>#REF!</v>
      </c>
      <c r="T29" s="278" t="e">
        <f>#REF!</f>
        <v>#REF!</v>
      </c>
      <c r="U29" s="247" t="e">
        <f>#REF!</f>
        <v>#REF!</v>
      </c>
      <c r="V29" s="247" t="e">
        <f>#REF!</f>
        <v>#REF!</v>
      </c>
      <c r="W29" s="247" t="e">
        <f>#REF!</f>
        <v>#REF!</v>
      </c>
      <c r="X29" s="247" t="e">
        <f>#REF!</f>
        <v>#REF!</v>
      </c>
      <c r="Y29" s="247" t="e">
        <f>#REF!</f>
        <v>#REF!</v>
      </c>
      <c r="Z29" s="267" t="e">
        <f t="shared" si="19"/>
        <v>#REF!</v>
      </c>
      <c r="AA29" s="247" t="e">
        <f>#REF!</f>
        <v>#REF!</v>
      </c>
      <c r="AB29" s="247" t="e">
        <f>#REF!</f>
        <v>#REF!</v>
      </c>
      <c r="AC29" s="247" t="e">
        <f>#REF!</f>
        <v>#REF!</v>
      </c>
      <c r="AD29" s="247" t="e">
        <f t="shared" si="20"/>
        <v>#REF!</v>
      </c>
      <c r="AE29" s="267" t="e">
        <f t="shared" ref="AE29:AE38" si="52">AD29/H29</f>
        <v>#REF!</v>
      </c>
      <c r="AF29" s="256" t="e">
        <f>#REF!</f>
        <v>#REF!</v>
      </c>
      <c r="AG29" s="256" t="e">
        <f>#REF!</f>
        <v>#REF!</v>
      </c>
      <c r="AH29" s="256" t="e">
        <f>#REF!</f>
        <v>#REF!</v>
      </c>
      <c r="AI29" s="256" t="e">
        <f>#REF!</f>
        <v>#REF!</v>
      </c>
      <c r="AJ29" s="267" t="e">
        <f t="shared" ref="AJ29:AJ38" si="53">(AF29+AG29+AH29+AI29)/G29</f>
        <v>#REF!</v>
      </c>
      <c r="AK29" s="256" t="e">
        <f>#REF!</f>
        <v>#REF!</v>
      </c>
      <c r="AL29" s="267" t="e">
        <f t="shared" ref="AL29:AL38" si="54">AK29/G29</f>
        <v>#REF!</v>
      </c>
      <c r="AM29" s="257" t="e">
        <f>#REF!+#REF!+#REF!+#REF!+#REF!</f>
        <v>#REF!</v>
      </c>
      <c r="AN29" s="267" t="e">
        <f t="shared" ref="AN29:AN38" si="55">AM29/G29</f>
        <v>#REF!</v>
      </c>
      <c r="AO29" s="258" t="e">
        <f>#REF!+#REF!+#REF!+#REF!</f>
        <v>#REF!</v>
      </c>
      <c r="AP29" s="267" t="e">
        <f t="shared" ref="AP29:AP38" si="56">AO29/G29</f>
        <v>#REF!</v>
      </c>
      <c r="AQ29" s="258" t="e">
        <f>#REF!+#REF!+#REF!+#REF!</f>
        <v>#REF!</v>
      </c>
      <c r="AR29" s="267" t="e">
        <f t="shared" ref="AR29:AR38" si="57">AQ29/G29</f>
        <v>#REF!</v>
      </c>
      <c r="AS29" s="258" t="e">
        <f>#REF!</f>
        <v>#REF!</v>
      </c>
      <c r="AT29" s="267" t="e">
        <f t="shared" ref="AT29:AT38" si="58">AS29/G29</f>
        <v>#REF!</v>
      </c>
      <c r="AU29" s="258" t="e">
        <f>#REF!</f>
        <v>#REF!</v>
      </c>
      <c r="AV29" s="258" t="e">
        <f>#REF!</f>
        <v>#REF!</v>
      </c>
      <c r="AW29" s="258" t="e">
        <f>#REF!</f>
        <v>#REF!</v>
      </c>
      <c r="AX29" s="258" t="e">
        <f>#REF!</f>
        <v>#REF!</v>
      </c>
      <c r="AY29" s="267" t="e">
        <f t="shared" ref="AY29:AY38" si="59">(AU29+AV29+AW29+AX29)/H29</f>
        <v>#REF!</v>
      </c>
      <c r="AZ29" s="258" t="e">
        <f>#REF!</f>
        <v>#REF!</v>
      </c>
      <c r="BA29" s="267" t="e">
        <f t="shared" ref="BA29:BA38" si="60">AZ29/H29</f>
        <v>#REF!</v>
      </c>
      <c r="BB29" s="257" t="e">
        <f>#REF!+#REF!+#REF!+#REF!+#REF!</f>
        <v>#REF!</v>
      </c>
      <c r="BC29" s="267" t="e">
        <f t="shared" ref="BC29:BC38" si="61">BB29/H29</f>
        <v>#REF!</v>
      </c>
      <c r="BD29" s="258" t="e">
        <f>#REF!+#REF!+#REF!+#REF!</f>
        <v>#REF!</v>
      </c>
      <c r="BE29" s="267" t="e">
        <f t="shared" ref="BE29:BE38" si="62">BD29/H29</f>
        <v>#REF!</v>
      </c>
      <c r="BF29" s="258" t="e">
        <f>#REF!+#REF!+#REF!+#REF!</f>
        <v>#REF!</v>
      </c>
      <c r="BG29" s="267" t="e">
        <f t="shared" ref="BG29:BG38" si="63">BF29/H29</f>
        <v>#REF!</v>
      </c>
      <c r="BH29" s="256" t="e">
        <f>#REF!</f>
        <v>#REF!</v>
      </c>
      <c r="BI29" s="267" t="e">
        <f t="shared" ref="BI29:BI38" si="64">BH29/H29</f>
        <v>#REF!</v>
      </c>
      <c r="BJ29" s="358" t="e">
        <f t="shared" si="21"/>
        <v>#REF!</v>
      </c>
      <c r="BK29" s="363" t="e">
        <f t="shared" si="22"/>
        <v>#REF!</v>
      </c>
      <c r="BL29" s="285" t="e">
        <f t="shared" ref="BL29:BL38" si="65">(AF29+AG29+AH29+AI29+AK29)-G29</f>
        <v>#REF!</v>
      </c>
      <c r="BM29" s="285" t="e">
        <f t="shared" ref="BM29:BM38" si="66">(AU29+AV29+AW29+AX29+AZ29)-H29</f>
        <v>#REF!</v>
      </c>
      <c r="BO29" s="285" t="e">
        <f t="shared" ref="BO29:BO38" si="67">(AM29+AO29+AQ29)-G29</f>
        <v>#REF!</v>
      </c>
      <c r="BP29" s="285" t="e">
        <f t="shared" ref="BP29:BP38" si="68">(BB29+BD29+BF29)-H29</f>
        <v>#REF!</v>
      </c>
    </row>
    <row r="30" spans="1:73" s="221" customFormat="1" ht="21.95" customHeight="1">
      <c r="A30" s="250">
        <v>2</v>
      </c>
      <c r="B30" s="362" t="s">
        <v>103</v>
      </c>
      <c r="C30" s="373" t="e">
        <f>#REF!</f>
        <v>#REF!</v>
      </c>
      <c r="D30" s="369" t="e">
        <f>#REF!</f>
        <v>#REF!</v>
      </c>
      <c r="E30" s="368" t="e">
        <f>#REF!</f>
        <v>#REF!</v>
      </c>
      <c r="F30" s="369" t="e">
        <f>#REF!</f>
        <v>#REF!</v>
      </c>
      <c r="G30" s="368" t="e">
        <f>#REF!</f>
        <v>#REF!</v>
      </c>
      <c r="H30" s="368" t="e">
        <f>#REF!</f>
        <v>#REF!</v>
      </c>
      <c r="I30" s="363" t="e">
        <f t="shared" si="50"/>
        <v>#REF!</v>
      </c>
      <c r="J30" s="368" t="e">
        <f>#REF!</f>
        <v>#REF!</v>
      </c>
      <c r="K30" s="368" t="e">
        <f>#REF!</f>
        <v>#REF!</v>
      </c>
      <c r="L30" s="368" t="e">
        <f>#REF!</f>
        <v>#REF!</v>
      </c>
      <c r="M30" s="365" t="e">
        <f t="shared" si="51"/>
        <v>#REF!</v>
      </c>
      <c r="N30" s="369" t="e">
        <f>#REF!</f>
        <v>#REF!</v>
      </c>
      <c r="O30" s="368" t="e">
        <f>#REF!</f>
        <v>#REF!</v>
      </c>
      <c r="P30" s="368" t="e">
        <f>#REF!</f>
        <v>#REF!</v>
      </c>
      <c r="Q30" s="369" t="e">
        <f>#REF!</f>
        <v>#REF!</v>
      </c>
      <c r="R30" s="246" t="e">
        <f>#REF!</f>
        <v>#REF!</v>
      </c>
      <c r="S30" s="246" t="e">
        <f>#REF!</f>
        <v>#REF!</v>
      </c>
      <c r="T30" s="279" t="e">
        <f>#REF!</f>
        <v>#REF!</v>
      </c>
      <c r="U30" s="246" t="e">
        <f>#REF!</f>
        <v>#REF!</v>
      </c>
      <c r="V30" s="246" t="e">
        <f>#REF!</f>
        <v>#REF!</v>
      </c>
      <c r="W30" s="246" t="e">
        <f>#REF!</f>
        <v>#REF!</v>
      </c>
      <c r="X30" s="246" t="e">
        <f>#REF!</f>
        <v>#REF!</v>
      </c>
      <c r="Y30" s="246" t="e">
        <f>#REF!</f>
        <v>#REF!</v>
      </c>
      <c r="Z30" s="267" t="e">
        <f t="shared" si="19"/>
        <v>#REF!</v>
      </c>
      <c r="AA30" s="246" t="e">
        <f>#REF!</f>
        <v>#REF!</v>
      </c>
      <c r="AB30" s="246" t="e">
        <f>#REF!</f>
        <v>#REF!</v>
      </c>
      <c r="AC30" s="246" t="e">
        <f>#REF!</f>
        <v>#REF!</v>
      </c>
      <c r="AD30" s="246" t="e">
        <f t="shared" si="20"/>
        <v>#REF!</v>
      </c>
      <c r="AE30" s="267" t="e">
        <f t="shared" si="52"/>
        <v>#REF!</v>
      </c>
      <c r="AF30" s="251" t="e">
        <f>#REF!</f>
        <v>#REF!</v>
      </c>
      <c r="AG30" s="251" t="e">
        <f>#REF!</f>
        <v>#REF!</v>
      </c>
      <c r="AH30" s="251" t="e">
        <f>#REF!</f>
        <v>#REF!</v>
      </c>
      <c r="AI30" s="251" t="e">
        <f>#REF!</f>
        <v>#REF!</v>
      </c>
      <c r="AJ30" s="267" t="e">
        <f t="shared" si="53"/>
        <v>#REF!</v>
      </c>
      <c r="AK30" s="251" t="e">
        <f>#REF!</f>
        <v>#REF!</v>
      </c>
      <c r="AL30" s="267" t="e">
        <f t="shared" si="54"/>
        <v>#REF!</v>
      </c>
      <c r="AM30" s="248" t="e">
        <f>#REF!+#REF!+#REF!+#REF!+#REF!</f>
        <v>#REF!</v>
      </c>
      <c r="AN30" s="267" t="e">
        <f t="shared" si="55"/>
        <v>#REF!</v>
      </c>
      <c r="AO30" s="249" t="e">
        <f>#REF!+#REF!+#REF!+#REF!</f>
        <v>#REF!</v>
      </c>
      <c r="AP30" s="267" t="e">
        <f t="shared" si="56"/>
        <v>#REF!</v>
      </c>
      <c r="AQ30" s="249" t="e">
        <f>#REF!+#REF!+#REF!+#REF!</f>
        <v>#REF!</v>
      </c>
      <c r="AR30" s="267" t="e">
        <f t="shared" si="57"/>
        <v>#REF!</v>
      </c>
      <c r="AS30" s="249" t="e">
        <f>#REF!</f>
        <v>#REF!</v>
      </c>
      <c r="AT30" s="267" t="e">
        <f t="shared" si="58"/>
        <v>#REF!</v>
      </c>
      <c r="AU30" s="249" t="e">
        <f>#REF!</f>
        <v>#REF!</v>
      </c>
      <c r="AV30" s="249" t="e">
        <f>#REF!</f>
        <v>#REF!</v>
      </c>
      <c r="AW30" s="249" t="e">
        <f>#REF!</f>
        <v>#REF!</v>
      </c>
      <c r="AX30" s="249" t="e">
        <f>#REF!</f>
        <v>#REF!</v>
      </c>
      <c r="AY30" s="267" t="e">
        <f t="shared" si="59"/>
        <v>#REF!</v>
      </c>
      <c r="AZ30" s="249" t="e">
        <f>#REF!</f>
        <v>#REF!</v>
      </c>
      <c r="BA30" s="267" t="e">
        <f t="shared" si="60"/>
        <v>#REF!</v>
      </c>
      <c r="BB30" s="248" t="e">
        <f>#REF!+#REF!+#REF!+#REF!+#REF!</f>
        <v>#REF!</v>
      </c>
      <c r="BC30" s="267" t="e">
        <f t="shared" si="61"/>
        <v>#REF!</v>
      </c>
      <c r="BD30" s="249" t="e">
        <f>#REF!+#REF!+#REF!+#REF!</f>
        <v>#REF!</v>
      </c>
      <c r="BE30" s="267" t="e">
        <f t="shared" si="62"/>
        <v>#REF!</v>
      </c>
      <c r="BF30" s="249" t="e">
        <f>#REF!+#REF!+#REF!+#REF!</f>
        <v>#REF!</v>
      </c>
      <c r="BG30" s="267" t="e">
        <f t="shared" si="63"/>
        <v>#REF!</v>
      </c>
      <c r="BH30" s="251" t="e">
        <f>#REF!</f>
        <v>#REF!</v>
      </c>
      <c r="BI30" s="267" t="e">
        <f t="shared" si="64"/>
        <v>#REF!</v>
      </c>
      <c r="BJ30" s="358" t="e">
        <f t="shared" si="21"/>
        <v>#REF!</v>
      </c>
      <c r="BK30" s="368" t="e">
        <f t="shared" si="22"/>
        <v>#REF!</v>
      </c>
      <c r="BL30" s="285" t="e">
        <f t="shared" si="65"/>
        <v>#REF!</v>
      </c>
      <c r="BM30" s="285" t="e">
        <f t="shared" si="66"/>
        <v>#REF!</v>
      </c>
      <c r="BO30" s="285" t="e">
        <f t="shared" si="67"/>
        <v>#REF!</v>
      </c>
      <c r="BP30" s="285" t="e">
        <f t="shared" si="68"/>
        <v>#REF!</v>
      </c>
    </row>
    <row r="31" spans="1:73" s="221" customFormat="1" ht="21.95" customHeight="1">
      <c r="A31" s="250">
        <v>3</v>
      </c>
      <c r="B31" s="362" t="s">
        <v>104</v>
      </c>
      <c r="C31" s="373" t="e">
        <f>#REF!</f>
        <v>#REF!</v>
      </c>
      <c r="D31" s="369" t="e">
        <f>#REF!</f>
        <v>#REF!</v>
      </c>
      <c r="E31" s="368" t="e">
        <f>#REF!</f>
        <v>#REF!</v>
      </c>
      <c r="F31" s="369" t="e">
        <f>#REF!</f>
        <v>#REF!</v>
      </c>
      <c r="G31" s="368" t="e">
        <f>#REF!</f>
        <v>#REF!</v>
      </c>
      <c r="H31" s="368" t="e">
        <f>#REF!</f>
        <v>#REF!</v>
      </c>
      <c r="I31" s="363" t="e">
        <f t="shared" si="50"/>
        <v>#REF!</v>
      </c>
      <c r="J31" s="368" t="e">
        <f>#REF!</f>
        <v>#REF!</v>
      </c>
      <c r="K31" s="368" t="e">
        <f>#REF!</f>
        <v>#REF!</v>
      </c>
      <c r="L31" s="368" t="e">
        <f>#REF!</f>
        <v>#REF!</v>
      </c>
      <c r="M31" s="365" t="e">
        <f t="shared" si="51"/>
        <v>#REF!</v>
      </c>
      <c r="N31" s="369" t="e">
        <f>#REF!</f>
        <v>#REF!</v>
      </c>
      <c r="O31" s="368" t="e">
        <f>#REF!</f>
        <v>#REF!</v>
      </c>
      <c r="P31" s="368" t="e">
        <f>#REF!</f>
        <v>#REF!</v>
      </c>
      <c r="Q31" s="369" t="e">
        <f>#REF!</f>
        <v>#REF!</v>
      </c>
      <c r="R31" s="246" t="e">
        <f>#REF!</f>
        <v>#REF!</v>
      </c>
      <c r="S31" s="246" t="e">
        <f>#REF!</f>
        <v>#REF!</v>
      </c>
      <c r="T31" s="279" t="e">
        <f>#REF!</f>
        <v>#REF!</v>
      </c>
      <c r="U31" s="246" t="e">
        <f>#REF!</f>
        <v>#REF!</v>
      </c>
      <c r="V31" s="246" t="e">
        <f>#REF!</f>
        <v>#REF!</v>
      </c>
      <c r="W31" s="246" t="e">
        <f>#REF!</f>
        <v>#REF!</v>
      </c>
      <c r="X31" s="246" t="e">
        <f>#REF!</f>
        <v>#REF!</v>
      </c>
      <c r="Y31" s="246" t="e">
        <f>#REF!</f>
        <v>#REF!</v>
      </c>
      <c r="Z31" s="267" t="e">
        <f t="shared" si="19"/>
        <v>#REF!</v>
      </c>
      <c r="AA31" s="246" t="e">
        <f>#REF!</f>
        <v>#REF!</v>
      </c>
      <c r="AB31" s="246" t="e">
        <f>#REF!</f>
        <v>#REF!</v>
      </c>
      <c r="AC31" s="246" t="e">
        <f>#REF!</f>
        <v>#REF!</v>
      </c>
      <c r="AD31" s="246" t="e">
        <f t="shared" si="20"/>
        <v>#REF!</v>
      </c>
      <c r="AE31" s="267" t="e">
        <f t="shared" si="52"/>
        <v>#REF!</v>
      </c>
      <c r="AF31" s="251" t="e">
        <f>#REF!</f>
        <v>#REF!</v>
      </c>
      <c r="AG31" s="251" t="e">
        <f>#REF!</f>
        <v>#REF!</v>
      </c>
      <c r="AH31" s="251" t="e">
        <f>#REF!</f>
        <v>#REF!</v>
      </c>
      <c r="AI31" s="251" t="e">
        <f>#REF!</f>
        <v>#REF!</v>
      </c>
      <c r="AJ31" s="267" t="e">
        <f t="shared" si="53"/>
        <v>#REF!</v>
      </c>
      <c r="AK31" s="251" t="e">
        <f>#REF!</f>
        <v>#REF!</v>
      </c>
      <c r="AL31" s="267" t="e">
        <f t="shared" si="54"/>
        <v>#REF!</v>
      </c>
      <c r="AM31" s="248" t="e">
        <f>#REF!+#REF!+#REF!+#REF!+#REF!</f>
        <v>#REF!</v>
      </c>
      <c r="AN31" s="267" t="e">
        <f t="shared" si="55"/>
        <v>#REF!</v>
      </c>
      <c r="AO31" s="249" t="e">
        <f>#REF!+#REF!+#REF!+#REF!</f>
        <v>#REF!</v>
      </c>
      <c r="AP31" s="267" t="e">
        <f t="shared" si="56"/>
        <v>#REF!</v>
      </c>
      <c r="AQ31" s="249" t="e">
        <f>#REF!+#REF!+#REF!+#REF!</f>
        <v>#REF!</v>
      </c>
      <c r="AR31" s="267" t="e">
        <f t="shared" si="57"/>
        <v>#REF!</v>
      </c>
      <c r="AS31" s="249" t="e">
        <f>#REF!</f>
        <v>#REF!</v>
      </c>
      <c r="AT31" s="267" t="e">
        <f t="shared" si="58"/>
        <v>#REF!</v>
      </c>
      <c r="AU31" s="249" t="e">
        <f>#REF!</f>
        <v>#REF!</v>
      </c>
      <c r="AV31" s="249" t="e">
        <f>#REF!</f>
        <v>#REF!</v>
      </c>
      <c r="AW31" s="249" t="e">
        <f>#REF!</f>
        <v>#REF!</v>
      </c>
      <c r="AX31" s="249" t="e">
        <f>#REF!</f>
        <v>#REF!</v>
      </c>
      <c r="AY31" s="267" t="e">
        <f t="shared" si="59"/>
        <v>#REF!</v>
      </c>
      <c r="AZ31" s="249" t="e">
        <f>#REF!</f>
        <v>#REF!</v>
      </c>
      <c r="BA31" s="267" t="e">
        <f t="shared" si="60"/>
        <v>#REF!</v>
      </c>
      <c r="BB31" s="248" t="e">
        <f>#REF!+#REF!+#REF!+#REF!+#REF!</f>
        <v>#REF!</v>
      </c>
      <c r="BC31" s="267" t="e">
        <f t="shared" si="61"/>
        <v>#REF!</v>
      </c>
      <c r="BD31" s="249" t="e">
        <f>#REF!+#REF!+#REF!+#REF!</f>
        <v>#REF!</v>
      </c>
      <c r="BE31" s="267" t="e">
        <f t="shared" si="62"/>
        <v>#REF!</v>
      </c>
      <c r="BF31" s="249" t="e">
        <f>#REF!+#REF!+#REF!+#REF!</f>
        <v>#REF!</v>
      </c>
      <c r="BG31" s="267" t="e">
        <f t="shared" si="63"/>
        <v>#REF!</v>
      </c>
      <c r="BH31" s="251" t="e">
        <f>#REF!</f>
        <v>#REF!</v>
      </c>
      <c r="BI31" s="267" t="e">
        <f t="shared" si="64"/>
        <v>#REF!</v>
      </c>
      <c r="BJ31" s="358" t="e">
        <f t="shared" si="21"/>
        <v>#REF!</v>
      </c>
      <c r="BK31" s="368" t="e">
        <f t="shared" si="22"/>
        <v>#REF!</v>
      </c>
      <c r="BL31" s="285" t="e">
        <f t="shared" si="65"/>
        <v>#REF!</v>
      </c>
      <c r="BM31" s="285" t="e">
        <f t="shared" si="66"/>
        <v>#REF!</v>
      </c>
      <c r="BO31" s="285" t="e">
        <f t="shared" si="67"/>
        <v>#REF!</v>
      </c>
      <c r="BP31" s="285" t="e">
        <f t="shared" si="68"/>
        <v>#REF!</v>
      </c>
    </row>
    <row r="32" spans="1:73" s="221" customFormat="1" ht="21.95" customHeight="1">
      <c r="A32" s="250">
        <v>4</v>
      </c>
      <c r="B32" s="362" t="s">
        <v>105</v>
      </c>
      <c r="C32" s="373" t="e">
        <f>#REF!</f>
        <v>#REF!</v>
      </c>
      <c r="D32" s="369" t="e">
        <f>#REF!</f>
        <v>#REF!</v>
      </c>
      <c r="E32" s="368" t="e">
        <f>#REF!</f>
        <v>#REF!</v>
      </c>
      <c r="F32" s="369" t="e">
        <f>#REF!</f>
        <v>#REF!</v>
      </c>
      <c r="G32" s="368" t="e">
        <f>#REF!</f>
        <v>#REF!</v>
      </c>
      <c r="H32" s="368" t="e">
        <f>#REF!</f>
        <v>#REF!</v>
      </c>
      <c r="I32" s="363" t="e">
        <f t="shared" si="50"/>
        <v>#REF!</v>
      </c>
      <c r="J32" s="368" t="e">
        <f>#REF!</f>
        <v>#REF!</v>
      </c>
      <c r="K32" s="368" t="e">
        <f>#REF!</f>
        <v>#REF!</v>
      </c>
      <c r="L32" s="368" t="e">
        <f>#REF!</f>
        <v>#REF!</v>
      </c>
      <c r="M32" s="365" t="e">
        <f t="shared" si="51"/>
        <v>#REF!</v>
      </c>
      <c r="N32" s="369" t="e">
        <f>#REF!</f>
        <v>#REF!</v>
      </c>
      <c r="O32" s="368" t="e">
        <f>#REF!</f>
        <v>#REF!</v>
      </c>
      <c r="P32" s="368" t="e">
        <f>#REF!</f>
        <v>#REF!</v>
      </c>
      <c r="Q32" s="369" t="e">
        <f>#REF!</f>
        <v>#REF!</v>
      </c>
      <c r="R32" s="246" t="e">
        <f>#REF!</f>
        <v>#REF!</v>
      </c>
      <c r="S32" s="246" t="e">
        <f>#REF!</f>
        <v>#REF!</v>
      </c>
      <c r="T32" s="279" t="e">
        <f>#REF!</f>
        <v>#REF!</v>
      </c>
      <c r="U32" s="246" t="e">
        <f>#REF!</f>
        <v>#REF!</v>
      </c>
      <c r="V32" s="246" t="e">
        <f>#REF!</f>
        <v>#REF!</v>
      </c>
      <c r="W32" s="246" t="e">
        <f>#REF!</f>
        <v>#REF!</v>
      </c>
      <c r="X32" s="246" t="e">
        <f>#REF!</f>
        <v>#REF!</v>
      </c>
      <c r="Y32" s="246" t="e">
        <f>#REF!</f>
        <v>#REF!</v>
      </c>
      <c r="Z32" s="267" t="e">
        <f t="shared" si="19"/>
        <v>#REF!</v>
      </c>
      <c r="AA32" s="246" t="e">
        <f>#REF!</f>
        <v>#REF!</v>
      </c>
      <c r="AB32" s="246" t="e">
        <f>#REF!</f>
        <v>#REF!</v>
      </c>
      <c r="AC32" s="246" t="e">
        <f>#REF!</f>
        <v>#REF!</v>
      </c>
      <c r="AD32" s="246" t="e">
        <f t="shared" si="20"/>
        <v>#REF!</v>
      </c>
      <c r="AE32" s="267" t="e">
        <f t="shared" si="52"/>
        <v>#REF!</v>
      </c>
      <c r="AF32" s="251" t="e">
        <f>#REF!</f>
        <v>#REF!</v>
      </c>
      <c r="AG32" s="251" t="e">
        <f>#REF!</f>
        <v>#REF!</v>
      </c>
      <c r="AH32" s="251" t="e">
        <f>#REF!</f>
        <v>#REF!</v>
      </c>
      <c r="AI32" s="251" t="e">
        <f>#REF!</f>
        <v>#REF!</v>
      </c>
      <c r="AJ32" s="267" t="e">
        <f t="shared" si="53"/>
        <v>#REF!</v>
      </c>
      <c r="AK32" s="251" t="e">
        <f>#REF!</f>
        <v>#REF!</v>
      </c>
      <c r="AL32" s="267" t="e">
        <f t="shared" si="54"/>
        <v>#REF!</v>
      </c>
      <c r="AM32" s="248" t="e">
        <f>#REF!+#REF!+#REF!+#REF!+#REF!</f>
        <v>#REF!</v>
      </c>
      <c r="AN32" s="267" t="e">
        <f t="shared" si="55"/>
        <v>#REF!</v>
      </c>
      <c r="AO32" s="249" t="e">
        <f>#REF!+#REF!+#REF!+#REF!</f>
        <v>#REF!</v>
      </c>
      <c r="AP32" s="267" t="e">
        <f t="shared" si="56"/>
        <v>#REF!</v>
      </c>
      <c r="AQ32" s="249" t="e">
        <f>#REF!+#REF!+#REF!+#REF!</f>
        <v>#REF!</v>
      </c>
      <c r="AR32" s="267" t="e">
        <f t="shared" si="57"/>
        <v>#REF!</v>
      </c>
      <c r="AS32" s="249" t="e">
        <f>#REF!</f>
        <v>#REF!</v>
      </c>
      <c r="AT32" s="267" t="e">
        <f t="shared" si="58"/>
        <v>#REF!</v>
      </c>
      <c r="AU32" s="249" t="e">
        <f>#REF!</f>
        <v>#REF!</v>
      </c>
      <c r="AV32" s="249" t="e">
        <f>#REF!</f>
        <v>#REF!</v>
      </c>
      <c r="AW32" s="249" t="e">
        <f>#REF!</f>
        <v>#REF!</v>
      </c>
      <c r="AX32" s="249" t="e">
        <f>#REF!</f>
        <v>#REF!</v>
      </c>
      <c r="AY32" s="267" t="e">
        <f t="shared" si="59"/>
        <v>#REF!</v>
      </c>
      <c r="AZ32" s="249" t="e">
        <f>#REF!</f>
        <v>#REF!</v>
      </c>
      <c r="BA32" s="267" t="e">
        <f t="shared" si="60"/>
        <v>#REF!</v>
      </c>
      <c r="BB32" s="248" t="e">
        <f>#REF!+#REF!+#REF!+#REF!+#REF!</f>
        <v>#REF!</v>
      </c>
      <c r="BC32" s="267" t="e">
        <f t="shared" si="61"/>
        <v>#REF!</v>
      </c>
      <c r="BD32" s="249" t="e">
        <f>#REF!+#REF!+#REF!+#REF!</f>
        <v>#REF!</v>
      </c>
      <c r="BE32" s="267" t="e">
        <f t="shared" si="62"/>
        <v>#REF!</v>
      </c>
      <c r="BF32" s="249" t="e">
        <f>#REF!+#REF!+#REF!+#REF!</f>
        <v>#REF!</v>
      </c>
      <c r="BG32" s="267" t="e">
        <f t="shared" si="63"/>
        <v>#REF!</v>
      </c>
      <c r="BH32" s="251" t="e">
        <f>#REF!</f>
        <v>#REF!</v>
      </c>
      <c r="BI32" s="267" t="e">
        <f t="shared" si="64"/>
        <v>#REF!</v>
      </c>
      <c r="BJ32" s="358" t="e">
        <f t="shared" si="21"/>
        <v>#REF!</v>
      </c>
      <c r="BK32" s="368" t="e">
        <f t="shared" si="22"/>
        <v>#REF!</v>
      </c>
      <c r="BL32" s="285" t="e">
        <f t="shared" si="65"/>
        <v>#REF!</v>
      </c>
      <c r="BM32" s="285" t="e">
        <f t="shared" si="66"/>
        <v>#REF!</v>
      </c>
      <c r="BO32" s="285" t="e">
        <f t="shared" si="67"/>
        <v>#REF!</v>
      </c>
      <c r="BP32" s="285" t="e">
        <f t="shared" si="68"/>
        <v>#REF!</v>
      </c>
    </row>
    <row r="33" spans="1:68" s="221" customFormat="1" ht="21.95" customHeight="1">
      <c r="A33" s="250">
        <v>5</v>
      </c>
      <c r="B33" s="362" t="s">
        <v>106</v>
      </c>
      <c r="C33" s="373" t="e">
        <f>#REF!</f>
        <v>#REF!</v>
      </c>
      <c r="D33" s="369" t="e">
        <f>#REF!</f>
        <v>#REF!</v>
      </c>
      <c r="E33" s="368" t="e">
        <f>#REF!</f>
        <v>#REF!</v>
      </c>
      <c r="F33" s="369" t="e">
        <f>#REF!</f>
        <v>#REF!</v>
      </c>
      <c r="G33" s="368" t="e">
        <f>#REF!</f>
        <v>#REF!</v>
      </c>
      <c r="H33" s="368" t="e">
        <f>#REF!</f>
        <v>#REF!</v>
      </c>
      <c r="I33" s="363" t="e">
        <f t="shared" si="50"/>
        <v>#REF!</v>
      </c>
      <c r="J33" s="368" t="e">
        <f>#REF!</f>
        <v>#REF!</v>
      </c>
      <c r="K33" s="368" t="e">
        <f>#REF!</f>
        <v>#REF!</v>
      </c>
      <c r="L33" s="368" t="e">
        <f>#REF!</f>
        <v>#REF!</v>
      </c>
      <c r="M33" s="365" t="e">
        <f t="shared" si="51"/>
        <v>#REF!</v>
      </c>
      <c r="N33" s="369" t="e">
        <f>#REF!</f>
        <v>#REF!</v>
      </c>
      <c r="O33" s="368" t="e">
        <f>#REF!</f>
        <v>#REF!</v>
      </c>
      <c r="P33" s="368" t="e">
        <f>#REF!</f>
        <v>#REF!</v>
      </c>
      <c r="Q33" s="369" t="e">
        <f>#REF!</f>
        <v>#REF!</v>
      </c>
      <c r="R33" s="246" t="e">
        <f>#REF!</f>
        <v>#REF!</v>
      </c>
      <c r="S33" s="246" t="e">
        <f>#REF!</f>
        <v>#REF!</v>
      </c>
      <c r="T33" s="279" t="e">
        <f>#REF!</f>
        <v>#REF!</v>
      </c>
      <c r="U33" s="246" t="e">
        <f>#REF!</f>
        <v>#REF!</v>
      </c>
      <c r="V33" s="246" t="e">
        <f>#REF!</f>
        <v>#REF!</v>
      </c>
      <c r="W33" s="246" t="e">
        <f>#REF!</f>
        <v>#REF!</v>
      </c>
      <c r="X33" s="246" t="e">
        <f>#REF!</f>
        <v>#REF!</v>
      </c>
      <c r="Y33" s="246" t="e">
        <f>#REF!</f>
        <v>#REF!</v>
      </c>
      <c r="Z33" s="267" t="e">
        <f t="shared" si="19"/>
        <v>#REF!</v>
      </c>
      <c r="AA33" s="246" t="e">
        <f>#REF!</f>
        <v>#REF!</v>
      </c>
      <c r="AB33" s="246" t="e">
        <f>#REF!</f>
        <v>#REF!</v>
      </c>
      <c r="AC33" s="246" t="e">
        <f>#REF!</f>
        <v>#REF!</v>
      </c>
      <c r="AD33" s="246" t="e">
        <f t="shared" si="20"/>
        <v>#REF!</v>
      </c>
      <c r="AE33" s="267" t="e">
        <f t="shared" si="52"/>
        <v>#REF!</v>
      </c>
      <c r="AF33" s="251" t="e">
        <f>#REF!</f>
        <v>#REF!</v>
      </c>
      <c r="AG33" s="251" t="e">
        <f>#REF!</f>
        <v>#REF!</v>
      </c>
      <c r="AH33" s="251" t="e">
        <f>#REF!</f>
        <v>#REF!</v>
      </c>
      <c r="AI33" s="251" t="e">
        <f>#REF!</f>
        <v>#REF!</v>
      </c>
      <c r="AJ33" s="267" t="e">
        <f t="shared" si="53"/>
        <v>#REF!</v>
      </c>
      <c r="AK33" s="251" t="e">
        <f>#REF!</f>
        <v>#REF!</v>
      </c>
      <c r="AL33" s="267" t="e">
        <f t="shared" si="54"/>
        <v>#REF!</v>
      </c>
      <c r="AM33" s="248" t="e">
        <f>#REF!+#REF!+#REF!+#REF!+#REF!</f>
        <v>#REF!</v>
      </c>
      <c r="AN33" s="267" t="e">
        <f t="shared" si="55"/>
        <v>#REF!</v>
      </c>
      <c r="AO33" s="249" t="e">
        <f>#REF!+#REF!+#REF!+#REF!</f>
        <v>#REF!</v>
      </c>
      <c r="AP33" s="267" t="e">
        <f t="shared" si="56"/>
        <v>#REF!</v>
      </c>
      <c r="AQ33" s="249" t="e">
        <f>#REF!+#REF!+#REF!+#REF!</f>
        <v>#REF!</v>
      </c>
      <c r="AR33" s="267" t="e">
        <f t="shared" si="57"/>
        <v>#REF!</v>
      </c>
      <c r="AS33" s="249" t="e">
        <f>#REF!</f>
        <v>#REF!</v>
      </c>
      <c r="AT33" s="267" t="e">
        <f t="shared" si="58"/>
        <v>#REF!</v>
      </c>
      <c r="AU33" s="249" t="e">
        <f>#REF!</f>
        <v>#REF!</v>
      </c>
      <c r="AV33" s="249" t="e">
        <f>#REF!</f>
        <v>#REF!</v>
      </c>
      <c r="AW33" s="249" t="e">
        <f>#REF!</f>
        <v>#REF!</v>
      </c>
      <c r="AX33" s="249" t="e">
        <f>#REF!</f>
        <v>#REF!</v>
      </c>
      <c r="AY33" s="267" t="e">
        <f t="shared" si="59"/>
        <v>#REF!</v>
      </c>
      <c r="AZ33" s="249" t="e">
        <f>#REF!</f>
        <v>#REF!</v>
      </c>
      <c r="BA33" s="267" t="e">
        <f t="shared" si="60"/>
        <v>#REF!</v>
      </c>
      <c r="BB33" s="248" t="e">
        <f>#REF!+#REF!+#REF!+#REF!+#REF!</f>
        <v>#REF!</v>
      </c>
      <c r="BC33" s="267" t="e">
        <f t="shared" si="61"/>
        <v>#REF!</v>
      </c>
      <c r="BD33" s="249" t="e">
        <f>#REF!+#REF!+#REF!+#REF!</f>
        <v>#REF!</v>
      </c>
      <c r="BE33" s="267" t="e">
        <f t="shared" si="62"/>
        <v>#REF!</v>
      </c>
      <c r="BF33" s="249" t="e">
        <f>#REF!+#REF!+#REF!+#REF!</f>
        <v>#REF!</v>
      </c>
      <c r="BG33" s="267" t="e">
        <f t="shared" si="63"/>
        <v>#REF!</v>
      </c>
      <c r="BH33" s="251" t="e">
        <f>#REF!</f>
        <v>#REF!</v>
      </c>
      <c r="BI33" s="267" t="e">
        <f t="shared" si="64"/>
        <v>#REF!</v>
      </c>
      <c r="BJ33" s="358" t="e">
        <f t="shared" si="21"/>
        <v>#REF!</v>
      </c>
      <c r="BK33" s="368" t="e">
        <f t="shared" si="22"/>
        <v>#REF!</v>
      </c>
      <c r="BL33" s="285" t="e">
        <f t="shared" si="65"/>
        <v>#REF!</v>
      </c>
      <c r="BM33" s="285" t="e">
        <f t="shared" si="66"/>
        <v>#REF!</v>
      </c>
      <c r="BO33" s="285" t="e">
        <f t="shared" si="67"/>
        <v>#REF!</v>
      </c>
      <c r="BP33" s="285" t="e">
        <f t="shared" si="68"/>
        <v>#REF!</v>
      </c>
    </row>
    <row r="34" spans="1:68" s="221" customFormat="1" ht="21.95" customHeight="1">
      <c r="A34" s="250">
        <v>6</v>
      </c>
      <c r="B34" s="362" t="s">
        <v>107</v>
      </c>
      <c r="C34" s="373" t="e">
        <f>#REF!</f>
        <v>#REF!</v>
      </c>
      <c r="D34" s="369" t="e">
        <f>#REF!</f>
        <v>#REF!</v>
      </c>
      <c r="E34" s="368" t="e">
        <f>#REF!</f>
        <v>#REF!</v>
      </c>
      <c r="F34" s="369" t="e">
        <f>#REF!</f>
        <v>#REF!</v>
      </c>
      <c r="G34" s="368" t="e">
        <f>#REF!</f>
        <v>#REF!</v>
      </c>
      <c r="H34" s="368" t="e">
        <f>#REF!</f>
        <v>#REF!</v>
      </c>
      <c r="I34" s="363" t="e">
        <f t="shared" si="50"/>
        <v>#REF!</v>
      </c>
      <c r="J34" s="368" t="e">
        <f>#REF!</f>
        <v>#REF!</v>
      </c>
      <c r="K34" s="368" t="e">
        <f>#REF!</f>
        <v>#REF!</v>
      </c>
      <c r="L34" s="368" t="e">
        <f>#REF!</f>
        <v>#REF!</v>
      </c>
      <c r="M34" s="365" t="e">
        <f t="shared" si="51"/>
        <v>#REF!</v>
      </c>
      <c r="N34" s="369" t="e">
        <f>#REF!</f>
        <v>#REF!</v>
      </c>
      <c r="O34" s="368" t="e">
        <f>#REF!</f>
        <v>#REF!</v>
      </c>
      <c r="P34" s="368" t="e">
        <f>#REF!</f>
        <v>#REF!</v>
      </c>
      <c r="Q34" s="369" t="e">
        <f>#REF!</f>
        <v>#REF!</v>
      </c>
      <c r="R34" s="246" t="e">
        <f>#REF!</f>
        <v>#REF!</v>
      </c>
      <c r="S34" s="246" t="e">
        <f>#REF!</f>
        <v>#REF!</v>
      </c>
      <c r="T34" s="279" t="e">
        <f>#REF!</f>
        <v>#REF!</v>
      </c>
      <c r="U34" s="246" t="e">
        <f>#REF!</f>
        <v>#REF!</v>
      </c>
      <c r="V34" s="246" t="e">
        <f>#REF!</f>
        <v>#REF!</v>
      </c>
      <c r="W34" s="246" t="e">
        <f>#REF!</f>
        <v>#REF!</v>
      </c>
      <c r="X34" s="246" t="e">
        <f>#REF!</f>
        <v>#REF!</v>
      </c>
      <c r="Y34" s="246" t="e">
        <f>#REF!</f>
        <v>#REF!</v>
      </c>
      <c r="Z34" s="267" t="e">
        <f t="shared" si="19"/>
        <v>#REF!</v>
      </c>
      <c r="AA34" s="246" t="e">
        <f>#REF!</f>
        <v>#REF!</v>
      </c>
      <c r="AB34" s="246" t="e">
        <f>#REF!</f>
        <v>#REF!</v>
      </c>
      <c r="AC34" s="246" t="e">
        <f>#REF!</f>
        <v>#REF!</v>
      </c>
      <c r="AD34" s="246" t="e">
        <f t="shared" si="20"/>
        <v>#REF!</v>
      </c>
      <c r="AE34" s="267" t="e">
        <f t="shared" si="52"/>
        <v>#REF!</v>
      </c>
      <c r="AF34" s="251" t="e">
        <f>#REF!</f>
        <v>#REF!</v>
      </c>
      <c r="AG34" s="251" t="e">
        <f>#REF!</f>
        <v>#REF!</v>
      </c>
      <c r="AH34" s="251" t="e">
        <f>#REF!</f>
        <v>#REF!</v>
      </c>
      <c r="AI34" s="251" t="e">
        <f>#REF!</f>
        <v>#REF!</v>
      </c>
      <c r="AJ34" s="267" t="e">
        <f t="shared" si="53"/>
        <v>#REF!</v>
      </c>
      <c r="AK34" s="251" t="e">
        <f>#REF!</f>
        <v>#REF!</v>
      </c>
      <c r="AL34" s="267" t="e">
        <f t="shared" si="54"/>
        <v>#REF!</v>
      </c>
      <c r="AM34" s="248" t="e">
        <f>#REF!+#REF!+#REF!+#REF!+#REF!</f>
        <v>#REF!</v>
      </c>
      <c r="AN34" s="267" t="e">
        <f t="shared" si="55"/>
        <v>#REF!</v>
      </c>
      <c r="AO34" s="249" t="e">
        <f>#REF!+#REF!+#REF!+#REF!</f>
        <v>#REF!</v>
      </c>
      <c r="AP34" s="267" t="e">
        <f t="shared" si="56"/>
        <v>#REF!</v>
      </c>
      <c r="AQ34" s="249" t="e">
        <f>#REF!+#REF!+#REF!+#REF!</f>
        <v>#REF!</v>
      </c>
      <c r="AR34" s="267" t="e">
        <f t="shared" si="57"/>
        <v>#REF!</v>
      </c>
      <c r="AS34" s="249" t="e">
        <f>#REF!</f>
        <v>#REF!</v>
      </c>
      <c r="AT34" s="267" t="e">
        <f t="shared" si="58"/>
        <v>#REF!</v>
      </c>
      <c r="AU34" s="249" t="e">
        <f>#REF!</f>
        <v>#REF!</v>
      </c>
      <c r="AV34" s="249" t="e">
        <f>#REF!</f>
        <v>#REF!</v>
      </c>
      <c r="AW34" s="249" t="e">
        <f>#REF!</f>
        <v>#REF!</v>
      </c>
      <c r="AX34" s="249" t="e">
        <f>#REF!</f>
        <v>#REF!</v>
      </c>
      <c r="AY34" s="267" t="e">
        <f t="shared" si="59"/>
        <v>#REF!</v>
      </c>
      <c r="AZ34" s="249" t="e">
        <f>#REF!</f>
        <v>#REF!</v>
      </c>
      <c r="BA34" s="267" t="e">
        <f t="shared" si="60"/>
        <v>#REF!</v>
      </c>
      <c r="BB34" s="248" t="e">
        <f>#REF!+#REF!+#REF!+#REF!+#REF!</f>
        <v>#REF!</v>
      </c>
      <c r="BC34" s="267" t="e">
        <f t="shared" si="61"/>
        <v>#REF!</v>
      </c>
      <c r="BD34" s="249" t="e">
        <f>#REF!+#REF!+#REF!+#REF!</f>
        <v>#REF!</v>
      </c>
      <c r="BE34" s="267" t="e">
        <f t="shared" si="62"/>
        <v>#REF!</v>
      </c>
      <c r="BF34" s="249" t="e">
        <f>#REF!+#REF!+#REF!+#REF!</f>
        <v>#REF!</v>
      </c>
      <c r="BG34" s="267" t="e">
        <f t="shared" si="63"/>
        <v>#REF!</v>
      </c>
      <c r="BH34" s="251" t="e">
        <f>#REF!</f>
        <v>#REF!</v>
      </c>
      <c r="BI34" s="267" t="e">
        <f t="shared" si="64"/>
        <v>#REF!</v>
      </c>
      <c r="BJ34" s="358" t="e">
        <f t="shared" si="21"/>
        <v>#REF!</v>
      </c>
      <c r="BK34" s="368" t="e">
        <f t="shared" si="22"/>
        <v>#REF!</v>
      </c>
      <c r="BL34" s="285" t="e">
        <f t="shared" si="65"/>
        <v>#REF!</v>
      </c>
      <c r="BM34" s="285" t="e">
        <f t="shared" si="66"/>
        <v>#REF!</v>
      </c>
      <c r="BO34" s="285" t="e">
        <f t="shared" si="67"/>
        <v>#REF!</v>
      </c>
      <c r="BP34" s="285" t="e">
        <f t="shared" si="68"/>
        <v>#REF!</v>
      </c>
    </row>
    <row r="35" spans="1:68" s="221" customFormat="1" ht="21.95" customHeight="1">
      <c r="A35" s="250">
        <v>7</v>
      </c>
      <c r="B35" s="362" t="s">
        <v>108</v>
      </c>
      <c r="C35" s="373" t="e">
        <f>#REF!</f>
        <v>#REF!</v>
      </c>
      <c r="D35" s="369" t="e">
        <f>#REF!</f>
        <v>#REF!</v>
      </c>
      <c r="E35" s="368" t="e">
        <f>#REF!</f>
        <v>#REF!</v>
      </c>
      <c r="F35" s="369" t="e">
        <f>#REF!</f>
        <v>#REF!</v>
      </c>
      <c r="G35" s="368" t="e">
        <f>#REF!</f>
        <v>#REF!</v>
      </c>
      <c r="H35" s="368" t="e">
        <f>#REF!</f>
        <v>#REF!</v>
      </c>
      <c r="I35" s="363" t="e">
        <f t="shared" si="50"/>
        <v>#REF!</v>
      </c>
      <c r="J35" s="368" t="e">
        <f>#REF!</f>
        <v>#REF!</v>
      </c>
      <c r="K35" s="368" t="e">
        <f>#REF!</f>
        <v>#REF!</v>
      </c>
      <c r="L35" s="368" t="e">
        <f>#REF!</f>
        <v>#REF!</v>
      </c>
      <c r="M35" s="384" t="e">
        <f t="shared" si="51"/>
        <v>#REF!</v>
      </c>
      <c r="N35" s="369" t="e">
        <f>#REF!</f>
        <v>#REF!</v>
      </c>
      <c r="O35" s="368" t="e">
        <f>#REF!</f>
        <v>#REF!</v>
      </c>
      <c r="P35" s="368" t="e">
        <f>#REF!</f>
        <v>#REF!</v>
      </c>
      <c r="Q35" s="369" t="e">
        <f>#REF!</f>
        <v>#REF!</v>
      </c>
      <c r="R35" s="246" t="e">
        <f>#REF!</f>
        <v>#REF!</v>
      </c>
      <c r="S35" s="246" t="e">
        <f>#REF!</f>
        <v>#REF!</v>
      </c>
      <c r="T35" s="279" t="e">
        <f>#REF!</f>
        <v>#REF!</v>
      </c>
      <c r="U35" s="246" t="e">
        <f>#REF!</f>
        <v>#REF!</v>
      </c>
      <c r="V35" s="246" t="e">
        <f>#REF!</f>
        <v>#REF!</v>
      </c>
      <c r="W35" s="246" t="e">
        <f>#REF!</f>
        <v>#REF!</v>
      </c>
      <c r="X35" s="246" t="e">
        <f>#REF!</f>
        <v>#REF!</v>
      </c>
      <c r="Y35" s="246" t="e">
        <f>#REF!</f>
        <v>#REF!</v>
      </c>
      <c r="Z35" s="267" t="e">
        <f t="shared" si="19"/>
        <v>#REF!</v>
      </c>
      <c r="AA35" s="246" t="e">
        <f>#REF!</f>
        <v>#REF!</v>
      </c>
      <c r="AB35" s="246" t="e">
        <f>#REF!</f>
        <v>#REF!</v>
      </c>
      <c r="AC35" s="246" t="e">
        <f>#REF!</f>
        <v>#REF!</v>
      </c>
      <c r="AD35" s="246" t="e">
        <f t="shared" si="20"/>
        <v>#REF!</v>
      </c>
      <c r="AE35" s="267" t="e">
        <f t="shared" si="52"/>
        <v>#REF!</v>
      </c>
      <c r="AF35" s="251" t="e">
        <f>#REF!</f>
        <v>#REF!</v>
      </c>
      <c r="AG35" s="251" t="e">
        <f>#REF!</f>
        <v>#REF!</v>
      </c>
      <c r="AH35" s="251" t="e">
        <f>#REF!</f>
        <v>#REF!</v>
      </c>
      <c r="AI35" s="251" t="e">
        <f>#REF!</f>
        <v>#REF!</v>
      </c>
      <c r="AJ35" s="267" t="e">
        <f t="shared" si="53"/>
        <v>#REF!</v>
      </c>
      <c r="AK35" s="251" t="e">
        <f>#REF!</f>
        <v>#REF!</v>
      </c>
      <c r="AL35" s="267" t="e">
        <f t="shared" si="54"/>
        <v>#REF!</v>
      </c>
      <c r="AM35" s="248" t="e">
        <f>#REF!+#REF!+#REF!+#REF!+#REF!</f>
        <v>#REF!</v>
      </c>
      <c r="AN35" s="267" t="e">
        <f t="shared" si="55"/>
        <v>#REF!</v>
      </c>
      <c r="AO35" s="249" t="e">
        <f>#REF!+#REF!+#REF!+#REF!</f>
        <v>#REF!</v>
      </c>
      <c r="AP35" s="267" t="e">
        <f t="shared" si="56"/>
        <v>#REF!</v>
      </c>
      <c r="AQ35" s="249" t="e">
        <f>#REF!+#REF!+#REF!+#REF!</f>
        <v>#REF!</v>
      </c>
      <c r="AR35" s="267" t="e">
        <f t="shared" si="57"/>
        <v>#REF!</v>
      </c>
      <c r="AS35" s="249" t="e">
        <f>#REF!</f>
        <v>#REF!</v>
      </c>
      <c r="AT35" s="267" t="e">
        <f t="shared" si="58"/>
        <v>#REF!</v>
      </c>
      <c r="AU35" s="249" t="e">
        <f>#REF!</f>
        <v>#REF!</v>
      </c>
      <c r="AV35" s="249" t="e">
        <f>#REF!</f>
        <v>#REF!</v>
      </c>
      <c r="AW35" s="249" t="e">
        <f>#REF!</f>
        <v>#REF!</v>
      </c>
      <c r="AX35" s="249" t="e">
        <f>#REF!</f>
        <v>#REF!</v>
      </c>
      <c r="AY35" s="267" t="e">
        <f t="shared" si="59"/>
        <v>#REF!</v>
      </c>
      <c r="AZ35" s="249" t="e">
        <f>#REF!</f>
        <v>#REF!</v>
      </c>
      <c r="BA35" s="267" t="e">
        <f t="shared" si="60"/>
        <v>#REF!</v>
      </c>
      <c r="BB35" s="248" t="e">
        <f>#REF!+#REF!+#REF!+#REF!+#REF!</f>
        <v>#REF!</v>
      </c>
      <c r="BC35" s="267" t="e">
        <f t="shared" si="61"/>
        <v>#REF!</v>
      </c>
      <c r="BD35" s="249" t="e">
        <f>#REF!+#REF!+#REF!+#REF!</f>
        <v>#REF!</v>
      </c>
      <c r="BE35" s="267" t="e">
        <f t="shared" si="62"/>
        <v>#REF!</v>
      </c>
      <c r="BF35" s="249" t="e">
        <f>#REF!+#REF!+#REF!+#REF!</f>
        <v>#REF!</v>
      </c>
      <c r="BG35" s="267" t="e">
        <f t="shared" si="63"/>
        <v>#REF!</v>
      </c>
      <c r="BH35" s="251" t="e">
        <f>#REF!</f>
        <v>#REF!</v>
      </c>
      <c r="BI35" s="267" t="e">
        <f t="shared" si="64"/>
        <v>#REF!</v>
      </c>
      <c r="BJ35" s="358" t="e">
        <f t="shared" si="21"/>
        <v>#REF!</v>
      </c>
      <c r="BK35" s="368" t="e">
        <f t="shared" si="22"/>
        <v>#REF!</v>
      </c>
      <c r="BL35" s="285" t="e">
        <f t="shared" si="65"/>
        <v>#REF!</v>
      </c>
      <c r="BM35" s="285" t="e">
        <f t="shared" si="66"/>
        <v>#REF!</v>
      </c>
      <c r="BO35" s="285" t="e">
        <f t="shared" si="67"/>
        <v>#REF!</v>
      </c>
      <c r="BP35" s="285" t="e">
        <f t="shared" si="68"/>
        <v>#REF!</v>
      </c>
    </row>
    <row r="36" spans="1:68" s="221" customFormat="1" ht="21.95" customHeight="1">
      <c r="A36" s="250">
        <v>8</v>
      </c>
      <c r="B36" s="362" t="s">
        <v>109</v>
      </c>
      <c r="C36" s="373" t="e">
        <f>#REF!</f>
        <v>#REF!</v>
      </c>
      <c r="D36" s="369" t="e">
        <f>#REF!</f>
        <v>#REF!</v>
      </c>
      <c r="E36" s="368" t="e">
        <f>#REF!</f>
        <v>#REF!</v>
      </c>
      <c r="F36" s="369" t="e">
        <f>#REF!</f>
        <v>#REF!</v>
      </c>
      <c r="G36" s="368" t="e">
        <f>#REF!</f>
        <v>#REF!</v>
      </c>
      <c r="H36" s="368" t="e">
        <f>#REF!</f>
        <v>#REF!</v>
      </c>
      <c r="I36" s="363" t="e">
        <f t="shared" si="50"/>
        <v>#REF!</v>
      </c>
      <c r="J36" s="368" t="e">
        <f>#REF!</f>
        <v>#REF!</v>
      </c>
      <c r="K36" s="368" t="e">
        <f>#REF!</f>
        <v>#REF!</v>
      </c>
      <c r="L36" s="368" t="e">
        <f>#REF!</f>
        <v>#REF!</v>
      </c>
      <c r="M36" s="365" t="e">
        <f t="shared" si="51"/>
        <v>#REF!</v>
      </c>
      <c r="N36" s="369" t="e">
        <f>#REF!</f>
        <v>#REF!</v>
      </c>
      <c r="O36" s="368" t="e">
        <f>#REF!</f>
        <v>#REF!</v>
      </c>
      <c r="P36" s="368" t="e">
        <f>#REF!</f>
        <v>#REF!</v>
      </c>
      <c r="Q36" s="369" t="e">
        <f>#REF!</f>
        <v>#REF!</v>
      </c>
      <c r="R36" s="246" t="e">
        <f>#REF!</f>
        <v>#REF!</v>
      </c>
      <c r="S36" s="246" t="e">
        <f>#REF!</f>
        <v>#REF!</v>
      </c>
      <c r="T36" s="279" t="e">
        <f>#REF!</f>
        <v>#REF!</v>
      </c>
      <c r="U36" s="246" t="e">
        <f>#REF!</f>
        <v>#REF!</v>
      </c>
      <c r="V36" s="246" t="e">
        <f>#REF!</f>
        <v>#REF!</v>
      </c>
      <c r="W36" s="246" t="e">
        <f>#REF!</f>
        <v>#REF!</v>
      </c>
      <c r="X36" s="246" t="e">
        <f>#REF!</f>
        <v>#REF!</v>
      </c>
      <c r="Y36" s="246" t="e">
        <f>#REF!</f>
        <v>#REF!</v>
      </c>
      <c r="Z36" s="267" t="e">
        <f t="shared" si="19"/>
        <v>#REF!</v>
      </c>
      <c r="AA36" s="246" t="e">
        <f>#REF!</f>
        <v>#REF!</v>
      </c>
      <c r="AB36" s="246" t="e">
        <f>#REF!</f>
        <v>#REF!</v>
      </c>
      <c r="AC36" s="246" t="e">
        <f>#REF!</f>
        <v>#REF!</v>
      </c>
      <c r="AD36" s="246" t="e">
        <f t="shared" si="20"/>
        <v>#REF!</v>
      </c>
      <c r="AE36" s="267" t="e">
        <f t="shared" si="52"/>
        <v>#REF!</v>
      </c>
      <c r="AF36" s="251" t="e">
        <f>#REF!</f>
        <v>#REF!</v>
      </c>
      <c r="AG36" s="251" t="e">
        <f>#REF!</f>
        <v>#REF!</v>
      </c>
      <c r="AH36" s="251" t="e">
        <f>#REF!</f>
        <v>#REF!</v>
      </c>
      <c r="AI36" s="251" t="e">
        <f>#REF!</f>
        <v>#REF!</v>
      </c>
      <c r="AJ36" s="267" t="e">
        <f t="shared" si="53"/>
        <v>#REF!</v>
      </c>
      <c r="AK36" s="251" t="e">
        <f>#REF!</f>
        <v>#REF!</v>
      </c>
      <c r="AL36" s="267" t="e">
        <f t="shared" si="54"/>
        <v>#REF!</v>
      </c>
      <c r="AM36" s="248" t="e">
        <f>#REF!+#REF!+#REF!+#REF!+#REF!</f>
        <v>#REF!</v>
      </c>
      <c r="AN36" s="267" t="e">
        <f t="shared" si="55"/>
        <v>#REF!</v>
      </c>
      <c r="AO36" s="249" t="e">
        <f>#REF!+#REF!+#REF!+#REF!</f>
        <v>#REF!</v>
      </c>
      <c r="AP36" s="267" t="e">
        <f t="shared" si="56"/>
        <v>#REF!</v>
      </c>
      <c r="AQ36" s="249" t="e">
        <f>#REF!+#REF!+#REF!+#REF!</f>
        <v>#REF!</v>
      </c>
      <c r="AR36" s="267" t="e">
        <f t="shared" si="57"/>
        <v>#REF!</v>
      </c>
      <c r="AS36" s="249" t="e">
        <f>#REF!</f>
        <v>#REF!</v>
      </c>
      <c r="AT36" s="267" t="e">
        <f t="shared" si="58"/>
        <v>#REF!</v>
      </c>
      <c r="AU36" s="249" t="e">
        <f>#REF!</f>
        <v>#REF!</v>
      </c>
      <c r="AV36" s="249" t="e">
        <f>#REF!</f>
        <v>#REF!</v>
      </c>
      <c r="AW36" s="249" t="e">
        <f>#REF!</f>
        <v>#REF!</v>
      </c>
      <c r="AX36" s="249" t="e">
        <f>#REF!</f>
        <v>#REF!</v>
      </c>
      <c r="AY36" s="267" t="e">
        <f t="shared" si="59"/>
        <v>#REF!</v>
      </c>
      <c r="AZ36" s="249" t="e">
        <f>#REF!</f>
        <v>#REF!</v>
      </c>
      <c r="BA36" s="267" t="e">
        <f t="shared" si="60"/>
        <v>#REF!</v>
      </c>
      <c r="BB36" s="248" t="e">
        <f>#REF!+#REF!+#REF!+#REF!+#REF!</f>
        <v>#REF!</v>
      </c>
      <c r="BC36" s="267" t="e">
        <f t="shared" si="61"/>
        <v>#REF!</v>
      </c>
      <c r="BD36" s="249" t="e">
        <f>#REF!+#REF!+#REF!+#REF!</f>
        <v>#REF!</v>
      </c>
      <c r="BE36" s="267" t="e">
        <f t="shared" si="62"/>
        <v>#REF!</v>
      </c>
      <c r="BF36" s="249" t="e">
        <f>#REF!+#REF!+#REF!+#REF!</f>
        <v>#REF!</v>
      </c>
      <c r="BG36" s="267" t="e">
        <f t="shared" si="63"/>
        <v>#REF!</v>
      </c>
      <c r="BH36" s="251" t="e">
        <f>#REF!</f>
        <v>#REF!</v>
      </c>
      <c r="BI36" s="267" t="e">
        <f t="shared" si="64"/>
        <v>#REF!</v>
      </c>
      <c r="BJ36" s="358" t="e">
        <f t="shared" si="21"/>
        <v>#REF!</v>
      </c>
      <c r="BK36" s="368" t="e">
        <f t="shared" si="22"/>
        <v>#REF!</v>
      </c>
      <c r="BL36" s="285" t="e">
        <f t="shared" si="65"/>
        <v>#REF!</v>
      </c>
      <c r="BM36" s="285" t="e">
        <f t="shared" si="66"/>
        <v>#REF!</v>
      </c>
      <c r="BO36" s="285" t="e">
        <f t="shared" si="67"/>
        <v>#REF!</v>
      </c>
      <c r="BP36" s="285" t="e">
        <f t="shared" si="68"/>
        <v>#REF!</v>
      </c>
    </row>
    <row r="37" spans="1:68" s="221" customFormat="1" ht="21.95" customHeight="1" thickBot="1">
      <c r="A37" s="243">
        <v>9</v>
      </c>
      <c r="B37" s="362" t="s">
        <v>110</v>
      </c>
      <c r="C37" s="373" t="e">
        <f>#REF!</f>
        <v>#REF!</v>
      </c>
      <c r="D37" s="369" t="e">
        <f>#REF!</f>
        <v>#REF!</v>
      </c>
      <c r="E37" s="368" t="e">
        <f>#REF!</f>
        <v>#REF!</v>
      </c>
      <c r="F37" s="369" t="e">
        <f>#REF!</f>
        <v>#REF!</v>
      </c>
      <c r="G37" s="368" t="e">
        <f>#REF!</f>
        <v>#REF!</v>
      </c>
      <c r="H37" s="368" t="e">
        <f>#REF!</f>
        <v>#REF!</v>
      </c>
      <c r="I37" s="363" t="e">
        <f t="shared" si="50"/>
        <v>#REF!</v>
      </c>
      <c r="J37" s="368" t="e">
        <f>#REF!</f>
        <v>#REF!</v>
      </c>
      <c r="K37" s="368" t="e">
        <f>#REF!</f>
        <v>#REF!</v>
      </c>
      <c r="L37" s="368" t="e">
        <f>#REF!</f>
        <v>#REF!</v>
      </c>
      <c r="M37" s="365" t="e">
        <f t="shared" si="51"/>
        <v>#REF!</v>
      </c>
      <c r="N37" s="369" t="e">
        <f>#REF!</f>
        <v>#REF!</v>
      </c>
      <c r="O37" s="368" t="e">
        <f>#REF!</f>
        <v>#REF!</v>
      </c>
      <c r="P37" s="368" t="e">
        <f>#REF!</f>
        <v>#REF!</v>
      </c>
      <c r="Q37" s="369" t="e">
        <f>#REF!</f>
        <v>#REF!</v>
      </c>
      <c r="R37" s="246" t="e">
        <f>#REF!</f>
        <v>#REF!</v>
      </c>
      <c r="S37" s="246" t="e">
        <f>#REF!</f>
        <v>#REF!</v>
      </c>
      <c r="T37" s="279" t="e">
        <f>#REF!</f>
        <v>#REF!</v>
      </c>
      <c r="U37" s="246" t="e">
        <f>#REF!</f>
        <v>#REF!</v>
      </c>
      <c r="V37" s="246" t="e">
        <f>#REF!</f>
        <v>#REF!</v>
      </c>
      <c r="W37" s="246" t="e">
        <f>#REF!</f>
        <v>#REF!</v>
      </c>
      <c r="X37" s="246" t="e">
        <f>#REF!</f>
        <v>#REF!</v>
      </c>
      <c r="Y37" s="246" t="e">
        <f>#REF!</f>
        <v>#REF!</v>
      </c>
      <c r="Z37" s="267" t="e">
        <f t="shared" si="19"/>
        <v>#REF!</v>
      </c>
      <c r="AA37" s="246" t="e">
        <f>#REF!</f>
        <v>#REF!</v>
      </c>
      <c r="AB37" s="246" t="e">
        <f>#REF!</f>
        <v>#REF!</v>
      </c>
      <c r="AC37" s="246" t="e">
        <f>#REF!</f>
        <v>#REF!</v>
      </c>
      <c r="AD37" s="246" t="e">
        <f t="shared" si="20"/>
        <v>#REF!</v>
      </c>
      <c r="AE37" s="267" t="e">
        <f t="shared" si="52"/>
        <v>#REF!</v>
      </c>
      <c r="AF37" s="251" t="e">
        <f>#REF!</f>
        <v>#REF!</v>
      </c>
      <c r="AG37" s="251" t="e">
        <f>#REF!</f>
        <v>#REF!</v>
      </c>
      <c r="AH37" s="251" t="e">
        <f>#REF!</f>
        <v>#REF!</v>
      </c>
      <c r="AI37" s="251" t="e">
        <f>#REF!</f>
        <v>#REF!</v>
      </c>
      <c r="AJ37" s="267" t="e">
        <f t="shared" si="53"/>
        <v>#REF!</v>
      </c>
      <c r="AK37" s="251" t="e">
        <f>#REF!</f>
        <v>#REF!</v>
      </c>
      <c r="AL37" s="267" t="e">
        <f t="shared" si="54"/>
        <v>#REF!</v>
      </c>
      <c r="AM37" s="248" t="e">
        <f>#REF!+#REF!+#REF!+#REF!</f>
        <v>#REF!</v>
      </c>
      <c r="AN37" s="267" t="e">
        <f t="shared" si="55"/>
        <v>#REF!</v>
      </c>
      <c r="AO37" s="249" t="e">
        <f>#REF!+#REF!+#REF!+#REF!</f>
        <v>#REF!</v>
      </c>
      <c r="AP37" s="267" t="e">
        <f t="shared" si="56"/>
        <v>#REF!</v>
      </c>
      <c r="AQ37" s="249" t="e">
        <f>#REF!+#REF!+#REF!+#REF!</f>
        <v>#REF!</v>
      </c>
      <c r="AR37" s="267" t="e">
        <f t="shared" si="57"/>
        <v>#REF!</v>
      </c>
      <c r="AS37" s="249" t="e">
        <f>#REF!</f>
        <v>#REF!</v>
      </c>
      <c r="AT37" s="267" t="e">
        <f t="shared" si="58"/>
        <v>#REF!</v>
      </c>
      <c r="AU37" s="249" t="e">
        <f>#REF!</f>
        <v>#REF!</v>
      </c>
      <c r="AV37" s="249" t="e">
        <f>#REF!</f>
        <v>#REF!</v>
      </c>
      <c r="AW37" s="249" t="e">
        <f>#REF!</f>
        <v>#REF!</v>
      </c>
      <c r="AX37" s="249" t="e">
        <f>#REF!</f>
        <v>#REF!</v>
      </c>
      <c r="AY37" s="267" t="e">
        <f t="shared" si="59"/>
        <v>#REF!</v>
      </c>
      <c r="AZ37" s="249" t="e">
        <f>#REF!</f>
        <v>#REF!</v>
      </c>
      <c r="BA37" s="267" t="e">
        <f t="shared" si="60"/>
        <v>#REF!</v>
      </c>
      <c r="BB37" s="248" t="e">
        <f>#REF!+#REF!+#REF!+#REF!+#REF!</f>
        <v>#REF!</v>
      </c>
      <c r="BC37" s="267" t="e">
        <f t="shared" si="61"/>
        <v>#REF!</v>
      </c>
      <c r="BD37" s="249" t="e">
        <f>#REF!+#REF!+#REF!+#REF!</f>
        <v>#REF!</v>
      </c>
      <c r="BE37" s="267" t="e">
        <f t="shared" si="62"/>
        <v>#REF!</v>
      </c>
      <c r="BF37" s="249" t="e">
        <f>#REF!+#REF!+#REF!+#REF!</f>
        <v>#REF!</v>
      </c>
      <c r="BG37" s="267" t="e">
        <f t="shared" si="63"/>
        <v>#REF!</v>
      </c>
      <c r="BH37" s="251" t="e">
        <f>#REF!</f>
        <v>#REF!</v>
      </c>
      <c r="BI37" s="267" t="e">
        <f t="shared" si="64"/>
        <v>#REF!</v>
      </c>
      <c r="BJ37" s="358" t="e">
        <f t="shared" si="21"/>
        <v>#REF!</v>
      </c>
      <c r="BK37" s="368" t="e">
        <f t="shared" si="22"/>
        <v>#REF!</v>
      </c>
      <c r="BL37" s="285" t="e">
        <f t="shared" si="65"/>
        <v>#REF!</v>
      </c>
      <c r="BM37" s="285" t="e">
        <f t="shared" si="66"/>
        <v>#REF!</v>
      </c>
      <c r="BO37" s="285" t="e">
        <f t="shared" si="67"/>
        <v>#REF!</v>
      </c>
      <c r="BP37" s="285" t="e">
        <f t="shared" si="68"/>
        <v>#REF!</v>
      </c>
    </row>
    <row r="38" spans="1:68" s="225" customFormat="1" ht="21.95" customHeight="1" thickBot="1">
      <c r="A38" s="431" t="s">
        <v>175</v>
      </c>
      <c r="B38" s="432"/>
      <c r="C38" s="260" t="e">
        <f>SUM(C29:C37)</f>
        <v>#REF!</v>
      </c>
      <c r="D38" s="277" t="e">
        <f>SUM(D29:D37)</f>
        <v>#REF!</v>
      </c>
      <c r="E38" s="260" t="e">
        <f t="shared" ref="E38:AC38" si="69">SUM(E29:E37)</f>
        <v>#REF!</v>
      </c>
      <c r="F38" s="277" t="e">
        <f t="shared" si="69"/>
        <v>#REF!</v>
      </c>
      <c r="G38" s="260" t="e">
        <f t="shared" si="69"/>
        <v>#REF!</v>
      </c>
      <c r="H38" s="260" t="e">
        <f t="shared" si="69"/>
        <v>#REF!</v>
      </c>
      <c r="I38" s="260" t="e">
        <f t="shared" si="69"/>
        <v>#REF!</v>
      </c>
      <c r="J38" s="260" t="e">
        <f t="shared" si="69"/>
        <v>#REF!</v>
      </c>
      <c r="K38" s="260" t="e">
        <f t="shared" si="69"/>
        <v>#REF!</v>
      </c>
      <c r="L38" s="260" t="e">
        <f t="shared" si="69"/>
        <v>#REF!</v>
      </c>
      <c r="M38" s="260"/>
      <c r="N38" s="277" t="e">
        <f t="shared" si="69"/>
        <v>#REF!</v>
      </c>
      <c r="O38" s="260" t="e">
        <f t="shared" si="69"/>
        <v>#REF!</v>
      </c>
      <c r="P38" s="260" t="e">
        <f t="shared" si="69"/>
        <v>#REF!</v>
      </c>
      <c r="Q38" s="277" t="e">
        <f t="shared" si="69"/>
        <v>#REF!</v>
      </c>
      <c r="R38" s="260" t="e">
        <f t="shared" si="69"/>
        <v>#REF!</v>
      </c>
      <c r="S38" s="260" t="e">
        <f t="shared" si="69"/>
        <v>#REF!</v>
      </c>
      <c r="T38" s="277" t="e">
        <f t="shared" si="69"/>
        <v>#REF!</v>
      </c>
      <c r="U38" s="260" t="e">
        <f t="shared" si="69"/>
        <v>#REF!</v>
      </c>
      <c r="V38" s="260" t="e">
        <f t="shared" si="69"/>
        <v>#REF!</v>
      </c>
      <c r="W38" s="260" t="e">
        <f t="shared" si="69"/>
        <v>#REF!</v>
      </c>
      <c r="X38" s="260" t="e">
        <f t="shared" si="69"/>
        <v>#REF!</v>
      </c>
      <c r="Y38" s="260" t="e">
        <f t="shared" si="69"/>
        <v>#REF!</v>
      </c>
      <c r="Z38" s="268" t="e">
        <f t="shared" si="19"/>
        <v>#REF!</v>
      </c>
      <c r="AA38" s="260" t="e">
        <f t="shared" si="69"/>
        <v>#REF!</v>
      </c>
      <c r="AB38" s="260" t="e">
        <f t="shared" si="69"/>
        <v>#REF!</v>
      </c>
      <c r="AC38" s="260" t="e">
        <f t="shared" si="69"/>
        <v>#REF!</v>
      </c>
      <c r="AD38" s="260" t="e">
        <f t="shared" si="20"/>
        <v>#REF!</v>
      </c>
      <c r="AE38" s="268" t="e">
        <f t="shared" si="52"/>
        <v>#REF!</v>
      </c>
      <c r="AF38" s="260" t="e">
        <f t="shared" ref="AF38:BH38" si="70">SUM(AF29:AF37)</f>
        <v>#REF!</v>
      </c>
      <c r="AG38" s="260" t="e">
        <f t="shared" si="70"/>
        <v>#REF!</v>
      </c>
      <c r="AH38" s="260" t="e">
        <f t="shared" si="70"/>
        <v>#REF!</v>
      </c>
      <c r="AI38" s="260" t="e">
        <f t="shared" si="70"/>
        <v>#REF!</v>
      </c>
      <c r="AJ38" s="268" t="e">
        <f t="shared" si="53"/>
        <v>#REF!</v>
      </c>
      <c r="AK38" s="260" t="e">
        <f t="shared" si="70"/>
        <v>#REF!</v>
      </c>
      <c r="AL38" s="268" t="e">
        <f t="shared" si="54"/>
        <v>#REF!</v>
      </c>
      <c r="AM38" s="260" t="e">
        <f t="shared" si="70"/>
        <v>#REF!</v>
      </c>
      <c r="AN38" s="268" t="e">
        <f t="shared" si="55"/>
        <v>#REF!</v>
      </c>
      <c r="AO38" s="260" t="e">
        <f t="shared" si="70"/>
        <v>#REF!</v>
      </c>
      <c r="AP38" s="268" t="e">
        <f t="shared" si="56"/>
        <v>#REF!</v>
      </c>
      <c r="AQ38" s="260" t="e">
        <f t="shared" si="70"/>
        <v>#REF!</v>
      </c>
      <c r="AR38" s="268" t="e">
        <f t="shared" si="57"/>
        <v>#REF!</v>
      </c>
      <c r="AS38" s="260" t="e">
        <f t="shared" si="70"/>
        <v>#REF!</v>
      </c>
      <c r="AT38" s="268" t="e">
        <f t="shared" si="58"/>
        <v>#REF!</v>
      </c>
      <c r="AU38" s="260" t="e">
        <f t="shared" si="70"/>
        <v>#REF!</v>
      </c>
      <c r="AV38" s="260" t="e">
        <f t="shared" si="70"/>
        <v>#REF!</v>
      </c>
      <c r="AW38" s="260" t="e">
        <f t="shared" si="70"/>
        <v>#REF!</v>
      </c>
      <c r="AX38" s="260" t="e">
        <f t="shared" si="70"/>
        <v>#REF!</v>
      </c>
      <c r="AY38" s="268" t="e">
        <f t="shared" si="59"/>
        <v>#REF!</v>
      </c>
      <c r="AZ38" s="260" t="e">
        <f t="shared" si="70"/>
        <v>#REF!</v>
      </c>
      <c r="BA38" s="268" t="e">
        <f t="shared" si="60"/>
        <v>#REF!</v>
      </c>
      <c r="BB38" s="260" t="e">
        <f t="shared" si="70"/>
        <v>#REF!</v>
      </c>
      <c r="BC38" s="268" t="e">
        <f t="shared" si="61"/>
        <v>#REF!</v>
      </c>
      <c r="BD38" s="260" t="e">
        <f t="shared" si="70"/>
        <v>#REF!</v>
      </c>
      <c r="BE38" s="268" t="e">
        <f t="shared" si="62"/>
        <v>#REF!</v>
      </c>
      <c r="BF38" s="260" t="e">
        <f t="shared" si="70"/>
        <v>#REF!</v>
      </c>
      <c r="BG38" s="268" t="e">
        <f t="shared" si="63"/>
        <v>#REF!</v>
      </c>
      <c r="BH38" s="260" t="e">
        <f t="shared" si="70"/>
        <v>#REF!</v>
      </c>
      <c r="BI38" s="268" t="e">
        <f t="shared" si="64"/>
        <v>#REF!</v>
      </c>
      <c r="BJ38" s="360" t="e">
        <f t="shared" si="21"/>
        <v>#REF!</v>
      </c>
      <c r="BK38" s="260" t="e">
        <f t="shared" si="22"/>
        <v>#REF!</v>
      </c>
      <c r="BL38" s="285" t="e">
        <f t="shared" si="65"/>
        <v>#REF!</v>
      </c>
      <c r="BM38" s="285" t="e">
        <f t="shared" si="66"/>
        <v>#REF!</v>
      </c>
      <c r="BO38" s="285" t="e">
        <f t="shared" si="67"/>
        <v>#REF!</v>
      </c>
      <c r="BP38" s="285" t="e">
        <f t="shared" si="68"/>
        <v>#REF!</v>
      </c>
    </row>
    <row r="39" spans="1:68" ht="21.95" customHeight="1" thickBot="1">
      <c r="A39" s="406" t="s">
        <v>83</v>
      </c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  <c r="AL39" s="407"/>
      <c r="AM39" s="407"/>
      <c r="AN39" s="407"/>
      <c r="AO39" s="407"/>
      <c r="AP39" s="407"/>
      <c r="AQ39" s="407"/>
      <c r="AR39" s="407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C39" s="407"/>
      <c r="BD39" s="407"/>
      <c r="BE39" s="407"/>
      <c r="BF39" s="407"/>
      <c r="BG39" s="407"/>
      <c r="BH39" s="407"/>
      <c r="BI39" s="408"/>
    </row>
    <row r="40" spans="1:68" s="219" customFormat="1" ht="21.95" customHeight="1">
      <c r="A40" s="259">
        <v>1</v>
      </c>
      <c r="B40" s="361" t="s">
        <v>111</v>
      </c>
      <c r="C40" s="238" t="e">
        <f>#REF!</f>
        <v>#REF!</v>
      </c>
      <c r="D40" s="364" t="e">
        <f>#REF!</f>
        <v>#REF!</v>
      </c>
      <c r="E40" s="363" t="e">
        <f>#REF!</f>
        <v>#REF!</v>
      </c>
      <c r="F40" s="364" t="e">
        <f>#REF!</f>
        <v>#REF!</v>
      </c>
      <c r="G40" s="363" t="e">
        <f>#REF!</f>
        <v>#REF!</v>
      </c>
      <c r="H40" s="363" t="e">
        <f>#REF!</f>
        <v>#REF!</v>
      </c>
      <c r="I40" s="363" t="e">
        <f t="shared" ref="I40:I73" si="71">AD40</f>
        <v>#REF!</v>
      </c>
      <c r="J40" s="363" t="e">
        <f>#REF!</f>
        <v>#REF!</v>
      </c>
      <c r="K40" s="363" t="e">
        <f>#REF!</f>
        <v>#REF!</v>
      </c>
      <c r="L40" s="363" t="e">
        <f>#REF!</f>
        <v>#REF!</v>
      </c>
      <c r="M40" s="365" t="e">
        <f t="shared" ref="M40:M73" si="72">L40/K40</f>
        <v>#REF!</v>
      </c>
      <c r="N40" s="364" t="e">
        <f>#REF!</f>
        <v>#REF!</v>
      </c>
      <c r="O40" s="363" t="e">
        <f>#REF!</f>
        <v>#REF!</v>
      </c>
      <c r="P40" s="363" t="e">
        <f>#REF!</f>
        <v>#REF!</v>
      </c>
      <c r="Q40" s="364" t="e">
        <f>#REF!</f>
        <v>#REF!</v>
      </c>
      <c r="R40" s="363" t="e">
        <f>#REF!</f>
        <v>#REF!</v>
      </c>
      <c r="S40" s="363" t="e">
        <f>#REF!</f>
        <v>#REF!</v>
      </c>
      <c r="T40" s="364" t="e">
        <f>#REF!</f>
        <v>#REF!</v>
      </c>
      <c r="U40" s="363" t="e">
        <f>#REF!</f>
        <v>#REF!</v>
      </c>
      <c r="V40" s="363" t="e">
        <f>#REF!</f>
        <v>#REF!</v>
      </c>
      <c r="W40" s="363" t="e">
        <f>#REF!</f>
        <v>#REF!</v>
      </c>
      <c r="X40" s="363" t="e">
        <f>#REF!</f>
        <v>#REF!</v>
      </c>
      <c r="Y40" s="363" t="e">
        <f>#REF!</f>
        <v>#REF!</v>
      </c>
      <c r="Z40" s="365" t="e">
        <f t="shared" si="19"/>
        <v>#REF!</v>
      </c>
      <c r="AA40" s="363" t="e">
        <f>#REF!</f>
        <v>#REF!</v>
      </c>
      <c r="AB40" s="363" t="e">
        <f>#REF!</f>
        <v>#REF!</v>
      </c>
      <c r="AC40" s="363" t="e">
        <f>#REF!</f>
        <v>#REF!</v>
      </c>
      <c r="AD40" s="363" t="e">
        <f t="shared" si="20"/>
        <v>#REF!</v>
      </c>
      <c r="AE40" s="267" t="e">
        <f t="shared" ref="AE40:AE75" si="73">AD40/H40</f>
        <v>#REF!</v>
      </c>
      <c r="AF40" s="247" t="e">
        <f>#REF!</f>
        <v>#REF!</v>
      </c>
      <c r="AG40" s="247" t="e">
        <f>#REF!</f>
        <v>#REF!</v>
      </c>
      <c r="AH40" s="247" t="e">
        <f>#REF!</f>
        <v>#REF!</v>
      </c>
      <c r="AI40" s="247" t="e">
        <f>#REF!</f>
        <v>#REF!</v>
      </c>
      <c r="AJ40" s="267" t="e">
        <f t="shared" ref="AJ40:AJ75" si="74">(AF40+AG40+AH40+AI40)/G40</f>
        <v>#REF!</v>
      </c>
      <c r="AK40" s="247" t="e">
        <f>#REF!</f>
        <v>#REF!</v>
      </c>
      <c r="AL40" s="267" t="e">
        <f t="shared" ref="AL40:AL75" si="75">AK40/G40</f>
        <v>#REF!</v>
      </c>
      <c r="AM40" s="257" t="e">
        <f>#REF!+#REF!+#REF!+#REF!+#REF!</f>
        <v>#REF!</v>
      </c>
      <c r="AN40" s="267" t="e">
        <f t="shared" ref="AN40:AN75" si="76">AM40/G40</f>
        <v>#REF!</v>
      </c>
      <c r="AO40" s="258" t="e">
        <f>#REF!+#REF!+#REF!+#REF!</f>
        <v>#REF!</v>
      </c>
      <c r="AP40" s="267" t="e">
        <f t="shared" ref="AP40:AP75" si="77">AO40/G40</f>
        <v>#REF!</v>
      </c>
      <c r="AQ40" s="258" t="e">
        <f>#REF!+#REF!+#REF!+#REF!</f>
        <v>#REF!</v>
      </c>
      <c r="AR40" s="267" t="e">
        <f t="shared" ref="AR40:AR75" si="78">AQ40/G40</f>
        <v>#REF!</v>
      </c>
      <c r="AS40" s="258" t="e">
        <f>#REF!</f>
        <v>#REF!</v>
      </c>
      <c r="AT40" s="267" t="e">
        <f t="shared" ref="AT40:AT75" si="79">AS40/G40</f>
        <v>#REF!</v>
      </c>
      <c r="AU40" s="258" t="e">
        <f>#REF!</f>
        <v>#REF!</v>
      </c>
      <c r="AV40" s="258" t="e">
        <f>#REF!</f>
        <v>#REF!</v>
      </c>
      <c r="AW40" s="258" t="e">
        <f>#REF!</f>
        <v>#REF!</v>
      </c>
      <c r="AX40" s="258" t="e">
        <f>#REF!</f>
        <v>#REF!</v>
      </c>
      <c r="AY40" s="267" t="e">
        <f t="shared" ref="AY40:AY75" si="80">(AU40+AV40+AW40+AX40)/H40</f>
        <v>#REF!</v>
      </c>
      <c r="AZ40" s="258" t="e">
        <f>#REF!</f>
        <v>#REF!</v>
      </c>
      <c r="BA40" s="267" t="e">
        <f t="shared" ref="BA40:BA75" si="81">AZ40/H40</f>
        <v>#REF!</v>
      </c>
      <c r="BB40" s="257" t="e">
        <f>#REF!+#REF!+#REF!+#REF!+#REF!</f>
        <v>#REF!</v>
      </c>
      <c r="BC40" s="267" t="e">
        <f t="shared" ref="BC40:BC75" si="82">BB40/H40</f>
        <v>#REF!</v>
      </c>
      <c r="BD40" s="258" t="e">
        <f>#REF!+#REF!+#REF!+#REF!</f>
        <v>#REF!</v>
      </c>
      <c r="BE40" s="267" t="e">
        <f t="shared" ref="BE40:BE75" si="83">BD40/H40</f>
        <v>#REF!</v>
      </c>
      <c r="BF40" s="258" t="e">
        <f>#REF!+#REF!+#REF!+#REF!</f>
        <v>#REF!</v>
      </c>
      <c r="BG40" s="267" t="e">
        <f t="shared" ref="BG40:BG75" si="84">BF40/H40</f>
        <v>#REF!</v>
      </c>
      <c r="BH40" s="247" t="e">
        <f>#REF!</f>
        <v>#REF!</v>
      </c>
      <c r="BI40" s="267" t="e">
        <f t="shared" ref="BI40:BI75" si="85">BH40/H40</f>
        <v>#REF!</v>
      </c>
      <c r="BJ40" s="358" t="e">
        <f t="shared" si="21"/>
        <v>#REF!</v>
      </c>
      <c r="BK40" s="363" t="e">
        <f t="shared" ref="BK40:BK75" si="86">AU40+AV40+AW40+AX40</f>
        <v>#REF!</v>
      </c>
      <c r="BL40" s="285" t="e">
        <f t="shared" ref="BL40:BL75" si="87">(AF40+AG40+AH40+AI40+AK40)-G40</f>
        <v>#REF!</v>
      </c>
      <c r="BM40" s="285" t="e">
        <f t="shared" ref="BM40:BM75" si="88">(AU40+AV40+AW40+AX40+AZ40)-H40</f>
        <v>#REF!</v>
      </c>
      <c r="BO40" s="286" t="e">
        <f t="shared" ref="BO40:BO75" si="89">(AM40+AO40+AQ40)-G40</f>
        <v>#REF!</v>
      </c>
      <c r="BP40" s="285" t="e">
        <f t="shared" ref="BP40:BP75" si="90">(BB40+BD40+BF40)-H40</f>
        <v>#REF!</v>
      </c>
    </row>
    <row r="41" spans="1:68" s="219" customFormat="1" ht="28.5" customHeight="1">
      <c r="A41" s="243">
        <v>2</v>
      </c>
      <c r="B41" s="376" t="s">
        <v>112</v>
      </c>
      <c r="C41" s="375" t="e">
        <f>#REF!</f>
        <v>#REF!</v>
      </c>
      <c r="D41" s="369" t="e">
        <f>#REF!</f>
        <v>#REF!</v>
      </c>
      <c r="E41" s="368" t="e">
        <f>#REF!</f>
        <v>#REF!</v>
      </c>
      <c r="F41" s="369" t="e">
        <f>#REF!</f>
        <v>#REF!</v>
      </c>
      <c r="G41" s="368" t="e">
        <f>#REF!</f>
        <v>#REF!</v>
      </c>
      <c r="H41" s="368" t="e">
        <f>#REF!</f>
        <v>#REF!</v>
      </c>
      <c r="I41" s="363" t="e">
        <f t="shared" si="71"/>
        <v>#REF!</v>
      </c>
      <c r="J41" s="368" t="e">
        <f>#REF!</f>
        <v>#REF!</v>
      </c>
      <c r="K41" s="368" t="e">
        <f>#REF!</f>
        <v>#REF!</v>
      </c>
      <c r="L41" s="368" t="e">
        <f>#REF!</f>
        <v>#REF!</v>
      </c>
      <c r="M41" s="365" t="e">
        <f t="shared" si="72"/>
        <v>#REF!</v>
      </c>
      <c r="N41" s="369" t="e">
        <f>#REF!</f>
        <v>#REF!</v>
      </c>
      <c r="O41" s="368" t="e">
        <f>#REF!</f>
        <v>#REF!</v>
      </c>
      <c r="P41" s="368" t="e">
        <f>#REF!</f>
        <v>#REF!</v>
      </c>
      <c r="Q41" s="369" t="e">
        <f>#REF!</f>
        <v>#REF!</v>
      </c>
      <c r="R41" s="368" t="e">
        <f>#REF!</f>
        <v>#REF!</v>
      </c>
      <c r="S41" s="368" t="e">
        <f>#REF!</f>
        <v>#REF!</v>
      </c>
      <c r="T41" s="369" t="e">
        <f>#REF!</f>
        <v>#REF!</v>
      </c>
      <c r="U41" s="368" t="e">
        <f>#REF!</f>
        <v>#REF!</v>
      </c>
      <c r="V41" s="368" t="e">
        <f>#REF!</f>
        <v>#REF!</v>
      </c>
      <c r="W41" s="368" t="e">
        <f>#REF!</f>
        <v>#REF!</v>
      </c>
      <c r="X41" s="368" t="e">
        <f>#REF!</f>
        <v>#REF!</v>
      </c>
      <c r="Y41" s="368" t="e">
        <f>#REF!</f>
        <v>#REF!</v>
      </c>
      <c r="Z41" s="365" t="e">
        <f t="shared" si="19"/>
        <v>#REF!</v>
      </c>
      <c r="AA41" s="368" t="e">
        <f>#REF!</f>
        <v>#REF!</v>
      </c>
      <c r="AB41" s="368" t="e">
        <f>#REF!</f>
        <v>#REF!</v>
      </c>
      <c r="AC41" s="368" t="e">
        <f>#REF!</f>
        <v>#REF!</v>
      </c>
      <c r="AD41" s="368" t="e">
        <f t="shared" si="20"/>
        <v>#REF!</v>
      </c>
      <c r="AE41" s="267" t="e">
        <f t="shared" si="73"/>
        <v>#REF!</v>
      </c>
      <c r="AF41" s="246" t="e">
        <f>#REF!</f>
        <v>#REF!</v>
      </c>
      <c r="AG41" s="246" t="e">
        <f>#REF!</f>
        <v>#REF!</v>
      </c>
      <c r="AH41" s="246" t="e">
        <f>#REF!</f>
        <v>#REF!</v>
      </c>
      <c r="AI41" s="246" t="e">
        <f>#REF!</f>
        <v>#REF!</v>
      </c>
      <c r="AJ41" s="267" t="e">
        <f t="shared" si="74"/>
        <v>#REF!</v>
      </c>
      <c r="AK41" s="246" t="e">
        <f>#REF!</f>
        <v>#REF!</v>
      </c>
      <c r="AL41" s="267" t="e">
        <f t="shared" si="75"/>
        <v>#REF!</v>
      </c>
      <c r="AM41" s="248" t="e">
        <f>#REF!+#REF!+#REF!+#REF!+#REF!</f>
        <v>#REF!</v>
      </c>
      <c r="AN41" s="267" t="e">
        <f t="shared" si="76"/>
        <v>#REF!</v>
      </c>
      <c r="AO41" s="249" t="e">
        <f>#REF!+#REF!+#REF!+#REF!</f>
        <v>#REF!</v>
      </c>
      <c r="AP41" s="267" t="e">
        <f t="shared" si="77"/>
        <v>#REF!</v>
      </c>
      <c r="AQ41" s="249" t="e">
        <f>#REF!+#REF!+#REF!+#REF!</f>
        <v>#REF!</v>
      </c>
      <c r="AR41" s="267" t="e">
        <f t="shared" si="78"/>
        <v>#REF!</v>
      </c>
      <c r="AS41" s="249" t="e">
        <f>#REF!</f>
        <v>#REF!</v>
      </c>
      <c r="AT41" s="267" t="e">
        <f t="shared" si="79"/>
        <v>#REF!</v>
      </c>
      <c r="AU41" s="249" t="e">
        <f>#REF!</f>
        <v>#REF!</v>
      </c>
      <c r="AV41" s="249" t="e">
        <f>#REF!</f>
        <v>#REF!</v>
      </c>
      <c r="AW41" s="249" t="e">
        <f>#REF!</f>
        <v>#REF!</v>
      </c>
      <c r="AX41" s="249" t="e">
        <f>#REF!</f>
        <v>#REF!</v>
      </c>
      <c r="AY41" s="267" t="e">
        <f t="shared" si="80"/>
        <v>#REF!</v>
      </c>
      <c r="AZ41" s="249" t="e">
        <f>#REF!</f>
        <v>#REF!</v>
      </c>
      <c r="BA41" s="267" t="e">
        <f t="shared" si="81"/>
        <v>#REF!</v>
      </c>
      <c r="BB41" s="248" t="e">
        <f>#REF!+#REF!+#REF!+#REF!+#REF!</f>
        <v>#REF!</v>
      </c>
      <c r="BC41" s="267" t="e">
        <f t="shared" si="82"/>
        <v>#REF!</v>
      </c>
      <c r="BD41" s="249" t="e">
        <f>#REF!+#REF!+#REF!+#REF!</f>
        <v>#REF!</v>
      </c>
      <c r="BE41" s="267" t="e">
        <f t="shared" si="83"/>
        <v>#REF!</v>
      </c>
      <c r="BF41" s="249" t="e">
        <f>#REF!+#REF!+#REF!+#REF!</f>
        <v>#REF!</v>
      </c>
      <c r="BG41" s="267" t="e">
        <f t="shared" si="84"/>
        <v>#REF!</v>
      </c>
      <c r="BH41" s="246" t="e">
        <f>#REF!</f>
        <v>#REF!</v>
      </c>
      <c r="BI41" s="267" t="e">
        <f t="shared" si="85"/>
        <v>#REF!</v>
      </c>
      <c r="BJ41" s="358" t="e">
        <f t="shared" si="21"/>
        <v>#REF!</v>
      </c>
      <c r="BK41" s="368" t="e">
        <f t="shared" si="86"/>
        <v>#REF!</v>
      </c>
      <c r="BL41" s="285" t="e">
        <f t="shared" si="87"/>
        <v>#REF!</v>
      </c>
      <c r="BM41" s="285" t="e">
        <f t="shared" si="88"/>
        <v>#REF!</v>
      </c>
      <c r="BO41" s="285" t="e">
        <f t="shared" si="89"/>
        <v>#REF!</v>
      </c>
      <c r="BP41" s="285" t="e">
        <f t="shared" si="90"/>
        <v>#REF!</v>
      </c>
    </row>
    <row r="42" spans="1:68" s="219" customFormat="1" ht="21.95" customHeight="1">
      <c r="A42" s="243">
        <v>3</v>
      </c>
      <c r="B42" s="362" t="s">
        <v>113</v>
      </c>
      <c r="C42" s="373" t="e">
        <f>#REF!</f>
        <v>#REF!</v>
      </c>
      <c r="D42" s="369" t="e">
        <f>#REF!</f>
        <v>#REF!</v>
      </c>
      <c r="E42" s="368" t="e">
        <f>#REF!</f>
        <v>#REF!</v>
      </c>
      <c r="F42" s="369" t="e">
        <f>#REF!</f>
        <v>#REF!</v>
      </c>
      <c r="G42" s="368" t="e">
        <f>#REF!</f>
        <v>#REF!</v>
      </c>
      <c r="H42" s="368" t="e">
        <f>#REF!</f>
        <v>#REF!</v>
      </c>
      <c r="I42" s="363" t="e">
        <f t="shared" si="71"/>
        <v>#REF!</v>
      </c>
      <c r="J42" s="368" t="e">
        <f>#REF!</f>
        <v>#REF!</v>
      </c>
      <c r="K42" s="368" t="e">
        <f>#REF!</f>
        <v>#REF!</v>
      </c>
      <c r="L42" s="368" t="e">
        <f>#REF!</f>
        <v>#REF!</v>
      </c>
      <c r="M42" s="365" t="e">
        <f t="shared" si="72"/>
        <v>#REF!</v>
      </c>
      <c r="N42" s="369" t="e">
        <f>#REF!</f>
        <v>#REF!</v>
      </c>
      <c r="O42" s="368" t="e">
        <f>#REF!</f>
        <v>#REF!</v>
      </c>
      <c r="P42" s="368" t="e">
        <f>#REF!</f>
        <v>#REF!</v>
      </c>
      <c r="Q42" s="369" t="e">
        <f>#REF!</f>
        <v>#REF!</v>
      </c>
      <c r="R42" s="368" t="e">
        <f>#REF!</f>
        <v>#REF!</v>
      </c>
      <c r="S42" s="368" t="e">
        <f>#REF!</f>
        <v>#REF!</v>
      </c>
      <c r="T42" s="369" t="e">
        <f>#REF!</f>
        <v>#REF!</v>
      </c>
      <c r="U42" s="368" t="e">
        <f>#REF!</f>
        <v>#REF!</v>
      </c>
      <c r="V42" s="368" t="e">
        <f>#REF!</f>
        <v>#REF!</v>
      </c>
      <c r="W42" s="368" t="e">
        <f>#REF!</f>
        <v>#REF!</v>
      </c>
      <c r="X42" s="368" t="e">
        <f>#REF!</f>
        <v>#REF!</v>
      </c>
      <c r="Y42" s="368" t="e">
        <f>#REF!</f>
        <v>#REF!</v>
      </c>
      <c r="Z42" s="365" t="e">
        <f t="shared" si="19"/>
        <v>#REF!</v>
      </c>
      <c r="AA42" s="368" t="e">
        <f>#REF!</f>
        <v>#REF!</v>
      </c>
      <c r="AB42" s="368" t="e">
        <f>#REF!</f>
        <v>#REF!</v>
      </c>
      <c r="AC42" s="368" t="e">
        <f>#REF!</f>
        <v>#REF!</v>
      </c>
      <c r="AD42" s="368" t="e">
        <f t="shared" si="20"/>
        <v>#REF!</v>
      </c>
      <c r="AE42" s="267" t="e">
        <f t="shared" si="73"/>
        <v>#REF!</v>
      </c>
      <c r="AF42" s="246" t="e">
        <f>#REF!</f>
        <v>#REF!</v>
      </c>
      <c r="AG42" s="246" t="e">
        <f>#REF!</f>
        <v>#REF!</v>
      </c>
      <c r="AH42" s="246" t="e">
        <f>#REF!</f>
        <v>#REF!</v>
      </c>
      <c r="AI42" s="246" t="e">
        <f>#REF!</f>
        <v>#REF!</v>
      </c>
      <c r="AJ42" s="267" t="e">
        <f t="shared" si="74"/>
        <v>#REF!</v>
      </c>
      <c r="AK42" s="246" t="e">
        <f>#REF!</f>
        <v>#REF!</v>
      </c>
      <c r="AL42" s="267" t="e">
        <f t="shared" si="75"/>
        <v>#REF!</v>
      </c>
      <c r="AM42" s="248" t="e">
        <f>#REF!+#REF!+#REF!+#REF!+#REF!</f>
        <v>#REF!</v>
      </c>
      <c r="AN42" s="267" t="e">
        <f t="shared" si="76"/>
        <v>#REF!</v>
      </c>
      <c r="AO42" s="249" t="e">
        <f>#REF!+#REF!+#REF!+#REF!</f>
        <v>#REF!</v>
      </c>
      <c r="AP42" s="267" t="e">
        <f t="shared" si="77"/>
        <v>#REF!</v>
      </c>
      <c r="AQ42" s="249" t="e">
        <f>#REF!+#REF!+#REF!+#REF!</f>
        <v>#REF!</v>
      </c>
      <c r="AR42" s="267" t="e">
        <f t="shared" si="78"/>
        <v>#REF!</v>
      </c>
      <c r="AS42" s="249" t="e">
        <f>#REF!</f>
        <v>#REF!</v>
      </c>
      <c r="AT42" s="267" t="e">
        <f t="shared" si="79"/>
        <v>#REF!</v>
      </c>
      <c r="AU42" s="249" t="e">
        <f>#REF!</f>
        <v>#REF!</v>
      </c>
      <c r="AV42" s="249" t="e">
        <f>#REF!</f>
        <v>#REF!</v>
      </c>
      <c r="AW42" s="249" t="e">
        <f>#REF!</f>
        <v>#REF!</v>
      </c>
      <c r="AX42" s="249" t="e">
        <f>#REF!</f>
        <v>#REF!</v>
      </c>
      <c r="AY42" s="267" t="e">
        <f t="shared" si="80"/>
        <v>#REF!</v>
      </c>
      <c r="AZ42" s="249" t="e">
        <f>#REF!</f>
        <v>#REF!</v>
      </c>
      <c r="BA42" s="267" t="e">
        <f t="shared" si="81"/>
        <v>#REF!</v>
      </c>
      <c r="BB42" s="248" t="e">
        <f>#REF!+#REF!+#REF!+#REF!+#REF!</f>
        <v>#REF!</v>
      </c>
      <c r="BC42" s="267" t="e">
        <f t="shared" si="82"/>
        <v>#REF!</v>
      </c>
      <c r="BD42" s="249" t="e">
        <f>#REF!+#REF!+#REF!+#REF!</f>
        <v>#REF!</v>
      </c>
      <c r="BE42" s="267" t="e">
        <f t="shared" si="83"/>
        <v>#REF!</v>
      </c>
      <c r="BF42" s="249" t="e">
        <f>#REF!+#REF!+#REF!+#REF!</f>
        <v>#REF!</v>
      </c>
      <c r="BG42" s="267" t="e">
        <f t="shared" si="84"/>
        <v>#REF!</v>
      </c>
      <c r="BH42" s="246" t="e">
        <f>#REF!</f>
        <v>#REF!</v>
      </c>
      <c r="BI42" s="267" t="e">
        <f t="shared" si="85"/>
        <v>#REF!</v>
      </c>
      <c r="BJ42" s="358" t="e">
        <f t="shared" si="21"/>
        <v>#REF!</v>
      </c>
      <c r="BK42" s="368" t="e">
        <f t="shared" si="86"/>
        <v>#REF!</v>
      </c>
      <c r="BL42" s="285" t="e">
        <f t="shared" si="87"/>
        <v>#REF!</v>
      </c>
      <c r="BM42" s="285" t="e">
        <f t="shared" si="88"/>
        <v>#REF!</v>
      </c>
      <c r="BO42" s="285" t="e">
        <f t="shared" si="89"/>
        <v>#REF!</v>
      </c>
      <c r="BP42" s="285" t="e">
        <f t="shared" si="90"/>
        <v>#REF!</v>
      </c>
    </row>
    <row r="43" spans="1:68" s="219" customFormat="1" ht="21.75" customHeight="1">
      <c r="A43" s="243">
        <v>4</v>
      </c>
      <c r="B43" s="362" t="s">
        <v>114</v>
      </c>
      <c r="C43" s="373" t="e">
        <f>#REF!</f>
        <v>#REF!</v>
      </c>
      <c r="D43" s="369" t="e">
        <f>#REF!</f>
        <v>#REF!</v>
      </c>
      <c r="E43" s="368" t="e">
        <f>#REF!</f>
        <v>#REF!</v>
      </c>
      <c r="F43" s="369" t="e">
        <f>#REF!</f>
        <v>#REF!</v>
      </c>
      <c r="G43" s="368" t="e">
        <f>#REF!</f>
        <v>#REF!</v>
      </c>
      <c r="H43" s="368" t="e">
        <f>#REF!</f>
        <v>#REF!</v>
      </c>
      <c r="I43" s="363" t="e">
        <f t="shared" si="71"/>
        <v>#REF!</v>
      </c>
      <c r="J43" s="368" t="e">
        <f>#REF!</f>
        <v>#REF!</v>
      </c>
      <c r="K43" s="368" t="e">
        <f>#REF!</f>
        <v>#REF!</v>
      </c>
      <c r="L43" s="368" t="e">
        <f>#REF!</f>
        <v>#REF!</v>
      </c>
      <c r="M43" s="384" t="e">
        <f t="shared" si="72"/>
        <v>#REF!</v>
      </c>
      <c r="N43" s="369" t="e">
        <f>#REF!</f>
        <v>#REF!</v>
      </c>
      <c r="O43" s="368" t="e">
        <f>#REF!</f>
        <v>#REF!</v>
      </c>
      <c r="P43" s="368" t="e">
        <f>#REF!</f>
        <v>#REF!</v>
      </c>
      <c r="Q43" s="369" t="e">
        <f>#REF!</f>
        <v>#REF!</v>
      </c>
      <c r="R43" s="368" t="e">
        <f>#REF!</f>
        <v>#REF!</v>
      </c>
      <c r="S43" s="368" t="e">
        <f>#REF!</f>
        <v>#REF!</v>
      </c>
      <c r="T43" s="369" t="e">
        <f>#REF!</f>
        <v>#REF!</v>
      </c>
      <c r="U43" s="368" t="e">
        <f>#REF!</f>
        <v>#REF!</v>
      </c>
      <c r="V43" s="368" t="e">
        <f>#REF!</f>
        <v>#REF!</v>
      </c>
      <c r="W43" s="368" t="e">
        <f>#REF!</f>
        <v>#REF!</v>
      </c>
      <c r="X43" s="368" t="e">
        <f>#REF!</f>
        <v>#REF!</v>
      </c>
      <c r="Y43" s="368" t="e">
        <f>#REF!</f>
        <v>#REF!</v>
      </c>
      <c r="Z43" s="365" t="e">
        <f t="shared" si="19"/>
        <v>#REF!</v>
      </c>
      <c r="AA43" s="368" t="e">
        <f>#REF!</f>
        <v>#REF!</v>
      </c>
      <c r="AB43" s="368" t="e">
        <f>#REF!</f>
        <v>#REF!</v>
      </c>
      <c r="AC43" s="368" t="e">
        <f>#REF!</f>
        <v>#REF!</v>
      </c>
      <c r="AD43" s="368" t="e">
        <f t="shared" si="20"/>
        <v>#REF!</v>
      </c>
      <c r="AE43" s="267" t="e">
        <f t="shared" si="73"/>
        <v>#REF!</v>
      </c>
      <c r="AF43" s="246" t="e">
        <f>#REF!</f>
        <v>#REF!</v>
      </c>
      <c r="AG43" s="246" t="e">
        <f>#REF!</f>
        <v>#REF!</v>
      </c>
      <c r="AH43" s="246" t="e">
        <f>#REF!</f>
        <v>#REF!</v>
      </c>
      <c r="AI43" s="246" t="e">
        <f>#REF!</f>
        <v>#REF!</v>
      </c>
      <c r="AJ43" s="267" t="e">
        <f t="shared" si="74"/>
        <v>#REF!</v>
      </c>
      <c r="AK43" s="246" t="e">
        <f>#REF!</f>
        <v>#REF!</v>
      </c>
      <c r="AL43" s="267" t="e">
        <f t="shared" si="75"/>
        <v>#REF!</v>
      </c>
      <c r="AM43" s="248" t="e">
        <f>#REF!+#REF!+#REF!+#REF!+#REF!</f>
        <v>#REF!</v>
      </c>
      <c r="AN43" s="267" t="e">
        <f t="shared" si="76"/>
        <v>#REF!</v>
      </c>
      <c r="AO43" s="249" t="e">
        <f>#REF!+#REF!+#REF!+#REF!</f>
        <v>#REF!</v>
      </c>
      <c r="AP43" s="267" t="e">
        <f t="shared" si="77"/>
        <v>#REF!</v>
      </c>
      <c r="AQ43" s="249" t="e">
        <f>#REF!+#REF!+#REF!+#REF!</f>
        <v>#REF!</v>
      </c>
      <c r="AR43" s="267" t="e">
        <f t="shared" si="78"/>
        <v>#REF!</v>
      </c>
      <c r="AS43" s="249" t="e">
        <f>#REF!</f>
        <v>#REF!</v>
      </c>
      <c r="AT43" s="267" t="e">
        <f t="shared" si="79"/>
        <v>#REF!</v>
      </c>
      <c r="AU43" s="249" t="e">
        <f>#REF!</f>
        <v>#REF!</v>
      </c>
      <c r="AV43" s="249" t="e">
        <f>#REF!</f>
        <v>#REF!</v>
      </c>
      <c r="AW43" s="249" t="e">
        <f>#REF!</f>
        <v>#REF!</v>
      </c>
      <c r="AX43" s="249" t="e">
        <f>#REF!</f>
        <v>#REF!</v>
      </c>
      <c r="AY43" s="267" t="e">
        <f t="shared" si="80"/>
        <v>#REF!</v>
      </c>
      <c r="AZ43" s="249" t="e">
        <f>#REF!</f>
        <v>#REF!</v>
      </c>
      <c r="BA43" s="267" t="e">
        <f t="shared" si="81"/>
        <v>#REF!</v>
      </c>
      <c r="BB43" s="248" t="e">
        <f>#REF!+#REF!+#REF!+#REF!+#REF!</f>
        <v>#REF!</v>
      </c>
      <c r="BC43" s="267" t="e">
        <f t="shared" si="82"/>
        <v>#REF!</v>
      </c>
      <c r="BD43" s="249" t="e">
        <f>#REF!+#REF!+#REF!+#REF!</f>
        <v>#REF!</v>
      </c>
      <c r="BE43" s="267" t="e">
        <f t="shared" si="83"/>
        <v>#REF!</v>
      </c>
      <c r="BF43" s="249" t="e">
        <f>#REF!+#REF!+#REF!+#REF!</f>
        <v>#REF!</v>
      </c>
      <c r="BG43" s="267" t="e">
        <f t="shared" si="84"/>
        <v>#REF!</v>
      </c>
      <c r="BH43" s="246" t="e">
        <f>#REF!</f>
        <v>#REF!</v>
      </c>
      <c r="BI43" s="267" t="e">
        <f t="shared" si="85"/>
        <v>#REF!</v>
      </c>
      <c r="BJ43" s="358" t="e">
        <f t="shared" si="21"/>
        <v>#REF!</v>
      </c>
      <c r="BK43" s="368" t="e">
        <f t="shared" si="86"/>
        <v>#REF!</v>
      </c>
      <c r="BL43" s="286" t="e">
        <f t="shared" si="87"/>
        <v>#REF!</v>
      </c>
      <c r="BM43" s="285" t="e">
        <f t="shared" si="88"/>
        <v>#REF!</v>
      </c>
      <c r="BO43" s="285" t="e">
        <f t="shared" si="89"/>
        <v>#REF!</v>
      </c>
      <c r="BP43" s="285" t="e">
        <f t="shared" si="90"/>
        <v>#REF!</v>
      </c>
    </row>
    <row r="44" spans="1:68" s="219" customFormat="1" ht="21.95" customHeight="1">
      <c r="A44" s="243">
        <v>5</v>
      </c>
      <c r="B44" s="362" t="s">
        <v>115</v>
      </c>
      <c r="C44" s="373" t="e">
        <f>#REF!</f>
        <v>#REF!</v>
      </c>
      <c r="D44" s="369" t="e">
        <f>#REF!</f>
        <v>#REF!</v>
      </c>
      <c r="E44" s="368" t="e">
        <f>#REF!</f>
        <v>#REF!</v>
      </c>
      <c r="F44" s="369" t="e">
        <f>#REF!</f>
        <v>#REF!</v>
      </c>
      <c r="G44" s="368" t="e">
        <f>#REF!</f>
        <v>#REF!</v>
      </c>
      <c r="H44" s="368" t="e">
        <f>#REF!</f>
        <v>#REF!</v>
      </c>
      <c r="I44" s="363" t="e">
        <f t="shared" si="71"/>
        <v>#REF!</v>
      </c>
      <c r="J44" s="368" t="e">
        <f>#REF!</f>
        <v>#REF!</v>
      </c>
      <c r="K44" s="368" t="e">
        <f>#REF!</f>
        <v>#REF!</v>
      </c>
      <c r="L44" s="368" t="e">
        <f>#REF!</f>
        <v>#REF!</v>
      </c>
      <c r="M44" s="384" t="e">
        <f t="shared" si="72"/>
        <v>#REF!</v>
      </c>
      <c r="N44" s="369" t="e">
        <f>#REF!</f>
        <v>#REF!</v>
      </c>
      <c r="O44" s="368" t="e">
        <f>#REF!</f>
        <v>#REF!</v>
      </c>
      <c r="P44" s="368" t="e">
        <f>#REF!</f>
        <v>#REF!</v>
      </c>
      <c r="Q44" s="369" t="e">
        <f>#REF!</f>
        <v>#REF!</v>
      </c>
      <c r="R44" s="368" t="e">
        <f>#REF!</f>
        <v>#REF!</v>
      </c>
      <c r="S44" s="368" t="e">
        <f>#REF!</f>
        <v>#REF!</v>
      </c>
      <c r="T44" s="369" t="e">
        <f>#REF!</f>
        <v>#REF!</v>
      </c>
      <c r="U44" s="368" t="e">
        <f>#REF!</f>
        <v>#REF!</v>
      </c>
      <c r="V44" s="368" t="e">
        <f>#REF!</f>
        <v>#REF!</v>
      </c>
      <c r="W44" s="368" t="e">
        <f>#REF!</f>
        <v>#REF!</v>
      </c>
      <c r="X44" s="368" t="e">
        <f>#REF!</f>
        <v>#REF!</v>
      </c>
      <c r="Y44" s="368" t="e">
        <f>#REF!</f>
        <v>#REF!</v>
      </c>
      <c r="Z44" s="365" t="e">
        <f t="shared" si="19"/>
        <v>#REF!</v>
      </c>
      <c r="AA44" s="368" t="e">
        <f>#REF!</f>
        <v>#REF!</v>
      </c>
      <c r="AB44" s="368" t="e">
        <f>#REF!</f>
        <v>#REF!</v>
      </c>
      <c r="AC44" s="368" t="e">
        <f>#REF!</f>
        <v>#REF!</v>
      </c>
      <c r="AD44" s="368" t="e">
        <f t="shared" si="20"/>
        <v>#REF!</v>
      </c>
      <c r="AE44" s="267" t="e">
        <f t="shared" si="73"/>
        <v>#REF!</v>
      </c>
      <c r="AF44" s="246" t="e">
        <f>#REF!</f>
        <v>#REF!</v>
      </c>
      <c r="AG44" s="246" t="e">
        <f>#REF!</f>
        <v>#REF!</v>
      </c>
      <c r="AH44" s="246" t="e">
        <f>#REF!</f>
        <v>#REF!</v>
      </c>
      <c r="AI44" s="246" t="e">
        <f>#REF!</f>
        <v>#REF!</v>
      </c>
      <c r="AJ44" s="267" t="e">
        <f t="shared" si="74"/>
        <v>#REF!</v>
      </c>
      <c r="AK44" s="246" t="e">
        <f>#REF!</f>
        <v>#REF!</v>
      </c>
      <c r="AL44" s="267" t="e">
        <f t="shared" si="75"/>
        <v>#REF!</v>
      </c>
      <c r="AM44" s="248" t="e">
        <f>#REF!+#REF!+#REF!+#REF!+#REF!</f>
        <v>#REF!</v>
      </c>
      <c r="AN44" s="267" t="e">
        <f t="shared" si="76"/>
        <v>#REF!</v>
      </c>
      <c r="AO44" s="249" t="e">
        <f>#REF!+#REF!+#REF!+#REF!</f>
        <v>#REF!</v>
      </c>
      <c r="AP44" s="267" t="e">
        <f t="shared" si="77"/>
        <v>#REF!</v>
      </c>
      <c r="AQ44" s="249" t="e">
        <f>#REF!+#REF!+#REF!+#REF!</f>
        <v>#REF!</v>
      </c>
      <c r="AR44" s="267" t="e">
        <f t="shared" si="78"/>
        <v>#REF!</v>
      </c>
      <c r="AS44" s="249" t="e">
        <f>#REF!</f>
        <v>#REF!</v>
      </c>
      <c r="AT44" s="267" t="e">
        <f t="shared" si="79"/>
        <v>#REF!</v>
      </c>
      <c r="AU44" s="249" t="e">
        <f>#REF!</f>
        <v>#REF!</v>
      </c>
      <c r="AV44" s="249" t="e">
        <f>#REF!</f>
        <v>#REF!</v>
      </c>
      <c r="AW44" s="249" t="e">
        <f>#REF!</f>
        <v>#REF!</v>
      </c>
      <c r="AX44" s="249" t="e">
        <f>#REF!</f>
        <v>#REF!</v>
      </c>
      <c r="AY44" s="267" t="e">
        <f t="shared" si="80"/>
        <v>#REF!</v>
      </c>
      <c r="AZ44" s="249" t="e">
        <f>#REF!</f>
        <v>#REF!</v>
      </c>
      <c r="BA44" s="267" t="e">
        <f t="shared" si="81"/>
        <v>#REF!</v>
      </c>
      <c r="BB44" s="248" t="e">
        <f>#REF!+#REF!+#REF!+#REF!+#REF!</f>
        <v>#REF!</v>
      </c>
      <c r="BC44" s="267" t="e">
        <f t="shared" si="82"/>
        <v>#REF!</v>
      </c>
      <c r="BD44" s="249" t="e">
        <f>#REF!+#REF!+#REF!+#REF!</f>
        <v>#REF!</v>
      </c>
      <c r="BE44" s="267" t="e">
        <f t="shared" si="83"/>
        <v>#REF!</v>
      </c>
      <c r="BF44" s="249" t="e">
        <f>#REF!+#REF!+#REF!+#REF!</f>
        <v>#REF!</v>
      </c>
      <c r="BG44" s="267" t="e">
        <f t="shared" si="84"/>
        <v>#REF!</v>
      </c>
      <c r="BH44" s="246" t="e">
        <f>#REF!</f>
        <v>#REF!</v>
      </c>
      <c r="BI44" s="267" t="e">
        <f t="shared" si="85"/>
        <v>#REF!</v>
      </c>
      <c r="BJ44" s="358" t="e">
        <f t="shared" si="21"/>
        <v>#REF!</v>
      </c>
      <c r="BK44" s="368" t="e">
        <f t="shared" si="86"/>
        <v>#REF!</v>
      </c>
      <c r="BL44" s="285" t="e">
        <f t="shared" si="87"/>
        <v>#REF!</v>
      </c>
      <c r="BM44" s="285" t="e">
        <f t="shared" si="88"/>
        <v>#REF!</v>
      </c>
      <c r="BO44" s="285" t="e">
        <f t="shared" si="89"/>
        <v>#REF!</v>
      </c>
      <c r="BP44" s="285" t="e">
        <f t="shared" si="90"/>
        <v>#REF!</v>
      </c>
    </row>
    <row r="45" spans="1:68" s="219" customFormat="1" ht="21.95" customHeight="1">
      <c r="A45" s="243">
        <v>6</v>
      </c>
      <c r="B45" s="362" t="s">
        <v>116</v>
      </c>
      <c r="C45" s="373" t="e">
        <f>#REF!</f>
        <v>#REF!</v>
      </c>
      <c r="D45" s="369" t="e">
        <f>#REF!</f>
        <v>#REF!</v>
      </c>
      <c r="E45" s="368" t="e">
        <f>#REF!</f>
        <v>#REF!</v>
      </c>
      <c r="F45" s="369" t="e">
        <f>#REF!</f>
        <v>#REF!</v>
      </c>
      <c r="G45" s="368" t="e">
        <f>#REF!</f>
        <v>#REF!</v>
      </c>
      <c r="H45" s="368" t="e">
        <f>#REF!</f>
        <v>#REF!</v>
      </c>
      <c r="I45" s="363" t="e">
        <f t="shared" si="71"/>
        <v>#REF!</v>
      </c>
      <c r="J45" s="368" t="e">
        <f>#REF!</f>
        <v>#REF!</v>
      </c>
      <c r="K45" s="368" t="e">
        <f>#REF!</f>
        <v>#REF!</v>
      </c>
      <c r="L45" s="368" t="e">
        <f>#REF!</f>
        <v>#REF!</v>
      </c>
      <c r="M45" s="384" t="e">
        <f t="shared" si="72"/>
        <v>#REF!</v>
      </c>
      <c r="N45" s="369" t="e">
        <f>#REF!</f>
        <v>#REF!</v>
      </c>
      <c r="O45" s="368" t="e">
        <f>#REF!</f>
        <v>#REF!</v>
      </c>
      <c r="P45" s="368" t="e">
        <f>#REF!</f>
        <v>#REF!</v>
      </c>
      <c r="Q45" s="369" t="e">
        <f>#REF!</f>
        <v>#REF!</v>
      </c>
      <c r="R45" s="368" t="e">
        <f>#REF!</f>
        <v>#REF!</v>
      </c>
      <c r="S45" s="368" t="e">
        <f>#REF!</f>
        <v>#REF!</v>
      </c>
      <c r="T45" s="369" t="e">
        <f>#REF!</f>
        <v>#REF!</v>
      </c>
      <c r="U45" s="368" t="e">
        <f>#REF!</f>
        <v>#REF!</v>
      </c>
      <c r="V45" s="368" t="e">
        <f>#REF!</f>
        <v>#REF!</v>
      </c>
      <c r="W45" s="368" t="e">
        <f>#REF!</f>
        <v>#REF!</v>
      </c>
      <c r="X45" s="368" t="e">
        <f>#REF!</f>
        <v>#REF!</v>
      </c>
      <c r="Y45" s="368" t="e">
        <f>#REF!</f>
        <v>#REF!</v>
      </c>
      <c r="Z45" s="365" t="e">
        <f t="shared" si="19"/>
        <v>#REF!</v>
      </c>
      <c r="AA45" s="368" t="e">
        <f>#REF!</f>
        <v>#REF!</v>
      </c>
      <c r="AB45" s="368" t="e">
        <f>#REF!</f>
        <v>#REF!</v>
      </c>
      <c r="AC45" s="368" t="e">
        <f>#REF!</f>
        <v>#REF!</v>
      </c>
      <c r="AD45" s="368" t="e">
        <f t="shared" si="20"/>
        <v>#REF!</v>
      </c>
      <c r="AE45" s="267" t="e">
        <f t="shared" si="73"/>
        <v>#REF!</v>
      </c>
      <c r="AF45" s="246" t="e">
        <f>#REF!</f>
        <v>#REF!</v>
      </c>
      <c r="AG45" s="246" t="e">
        <f>#REF!</f>
        <v>#REF!</v>
      </c>
      <c r="AH45" s="246" t="e">
        <f>#REF!</f>
        <v>#REF!</v>
      </c>
      <c r="AI45" s="246" t="e">
        <f>#REF!</f>
        <v>#REF!</v>
      </c>
      <c r="AJ45" s="267" t="e">
        <f t="shared" si="74"/>
        <v>#REF!</v>
      </c>
      <c r="AK45" s="246" t="e">
        <f>#REF!</f>
        <v>#REF!</v>
      </c>
      <c r="AL45" s="267" t="e">
        <f t="shared" si="75"/>
        <v>#REF!</v>
      </c>
      <c r="AM45" s="248" t="e">
        <f>#REF!+#REF!+#REF!+#REF!+#REF!</f>
        <v>#REF!</v>
      </c>
      <c r="AN45" s="267" t="e">
        <f t="shared" si="76"/>
        <v>#REF!</v>
      </c>
      <c r="AO45" s="249" t="e">
        <f>#REF!+#REF!+#REF!+#REF!</f>
        <v>#REF!</v>
      </c>
      <c r="AP45" s="267" t="e">
        <f t="shared" si="77"/>
        <v>#REF!</v>
      </c>
      <c r="AQ45" s="249" t="e">
        <f>#REF!+#REF!+#REF!+#REF!</f>
        <v>#REF!</v>
      </c>
      <c r="AR45" s="267" t="e">
        <f t="shared" si="78"/>
        <v>#REF!</v>
      </c>
      <c r="AS45" s="249" t="e">
        <f>#REF!</f>
        <v>#REF!</v>
      </c>
      <c r="AT45" s="267" t="e">
        <f t="shared" si="79"/>
        <v>#REF!</v>
      </c>
      <c r="AU45" s="249" t="e">
        <f>#REF!</f>
        <v>#REF!</v>
      </c>
      <c r="AV45" s="249" t="e">
        <f>#REF!</f>
        <v>#REF!</v>
      </c>
      <c r="AW45" s="249" t="e">
        <f>#REF!</f>
        <v>#REF!</v>
      </c>
      <c r="AX45" s="249" t="e">
        <f>#REF!</f>
        <v>#REF!</v>
      </c>
      <c r="AY45" s="267" t="e">
        <f t="shared" si="80"/>
        <v>#REF!</v>
      </c>
      <c r="AZ45" s="249" t="e">
        <f>#REF!</f>
        <v>#REF!</v>
      </c>
      <c r="BA45" s="267" t="e">
        <f t="shared" si="81"/>
        <v>#REF!</v>
      </c>
      <c r="BB45" s="248" t="e">
        <f>#REF!+#REF!+#REF!+#REF!+#REF!</f>
        <v>#REF!</v>
      </c>
      <c r="BC45" s="267" t="e">
        <f t="shared" si="82"/>
        <v>#REF!</v>
      </c>
      <c r="BD45" s="249" t="e">
        <f>#REF!+#REF!+#REF!+#REF!</f>
        <v>#REF!</v>
      </c>
      <c r="BE45" s="267" t="e">
        <f t="shared" si="83"/>
        <v>#REF!</v>
      </c>
      <c r="BF45" s="249" t="e">
        <f>#REF!+#REF!+#REF!+#REF!</f>
        <v>#REF!</v>
      </c>
      <c r="BG45" s="267" t="e">
        <f t="shared" si="84"/>
        <v>#REF!</v>
      </c>
      <c r="BH45" s="246" t="e">
        <f>#REF!</f>
        <v>#REF!</v>
      </c>
      <c r="BI45" s="267" t="e">
        <f t="shared" si="85"/>
        <v>#REF!</v>
      </c>
      <c r="BJ45" s="358" t="e">
        <f t="shared" si="21"/>
        <v>#REF!</v>
      </c>
      <c r="BK45" s="368" t="e">
        <f t="shared" si="86"/>
        <v>#REF!</v>
      </c>
      <c r="BL45" s="286" t="e">
        <f t="shared" si="87"/>
        <v>#REF!</v>
      </c>
      <c r="BM45" s="286" t="e">
        <f t="shared" si="88"/>
        <v>#REF!</v>
      </c>
      <c r="BO45" s="285" t="e">
        <f t="shared" si="89"/>
        <v>#REF!</v>
      </c>
      <c r="BP45" s="285" t="e">
        <f t="shared" si="90"/>
        <v>#REF!</v>
      </c>
    </row>
    <row r="46" spans="1:68" s="223" customFormat="1" ht="21.75" customHeight="1">
      <c r="A46" s="243">
        <v>7</v>
      </c>
      <c r="B46" s="362" t="s">
        <v>117</v>
      </c>
      <c r="C46" s="373" t="e">
        <f>#REF!</f>
        <v>#REF!</v>
      </c>
      <c r="D46" s="369" t="e">
        <f>#REF!</f>
        <v>#REF!</v>
      </c>
      <c r="E46" s="368" t="e">
        <f>#REF!</f>
        <v>#REF!</v>
      </c>
      <c r="F46" s="369" t="e">
        <f>#REF!</f>
        <v>#REF!</v>
      </c>
      <c r="G46" s="368" t="e">
        <f>#REF!</f>
        <v>#REF!</v>
      </c>
      <c r="H46" s="368" t="e">
        <f>#REF!</f>
        <v>#REF!</v>
      </c>
      <c r="I46" s="363" t="e">
        <f t="shared" si="71"/>
        <v>#REF!</v>
      </c>
      <c r="J46" s="368" t="e">
        <f>#REF!</f>
        <v>#REF!</v>
      </c>
      <c r="K46" s="368" t="e">
        <f>#REF!</f>
        <v>#REF!</v>
      </c>
      <c r="L46" s="368" t="e">
        <f>#REF!</f>
        <v>#REF!</v>
      </c>
      <c r="M46" s="384" t="e">
        <f t="shared" si="72"/>
        <v>#REF!</v>
      </c>
      <c r="N46" s="369" t="e">
        <f>#REF!</f>
        <v>#REF!</v>
      </c>
      <c r="O46" s="368" t="e">
        <f>#REF!</f>
        <v>#REF!</v>
      </c>
      <c r="P46" s="368" t="e">
        <f>#REF!</f>
        <v>#REF!</v>
      </c>
      <c r="Q46" s="369" t="e">
        <f>#REF!</f>
        <v>#REF!</v>
      </c>
      <c r="R46" s="368" t="e">
        <f>#REF!</f>
        <v>#REF!</v>
      </c>
      <c r="S46" s="368" t="e">
        <f>#REF!</f>
        <v>#REF!</v>
      </c>
      <c r="T46" s="369" t="e">
        <f>#REF!</f>
        <v>#REF!</v>
      </c>
      <c r="U46" s="368" t="e">
        <f>#REF!</f>
        <v>#REF!</v>
      </c>
      <c r="V46" s="368" t="e">
        <f>#REF!</f>
        <v>#REF!</v>
      </c>
      <c r="W46" s="368" t="e">
        <f>#REF!</f>
        <v>#REF!</v>
      </c>
      <c r="X46" s="368" t="e">
        <f>#REF!</f>
        <v>#REF!</v>
      </c>
      <c r="Y46" s="368" t="e">
        <f>#REF!</f>
        <v>#REF!</v>
      </c>
      <c r="Z46" s="365" t="e">
        <f t="shared" si="19"/>
        <v>#REF!</v>
      </c>
      <c r="AA46" s="368" t="e">
        <f>#REF!</f>
        <v>#REF!</v>
      </c>
      <c r="AB46" s="368" t="e">
        <f>#REF!</f>
        <v>#REF!</v>
      </c>
      <c r="AC46" s="368" t="e">
        <f>#REF!</f>
        <v>#REF!</v>
      </c>
      <c r="AD46" s="368" t="e">
        <f t="shared" si="20"/>
        <v>#REF!</v>
      </c>
      <c r="AE46" s="267" t="e">
        <f t="shared" si="73"/>
        <v>#REF!</v>
      </c>
      <c r="AF46" s="246" t="e">
        <f>#REF!</f>
        <v>#REF!</v>
      </c>
      <c r="AG46" s="246" t="e">
        <f>#REF!</f>
        <v>#REF!</v>
      </c>
      <c r="AH46" s="246" t="e">
        <f>#REF!</f>
        <v>#REF!</v>
      </c>
      <c r="AI46" s="246" t="e">
        <f>#REF!</f>
        <v>#REF!</v>
      </c>
      <c r="AJ46" s="267" t="e">
        <f t="shared" si="74"/>
        <v>#REF!</v>
      </c>
      <c r="AK46" s="246" t="e">
        <f>#REF!</f>
        <v>#REF!</v>
      </c>
      <c r="AL46" s="267" t="e">
        <f t="shared" si="75"/>
        <v>#REF!</v>
      </c>
      <c r="AM46" s="248" t="e">
        <f>#REF!+#REF!+#REF!+#REF!+#REF!</f>
        <v>#REF!</v>
      </c>
      <c r="AN46" s="267" t="e">
        <f t="shared" si="76"/>
        <v>#REF!</v>
      </c>
      <c r="AO46" s="249" t="e">
        <f>#REF!+#REF!+#REF!+#REF!</f>
        <v>#REF!</v>
      </c>
      <c r="AP46" s="267" t="e">
        <f t="shared" si="77"/>
        <v>#REF!</v>
      </c>
      <c r="AQ46" s="249" t="e">
        <f>#REF!+#REF!+#REF!+#REF!</f>
        <v>#REF!</v>
      </c>
      <c r="AR46" s="267" t="e">
        <f t="shared" si="78"/>
        <v>#REF!</v>
      </c>
      <c r="AS46" s="249" t="e">
        <f>#REF!</f>
        <v>#REF!</v>
      </c>
      <c r="AT46" s="267" t="e">
        <f t="shared" si="79"/>
        <v>#REF!</v>
      </c>
      <c r="AU46" s="249" t="e">
        <f>#REF!</f>
        <v>#REF!</v>
      </c>
      <c r="AV46" s="249" t="e">
        <f>#REF!</f>
        <v>#REF!</v>
      </c>
      <c r="AW46" s="249" t="e">
        <f>#REF!</f>
        <v>#REF!</v>
      </c>
      <c r="AX46" s="249" t="e">
        <f>#REF!</f>
        <v>#REF!</v>
      </c>
      <c r="AY46" s="267" t="e">
        <f t="shared" si="80"/>
        <v>#REF!</v>
      </c>
      <c r="AZ46" s="249" t="e">
        <f>#REF!</f>
        <v>#REF!</v>
      </c>
      <c r="BA46" s="267" t="e">
        <f t="shared" si="81"/>
        <v>#REF!</v>
      </c>
      <c r="BB46" s="248" t="e">
        <f>#REF!+#REF!+#REF!+#REF!+#REF!</f>
        <v>#REF!</v>
      </c>
      <c r="BC46" s="267" t="e">
        <f t="shared" si="82"/>
        <v>#REF!</v>
      </c>
      <c r="BD46" s="249" t="e">
        <f>#REF!+#REF!+#REF!+#REF!</f>
        <v>#REF!</v>
      </c>
      <c r="BE46" s="267" t="e">
        <f t="shared" si="83"/>
        <v>#REF!</v>
      </c>
      <c r="BF46" s="249" t="e">
        <f>#REF!+#REF!+#REF!+#REF!</f>
        <v>#REF!</v>
      </c>
      <c r="BG46" s="267" t="e">
        <f t="shared" si="84"/>
        <v>#REF!</v>
      </c>
      <c r="BH46" s="246" t="e">
        <f>#REF!</f>
        <v>#REF!</v>
      </c>
      <c r="BI46" s="267" t="e">
        <f t="shared" si="85"/>
        <v>#REF!</v>
      </c>
      <c r="BJ46" s="358" t="e">
        <f t="shared" si="21"/>
        <v>#REF!</v>
      </c>
      <c r="BK46" s="368" t="e">
        <f t="shared" si="86"/>
        <v>#REF!</v>
      </c>
      <c r="BL46" s="285" t="e">
        <f t="shared" si="87"/>
        <v>#REF!</v>
      </c>
      <c r="BM46" s="285" t="e">
        <f t="shared" si="88"/>
        <v>#REF!</v>
      </c>
      <c r="BO46" s="285" t="e">
        <f t="shared" si="89"/>
        <v>#REF!</v>
      </c>
      <c r="BP46" s="285" t="e">
        <f t="shared" si="90"/>
        <v>#REF!</v>
      </c>
    </row>
    <row r="47" spans="1:68" s="219" customFormat="1" ht="21.95" customHeight="1">
      <c r="A47" s="243">
        <v>8</v>
      </c>
      <c r="B47" s="362" t="s">
        <v>118</v>
      </c>
      <c r="C47" s="373" t="e">
        <f>#REF!</f>
        <v>#REF!</v>
      </c>
      <c r="D47" s="369" t="e">
        <f>#REF!</f>
        <v>#REF!</v>
      </c>
      <c r="E47" s="368" t="e">
        <f>#REF!</f>
        <v>#REF!</v>
      </c>
      <c r="F47" s="369" t="e">
        <f>#REF!</f>
        <v>#REF!</v>
      </c>
      <c r="G47" s="368" t="e">
        <f>#REF!</f>
        <v>#REF!</v>
      </c>
      <c r="H47" s="368" t="e">
        <f>#REF!</f>
        <v>#REF!</v>
      </c>
      <c r="I47" s="363" t="e">
        <f t="shared" si="71"/>
        <v>#REF!</v>
      </c>
      <c r="J47" s="368" t="e">
        <f>#REF!</f>
        <v>#REF!</v>
      </c>
      <c r="K47" s="368" t="e">
        <f>#REF!</f>
        <v>#REF!</v>
      </c>
      <c r="L47" s="368" t="e">
        <f>#REF!</f>
        <v>#REF!</v>
      </c>
      <c r="M47" s="384" t="e">
        <f t="shared" si="72"/>
        <v>#REF!</v>
      </c>
      <c r="N47" s="369" t="e">
        <f>#REF!</f>
        <v>#REF!</v>
      </c>
      <c r="O47" s="368" t="e">
        <f>#REF!</f>
        <v>#REF!</v>
      </c>
      <c r="P47" s="368" t="e">
        <f>#REF!</f>
        <v>#REF!</v>
      </c>
      <c r="Q47" s="369" t="e">
        <f>#REF!</f>
        <v>#REF!</v>
      </c>
      <c r="R47" s="368" t="e">
        <f>#REF!</f>
        <v>#REF!</v>
      </c>
      <c r="S47" s="368" t="e">
        <f>#REF!</f>
        <v>#REF!</v>
      </c>
      <c r="T47" s="369" t="e">
        <f>#REF!</f>
        <v>#REF!</v>
      </c>
      <c r="U47" s="368" t="e">
        <f>#REF!</f>
        <v>#REF!</v>
      </c>
      <c r="V47" s="368" t="e">
        <f>#REF!</f>
        <v>#REF!</v>
      </c>
      <c r="W47" s="368" t="e">
        <f>#REF!</f>
        <v>#REF!</v>
      </c>
      <c r="X47" s="368" t="e">
        <f>#REF!</f>
        <v>#REF!</v>
      </c>
      <c r="Y47" s="368" t="e">
        <f>#REF!</f>
        <v>#REF!</v>
      </c>
      <c r="Z47" s="365" t="e">
        <f t="shared" si="19"/>
        <v>#REF!</v>
      </c>
      <c r="AA47" s="368" t="e">
        <f>#REF!</f>
        <v>#REF!</v>
      </c>
      <c r="AB47" s="368" t="e">
        <f>#REF!</f>
        <v>#REF!</v>
      </c>
      <c r="AC47" s="368" t="e">
        <f>#REF!</f>
        <v>#REF!</v>
      </c>
      <c r="AD47" s="368" t="e">
        <f t="shared" si="20"/>
        <v>#REF!</v>
      </c>
      <c r="AE47" s="267" t="e">
        <f t="shared" si="73"/>
        <v>#REF!</v>
      </c>
      <c r="AF47" s="246" t="e">
        <f>#REF!</f>
        <v>#REF!</v>
      </c>
      <c r="AG47" s="246" t="e">
        <f>#REF!</f>
        <v>#REF!</v>
      </c>
      <c r="AH47" s="246" t="e">
        <f>#REF!</f>
        <v>#REF!</v>
      </c>
      <c r="AI47" s="246" t="e">
        <f>#REF!</f>
        <v>#REF!</v>
      </c>
      <c r="AJ47" s="267" t="e">
        <f t="shared" si="74"/>
        <v>#REF!</v>
      </c>
      <c r="AK47" s="246" t="e">
        <f>#REF!</f>
        <v>#REF!</v>
      </c>
      <c r="AL47" s="267" t="e">
        <f t="shared" si="75"/>
        <v>#REF!</v>
      </c>
      <c r="AM47" s="248" t="e">
        <f>#REF!+#REF!+#REF!+#REF!+#REF!</f>
        <v>#REF!</v>
      </c>
      <c r="AN47" s="267" t="e">
        <f t="shared" si="76"/>
        <v>#REF!</v>
      </c>
      <c r="AO47" s="249" t="e">
        <f>#REF!+#REF!+#REF!+#REF!</f>
        <v>#REF!</v>
      </c>
      <c r="AP47" s="267" t="e">
        <f t="shared" si="77"/>
        <v>#REF!</v>
      </c>
      <c r="AQ47" s="249" t="e">
        <f>#REF!+#REF!+#REF!+#REF!</f>
        <v>#REF!</v>
      </c>
      <c r="AR47" s="267" t="e">
        <f t="shared" si="78"/>
        <v>#REF!</v>
      </c>
      <c r="AS47" s="249" t="e">
        <f>#REF!</f>
        <v>#REF!</v>
      </c>
      <c r="AT47" s="267" t="e">
        <f t="shared" si="79"/>
        <v>#REF!</v>
      </c>
      <c r="AU47" s="249" t="e">
        <f>#REF!</f>
        <v>#REF!</v>
      </c>
      <c r="AV47" s="249" t="e">
        <f>#REF!</f>
        <v>#REF!</v>
      </c>
      <c r="AW47" s="249" t="e">
        <f>#REF!</f>
        <v>#REF!</v>
      </c>
      <c r="AX47" s="249" t="e">
        <f>#REF!</f>
        <v>#REF!</v>
      </c>
      <c r="AY47" s="267" t="e">
        <f t="shared" si="80"/>
        <v>#REF!</v>
      </c>
      <c r="AZ47" s="249" t="e">
        <f>#REF!</f>
        <v>#REF!</v>
      </c>
      <c r="BA47" s="267" t="e">
        <f t="shared" si="81"/>
        <v>#REF!</v>
      </c>
      <c r="BB47" s="248" t="e">
        <f>#REF!+#REF!+#REF!+#REF!+#REF!</f>
        <v>#REF!</v>
      </c>
      <c r="BC47" s="267" t="e">
        <f t="shared" si="82"/>
        <v>#REF!</v>
      </c>
      <c r="BD47" s="249" t="e">
        <f>#REF!+#REF!+#REF!+#REF!</f>
        <v>#REF!</v>
      </c>
      <c r="BE47" s="267" t="e">
        <f t="shared" si="83"/>
        <v>#REF!</v>
      </c>
      <c r="BF47" s="249" t="e">
        <f>#REF!+#REF!+#REF!+#REF!</f>
        <v>#REF!</v>
      </c>
      <c r="BG47" s="267" t="e">
        <f t="shared" si="84"/>
        <v>#REF!</v>
      </c>
      <c r="BH47" s="246" t="e">
        <f>#REF!</f>
        <v>#REF!</v>
      </c>
      <c r="BI47" s="267" t="e">
        <f t="shared" si="85"/>
        <v>#REF!</v>
      </c>
      <c r="BJ47" s="358" t="e">
        <f t="shared" si="21"/>
        <v>#REF!</v>
      </c>
      <c r="BK47" s="368" t="e">
        <f t="shared" si="86"/>
        <v>#REF!</v>
      </c>
      <c r="BL47" s="285" t="e">
        <f t="shared" si="87"/>
        <v>#REF!</v>
      </c>
      <c r="BM47" s="285" t="e">
        <f t="shared" si="88"/>
        <v>#REF!</v>
      </c>
      <c r="BO47" s="285" t="e">
        <f t="shared" si="89"/>
        <v>#REF!</v>
      </c>
      <c r="BP47" s="285" t="e">
        <f t="shared" si="90"/>
        <v>#REF!</v>
      </c>
    </row>
    <row r="48" spans="1:68" s="219" customFormat="1" ht="21.95" customHeight="1">
      <c r="A48" s="243">
        <v>9</v>
      </c>
      <c r="B48" s="362" t="s">
        <v>119</v>
      </c>
      <c r="C48" s="373" t="e">
        <f>#REF!</f>
        <v>#REF!</v>
      </c>
      <c r="D48" s="369" t="e">
        <f>#REF!</f>
        <v>#REF!</v>
      </c>
      <c r="E48" s="368" t="e">
        <f>#REF!</f>
        <v>#REF!</v>
      </c>
      <c r="F48" s="369" t="e">
        <f>#REF!</f>
        <v>#REF!</v>
      </c>
      <c r="G48" s="368" t="e">
        <f>#REF!</f>
        <v>#REF!</v>
      </c>
      <c r="H48" s="368" t="e">
        <f>#REF!</f>
        <v>#REF!</v>
      </c>
      <c r="I48" s="363" t="e">
        <f t="shared" si="71"/>
        <v>#REF!</v>
      </c>
      <c r="J48" s="368" t="e">
        <f>#REF!</f>
        <v>#REF!</v>
      </c>
      <c r="K48" s="368" t="e">
        <f>#REF!</f>
        <v>#REF!</v>
      </c>
      <c r="L48" s="368" t="e">
        <f>#REF!</f>
        <v>#REF!</v>
      </c>
      <c r="M48" s="384" t="e">
        <f t="shared" si="72"/>
        <v>#REF!</v>
      </c>
      <c r="N48" s="369" t="e">
        <f>#REF!</f>
        <v>#REF!</v>
      </c>
      <c r="O48" s="368" t="e">
        <f>#REF!</f>
        <v>#REF!</v>
      </c>
      <c r="P48" s="368" t="e">
        <f>#REF!</f>
        <v>#REF!</v>
      </c>
      <c r="Q48" s="369" t="e">
        <f>#REF!</f>
        <v>#REF!</v>
      </c>
      <c r="R48" s="368" t="e">
        <f>#REF!</f>
        <v>#REF!</v>
      </c>
      <c r="S48" s="368" t="e">
        <f>#REF!</f>
        <v>#REF!</v>
      </c>
      <c r="T48" s="369" t="e">
        <f>#REF!</f>
        <v>#REF!</v>
      </c>
      <c r="U48" s="368" t="e">
        <f>#REF!</f>
        <v>#REF!</v>
      </c>
      <c r="V48" s="368" t="e">
        <f>#REF!</f>
        <v>#REF!</v>
      </c>
      <c r="W48" s="368" t="e">
        <f>#REF!</f>
        <v>#REF!</v>
      </c>
      <c r="X48" s="368" t="e">
        <f>#REF!</f>
        <v>#REF!</v>
      </c>
      <c r="Y48" s="368" t="e">
        <f>#REF!</f>
        <v>#REF!</v>
      </c>
      <c r="Z48" s="365" t="e">
        <f t="shared" si="19"/>
        <v>#REF!</v>
      </c>
      <c r="AA48" s="368" t="e">
        <f>#REF!</f>
        <v>#REF!</v>
      </c>
      <c r="AB48" s="368" t="e">
        <f>#REF!</f>
        <v>#REF!</v>
      </c>
      <c r="AC48" s="368" t="e">
        <f>#REF!</f>
        <v>#REF!</v>
      </c>
      <c r="AD48" s="368" t="e">
        <f t="shared" si="20"/>
        <v>#REF!</v>
      </c>
      <c r="AE48" s="267" t="e">
        <f t="shared" si="73"/>
        <v>#REF!</v>
      </c>
      <c r="AF48" s="246" t="e">
        <f>#REF!</f>
        <v>#REF!</v>
      </c>
      <c r="AG48" s="246" t="e">
        <f>#REF!</f>
        <v>#REF!</v>
      </c>
      <c r="AH48" s="246" t="e">
        <f>#REF!</f>
        <v>#REF!</v>
      </c>
      <c r="AI48" s="246" t="e">
        <f>#REF!</f>
        <v>#REF!</v>
      </c>
      <c r="AJ48" s="267" t="e">
        <f t="shared" si="74"/>
        <v>#REF!</v>
      </c>
      <c r="AK48" s="246" t="e">
        <f>#REF!</f>
        <v>#REF!</v>
      </c>
      <c r="AL48" s="267" t="e">
        <f t="shared" si="75"/>
        <v>#REF!</v>
      </c>
      <c r="AM48" s="248" t="e">
        <f>#REF!+#REF!+#REF!+#REF!+#REF!</f>
        <v>#REF!</v>
      </c>
      <c r="AN48" s="267" t="e">
        <f t="shared" si="76"/>
        <v>#REF!</v>
      </c>
      <c r="AO48" s="249" t="e">
        <f>#REF!+#REF!+#REF!+#REF!</f>
        <v>#REF!</v>
      </c>
      <c r="AP48" s="267" t="e">
        <f t="shared" si="77"/>
        <v>#REF!</v>
      </c>
      <c r="AQ48" s="249" t="e">
        <f>#REF!+#REF!+#REF!+#REF!</f>
        <v>#REF!</v>
      </c>
      <c r="AR48" s="267" t="e">
        <f t="shared" si="78"/>
        <v>#REF!</v>
      </c>
      <c r="AS48" s="249" t="e">
        <f>#REF!</f>
        <v>#REF!</v>
      </c>
      <c r="AT48" s="267" t="e">
        <f t="shared" si="79"/>
        <v>#REF!</v>
      </c>
      <c r="AU48" s="249" t="e">
        <f>#REF!</f>
        <v>#REF!</v>
      </c>
      <c r="AV48" s="249" t="e">
        <f>#REF!</f>
        <v>#REF!</v>
      </c>
      <c r="AW48" s="249" t="e">
        <f>#REF!</f>
        <v>#REF!</v>
      </c>
      <c r="AX48" s="249" t="e">
        <f>#REF!</f>
        <v>#REF!</v>
      </c>
      <c r="AY48" s="267" t="e">
        <f t="shared" si="80"/>
        <v>#REF!</v>
      </c>
      <c r="AZ48" s="249" t="e">
        <f>#REF!</f>
        <v>#REF!</v>
      </c>
      <c r="BA48" s="267" t="e">
        <f t="shared" si="81"/>
        <v>#REF!</v>
      </c>
      <c r="BB48" s="248" t="e">
        <f>#REF!+#REF!+#REF!+#REF!+#REF!</f>
        <v>#REF!</v>
      </c>
      <c r="BC48" s="267" t="e">
        <f t="shared" si="82"/>
        <v>#REF!</v>
      </c>
      <c r="BD48" s="249" t="e">
        <f>#REF!+#REF!+#REF!+#REF!</f>
        <v>#REF!</v>
      </c>
      <c r="BE48" s="267" t="e">
        <f t="shared" si="83"/>
        <v>#REF!</v>
      </c>
      <c r="BF48" s="249" t="e">
        <f>#REF!+#REF!+#REF!+#REF!</f>
        <v>#REF!</v>
      </c>
      <c r="BG48" s="267" t="e">
        <f t="shared" si="84"/>
        <v>#REF!</v>
      </c>
      <c r="BH48" s="246" t="e">
        <f>#REF!</f>
        <v>#REF!</v>
      </c>
      <c r="BI48" s="267" t="e">
        <f t="shared" si="85"/>
        <v>#REF!</v>
      </c>
      <c r="BJ48" s="358" t="e">
        <f t="shared" si="21"/>
        <v>#REF!</v>
      </c>
      <c r="BK48" s="368" t="e">
        <f t="shared" si="86"/>
        <v>#REF!</v>
      </c>
      <c r="BL48" s="285" t="e">
        <f t="shared" si="87"/>
        <v>#REF!</v>
      </c>
      <c r="BM48" s="285" t="e">
        <f t="shared" si="88"/>
        <v>#REF!</v>
      </c>
      <c r="BO48" s="285" t="e">
        <f t="shared" si="89"/>
        <v>#REF!</v>
      </c>
      <c r="BP48" s="285" t="e">
        <f t="shared" si="90"/>
        <v>#REF!</v>
      </c>
    </row>
    <row r="49" spans="1:68" s="219" customFormat="1" ht="21.95" customHeight="1">
      <c r="A49" s="243">
        <v>10</v>
      </c>
      <c r="B49" s="362" t="s">
        <v>120</v>
      </c>
      <c r="C49" s="373" t="e">
        <f>#REF!</f>
        <v>#REF!</v>
      </c>
      <c r="D49" s="369" t="e">
        <f>#REF!</f>
        <v>#REF!</v>
      </c>
      <c r="E49" s="368" t="e">
        <f>#REF!</f>
        <v>#REF!</v>
      </c>
      <c r="F49" s="369" t="e">
        <f>#REF!</f>
        <v>#REF!</v>
      </c>
      <c r="G49" s="368" t="e">
        <f>#REF!</f>
        <v>#REF!</v>
      </c>
      <c r="H49" s="368" t="e">
        <f>#REF!</f>
        <v>#REF!</v>
      </c>
      <c r="I49" s="363" t="e">
        <f t="shared" si="71"/>
        <v>#REF!</v>
      </c>
      <c r="J49" s="368" t="e">
        <f>#REF!</f>
        <v>#REF!</v>
      </c>
      <c r="K49" s="368" t="e">
        <f>#REF!</f>
        <v>#REF!</v>
      </c>
      <c r="L49" s="368" t="e">
        <f>#REF!</f>
        <v>#REF!</v>
      </c>
      <c r="M49" s="365" t="e">
        <f t="shared" si="72"/>
        <v>#REF!</v>
      </c>
      <c r="N49" s="369" t="e">
        <f>#REF!</f>
        <v>#REF!</v>
      </c>
      <c r="O49" s="368" t="e">
        <f>#REF!</f>
        <v>#REF!</v>
      </c>
      <c r="P49" s="368" t="e">
        <f>#REF!</f>
        <v>#REF!</v>
      </c>
      <c r="Q49" s="369" t="e">
        <f>#REF!</f>
        <v>#REF!</v>
      </c>
      <c r="R49" s="368" t="e">
        <f>#REF!</f>
        <v>#REF!</v>
      </c>
      <c r="S49" s="368" t="e">
        <f>#REF!</f>
        <v>#REF!</v>
      </c>
      <c r="T49" s="369" t="e">
        <f>#REF!</f>
        <v>#REF!</v>
      </c>
      <c r="U49" s="368" t="e">
        <f>#REF!</f>
        <v>#REF!</v>
      </c>
      <c r="V49" s="368" t="e">
        <f>#REF!</f>
        <v>#REF!</v>
      </c>
      <c r="W49" s="368" t="e">
        <f>#REF!</f>
        <v>#REF!</v>
      </c>
      <c r="X49" s="368" t="e">
        <f>#REF!</f>
        <v>#REF!</v>
      </c>
      <c r="Y49" s="368" t="e">
        <f>#REF!</f>
        <v>#REF!</v>
      </c>
      <c r="Z49" s="365" t="e">
        <f t="shared" si="19"/>
        <v>#REF!</v>
      </c>
      <c r="AA49" s="368" t="e">
        <f>#REF!</f>
        <v>#REF!</v>
      </c>
      <c r="AB49" s="368" t="e">
        <f>#REF!</f>
        <v>#REF!</v>
      </c>
      <c r="AC49" s="368" t="e">
        <f>#REF!</f>
        <v>#REF!</v>
      </c>
      <c r="AD49" s="368" t="e">
        <f t="shared" si="20"/>
        <v>#REF!</v>
      </c>
      <c r="AE49" s="267" t="e">
        <f t="shared" si="73"/>
        <v>#REF!</v>
      </c>
      <c r="AF49" s="246" t="e">
        <f>#REF!</f>
        <v>#REF!</v>
      </c>
      <c r="AG49" s="246" t="e">
        <f>#REF!</f>
        <v>#REF!</v>
      </c>
      <c r="AH49" s="246" t="e">
        <f>#REF!</f>
        <v>#REF!</v>
      </c>
      <c r="AI49" s="246" t="e">
        <f>#REF!</f>
        <v>#REF!</v>
      </c>
      <c r="AJ49" s="267" t="e">
        <f t="shared" si="74"/>
        <v>#REF!</v>
      </c>
      <c r="AK49" s="246" t="e">
        <f>#REF!</f>
        <v>#REF!</v>
      </c>
      <c r="AL49" s="267" t="e">
        <f t="shared" si="75"/>
        <v>#REF!</v>
      </c>
      <c r="AM49" s="248" t="e">
        <f>#REF!+#REF!+#REF!+#REF!+#REF!</f>
        <v>#REF!</v>
      </c>
      <c r="AN49" s="267" t="e">
        <f t="shared" si="76"/>
        <v>#REF!</v>
      </c>
      <c r="AO49" s="249" t="e">
        <f>#REF!+#REF!+#REF!+#REF!</f>
        <v>#REF!</v>
      </c>
      <c r="AP49" s="267" t="e">
        <f t="shared" si="77"/>
        <v>#REF!</v>
      </c>
      <c r="AQ49" s="249" t="e">
        <f>#REF!+#REF!+#REF!+#REF!</f>
        <v>#REF!</v>
      </c>
      <c r="AR49" s="267" t="e">
        <f t="shared" si="78"/>
        <v>#REF!</v>
      </c>
      <c r="AS49" s="249" t="e">
        <f>#REF!</f>
        <v>#REF!</v>
      </c>
      <c r="AT49" s="267" t="e">
        <f t="shared" si="79"/>
        <v>#REF!</v>
      </c>
      <c r="AU49" s="249" t="e">
        <f>#REF!</f>
        <v>#REF!</v>
      </c>
      <c r="AV49" s="249" t="e">
        <f>#REF!</f>
        <v>#REF!</v>
      </c>
      <c r="AW49" s="249" t="e">
        <f>#REF!</f>
        <v>#REF!</v>
      </c>
      <c r="AX49" s="249" t="e">
        <f>#REF!</f>
        <v>#REF!</v>
      </c>
      <c r="AY49" s="267" t="e">
        <f t="shared" si="80"/>
        <v>#REF!</v>
      </c>
      <c r="AZ49" s="249" t="e">
        <f>#REF!</f>
        <v>#REF!</v>
      </c>
      <c r="BA49" s="267" t="e">
        <f t="shared" si="81"/>
        <v>#REF!</v>
      </c>
      <c r="BB49" s="248" t="e">
        <f>#REF!+#REF!+#REF!+#REF!+#REF!</f>
        <v>#REF!</v>
      </c>
      <c r="BC49" s="267" t="e">
        <f t="shared" si="82"/>
        <v>#REF!</v>
      </c>
      <c r="BD49" s="249" t="e">
        <f>#REF!+#REF!+#REF!+#REF!</f>
        <v>#REF!</v>
      </c>
      <c r="BE49" s="267" t="e">
        <f t="shared" si="83"/>
        <v>#REF!</v>
      </c>
      <c r="BF49" s="249" t="e">
        <f>#REF!+#REF!+#REF!+#REF!</f>
        <v>#REF!</v>
      </c>
      <c r="BG49" s="267" t="e">
        <f t="shared" si="84"/>
        <v>#REF!</v>
      </c>
      <c r="BH49" s="246" t="e">
        <f>#REF!</f>
        <v>#REF!</v>
      </c>
      <c r="BI49" s="267" t="e">
        <f t="shared" si="85"/>
        <v>#REF!</v>
      </c>
      <c r="BJ49" s="358" t="e">
        <f t="shared" si="21"/>
        <v>#REF!</v>
      </c>
      <c r="BK49" s="368" t="e">
        <f t="shared" si="86"/>
        <v>#REF!</v>
      </c>
      <c r="BL49" s="285" t="e">
        <f t="shared" si="87"/>
        <v>#REF!</v>
      </c>
      <c r="BM49" s="285" t="e">
        <f t="shared" si="88"/>
        <v>#REF!</v>
      </c>
      <c r="BO49" s="285" t="e">
        <f t="shared" si="89"/>
        <v>#REF!</v>
      </c>
      <c r="BP49" s="285" t="e">
        <f t="shared" si="90"/>
        <v>#REF!</v>
      </c>
    </row>
    <row r="50" spans="1:68" s="219" customFormat="1" ht="21.95" customHeight="1">
      <c r="A50" s="243">
        <v>11</v>
      </c>
      <c r="B50" s="362" t="s">
        <v>121</v>
      </c>
      <c r="C50" s="373" t="e">
        <f>#REF!</f>
        <v>#REF!</v>
      </c>
      <c r="D50" s="369" t="e">
        <f>#REF!</f>
        <v>#REF!</v>
      </c>
      <c r="E50" s="368" t="e">
        <f>#REF!</f>
        <v>#REF!</v>
      </c>
      <c r="F50" s="369" t="e">
        <f>#REF!</f>
        <v>#REF!</v>
      </c>
      <c r="G50" s="368" t="e">
        <f>#REF!</f>
        <v>#REF!</v>
      </c>
      <c r="H50" s="368" t="e">
        <f>#REF!</f>
        <v>#REF!</v>
      </c>
      <c r="I50" s="363" t="e">
        <f t="shared" si="71"/>
        <v>#REF!</v>
      </c>
      <c r="J50" s="368" t="e">
        <f>#REF!</f>
        <v>#REF!</v>
      </c>
      <c r="K50" s="368" t="e">
        <f>#REF!</f>
        <v>#REF!</v>
      </c>
      <c r="L50" s="368" t="e">
        <f>#REF!</f>
        <v>#REF!</v>
      </c>
      <c r="M50" s="384" t="e">
        <f t="shared" si="72"/>
        <v>#REF!</v>
      </c>
      <c r="N50" s="369" t="e">
        <f>#REF!</f>
        <v>#REF!</v>
      </c>
      <c r="O50" s="368" t="e">
        <f>#REF!</f>
        <v>#REF!</v>
      </c>
      <c r="P50" s="368" t="e">
        <f>#REF!</f>
        <v>#REF!</v>
      </c>
      <c r="Q50" s="369" t="e">
        <f>#REF!</f>
        <v>#REF!</v>
      </c>
      <c r="R50" s="368" t="e">
        <f>#REF!</f>
        <v>#REF!</v>
      </c>
      <c r="S50" s="368" t="e">
        <f>#REF!</f>
        <v>#REF!</v>
      </c>
      <c r="T50" s="369" t="e">
        <f>#REF!</f>
        <v>#REF!</v>
      </c>
      <c r="U50" s="368" t="e">
        <f>#REF!</f>
        <v>#REF!</v>
      </c>
      <c r="V50" s="368" t="e">
        <f>#REF!</f>
        <v>#REF!</v>
      </c>
      <c r="W50" s="368" t="e">
        <f>#REF!</f>
        <v>#REF!</v>
      </c>
      <c r="X50" s="368" t="e">
        <f>#REF!</f>
        <v>#REF!</v>
      </c>
      <c r="Y50" s="368" t="e">
        <f>#REF!</f>
        <v>#REF!</v>
      </c>
      <c r="Z50" s="365" t="e">
        <f t="shared" si="19"/>
        <v>#REF!</v>
      </c>
      <c r="AA50" s="368" t="e">
        <f>#REF!</f>
        <v>#REF!</v>
      </c>
      <c r="AB50" s="368" t="e">
        <f>#REF!</f>
        <v>#REF!</v>
      </c>
      <c r="AC50" s="368" t="e">
        <f>#REF!</f>
        <v>#REF!</v>
      </c>
      <c r="AD50" s="368" t="e">
        <f t="shared" si="20"/>
        <v>#REF!</v>
      </c>
      <c r="AE50" s="267" t="e">
        <f t="shared" si="73"/>
        <v>#REF!</v>
      </c>
      <c r="AF50" s="246" t="e">
        <f>#REF!</f>
        <v>#REF!</v>
      </c>
      <c r="AG50" s="246" t="e">
        <f>#REF!</f>
        <v>#REF!</v>
      </c>
      <c r="AH50" s="246" t="e">
        <f>#REF!</f>
        <v>#REF!</v>
      </c>
      <c r="AI50" s="246" t="e">
        <f>#REF!</f>
        <v>#REF!</v>
      </c>
      <c r="AJ50" s="267" t="e">
        <f t="shared" si="74"/>
        <v>#REF!</v>
      </c>
      <c r="AK50" s="246" t="e">
        <f>#REF!</f>
        <v>#REF!</v>
      </c>
      <c r="AL50" s="267" t="e">
        <f t="shared" si="75"/>
        <v>#REF!</v>
      </c>
      <c r="AM50" s="248" t="e">
        <f>#REF!+#REF!+#REF!+#REF!+#REF!</f>
        <v>#REF!</v>
      </c>
      <c r="AN50" s="267" t="e">
        <f t="shared" si="76"/>
        <v>#REF!</v>
      </c>
      <c r="AO50" s="249" t="e">
        <f>#REF!+#REF!+#REF!+#REF!</f>
        <v>#REF!</v>
      </c>
      <c r="AP50" s="267" t="e">
        <f t="shared" si="77"/>
        <v>#REF!</v>
      </c>
      <c r="AQ50" s="249" t="e">
        <f>#REF!+#REF!+#REF!+#REF!</f>
        <v>#REF!</v>
      </c>
      <c r="AR50" s="267" t="e">
        <f t="shared" si="78"/>
        <v>#REF!</v>
      </c>
      <c r="AS50" s="249" t="e">
        <f>#REF!</f>
        <v>#REF!</v>
      </c>
      <c r="AT50" s="267" t="e">
        <f t="shared" si="79"/>
        <v>#REF!</v>
      </c>
      <c r="AU50" s="249" t="e">
        <f>#REF!</f>
        <v>#REF!</v>
      </c>
      <c r="AV50" s="249" t="e">
        <f>#REF!</f>
        <v>#REF!</v>
      </c>
      <c r="AW50" s="249" t="e">
        <f>#REF!</f>
        <v>#REF!</v>
      </c>
      <c r="AX50" s="249" t="e">
        <f>#REF!</f>
        <v>#REF!</v>
      </c>
      <c r="AY50" s="267" t="e">
        <f t="shared" si="80"/>
        <v>#REF!</v>
      </c>
      <c r="AZ50" s="249" t="e">
        <f>#REF!</f>
        <v>#REF!</v>
      </c>
      <c r="BA50" s="267" t="e">
        <f t="shared" si="81"/>
        <v>#REF!</v>
      </c>
      <c r="BB50" s="248" t="e">
        <f>#REF!+#REF!+#REF!+#REF!+#REF!</f>
        <v>#REF!</v>
      </c>
      <c r="BC50" s="267" t="e">
        <f t="shared" si="82"/>
        <v>#REF!</v>
      </c>
      <c r="BD50" s="249" t="e">
        <f>#REF!+#REF!+#REF!+#REF!</f>
        <v>#REF!</v>
      </c>
      <c r="BE50" s="267" t="e">
        <f t="shared" si="83"/>
        <v>#REF!</v>
      </c>
      <c r="BF50" s="249" t="e">
        <f>#REF!+#REF!+#REF!+#REF!</f>
        <v>#REF!</v>
      </c>
      <c r="BG50" s="267" t="e">
        <f t="shared" si="84"/>
        <v>#REF!</v>
      </c>
      <c r="BH50" s="246" t="e">
        <f>#REF!</f>
        <v>#REF!</v>
      </c>
      <c r="BI50" s="267" t="e">
        <f t="shared" si="85"/>
        <v>#REF!</v>
      </c>
      <c r="BJ50" s="358" t="e">
        <f t="shared" si="21"/>
        <v>#REF!</v>
      </c>
      <c r="BK50" s="368" t="e">
        <f t="shared" si="86"/>
        <v>#REF!</v>
      </c>
      <c r="BL50" s="285" t="e">
        <f t="shared" si="87"/>
        <v>#REF!</v>
      </c>
      <c r="BM50" s="285" t="e">
        <f t="shared" si="88"/>
        <v>#REF!</v>
      </c>
      <c r="BO50" s="285" t="e">
        <f t="shared" si="89"/>
        <v>#REF!</v>
      </c>
      <c r="BP50" s="285" t="e">
        <f t="shared" si="90"/>
        <v>#REF!</v>
      </c>
    </row>
    <row r="51" spans="1:68" s="219" customFormat="1" ht="21.95" customHeight="1">
      <c r="A51" s="243">
        <v>12</v>
      </c>
      <c r="B51" s="362" t="s">
        <v>122</v>
      </c>
      <c r="C51" s="373" t="e">
        <f>#REF!</f>
        <v>#REF!</v>
      </c>
      <c r="D51" s="369" t="e">
        <f>#REF!</f>
        <v>#REF!</v>
      </c>
      <c r="E51" s="368" t="e">
        <f>#REF!</f>
        <v>#REF!</v>
      </c>
      <c r="F51" s="369" t="e">
        <f>#REF!</f>
        <v>#REF!</v>
      </c>
      <c r="G51" s="368" t="e">
        <f>#REF!</f>
        <v>#REF!</v>
      </c>
      <c r="H51" s="368" t="e">
        <f>#REF!</f>
        <v>#REF!</v>
      </c>
      <c r="I51" s="363" t="e">
        <f t="shared" si="71"/>
        <v>#REF!</v>
      </c>
      <c r="J51" s="368" t="e">
        <f>#REF!</f>
        <v>#REF!</v>
      </c>
      <c r="K51" s="368" t="e">
        <f>#REF!</f>
        <v>#REF!</v>
      </c>
      <c r="L51" s="368" t="e">
        <f>#REF!</f>
        <v>#REF!</v>
      </c>
      <c r="M51" s="365" t="e">
        <f t="shared" si="72"/>
        <v>#REF!</v>
      </c>
      <c r="N51" s="369" t="e">
        <f>#REF!</f>
        <v>#REF!</v>
      </c>
      <c r="O51" s="368" t="e">
        <f>#REF!</f>
        <v>#REF!</v>
      </c>
      <c r="P51" s="368" t="e">
        <f>#REF!</f>
        <v>#REF!</v>
      </c>
      <c r="Q51" s="369" t="e">
        <f>#REF!</f>
        <v>#REF!</v>
      </c>
      <c r="R51" s="368" t="e">
        <f>#REF!</f>
        <v>#REF!</v>
      </c>
      <c r="S51" s="368" t="e">
        <f>#REF!</f>
        <v>#REF!</v>
      </c>
      <c r="T51" s="369" t="e">
        <f>#REF!</f>
        <v>#REF!</v>
      </c>
      <c r="U51" s="368" t="e">
        <f>#REF!</f>
        <v>#REF!</v>
      </c>
      <c r="V51" s="368" t="e">
        <f>#REF!</f>
        <v>#REF!</v>
      </c>
      <c r="W51" s="368" t="e">
        <f>#REF!</f>
        <v>#REF!</v>
      </c>
      <c r="X51" s="368" t="e">
        <f>#REF!</f>
        <v>#REF!</v>
      </c>
      <c r="Y51" s="368" t="e">
        <f>#REF!</f>
        <v>#REF!</v>
      </c>
      <c r="Z51" s="365" t="e">
        <f t="shared" si="19"/>
        <v>#REF!</v>
      </c>
      <c r="AA51" s="368" t="e">
        <f>#REF!</f>
        <v>#REF!</v>
      </c>
      <c r="AB51" s="368" t="e">
        <f>#REF!</f>
        <v>#REF!</v>
      </c>
      <c r="AC51" s="368" t="e">
        <f>#REF!</f>
        <v>#REF!</v>
      </c>
      <c r="AD51" s="368" t="e">
        <f t="shared" si="20"/>
        <v>#REF!</v>
      </c>
      <c r="AE51" s="267" t="e">
        <f t="shared" si="73"/>
        <v>#REF!</v>
      </c>
      <c r="AF51" s="246" t="e">
        <f>#REF!</f>
        <v>#REF!</v>
      </c>
      <c r="AG51" s="246" t="e">
        <f>#REF!</f>
        <v>#REF!</v>
      </c>
      <c r="AH51" s="246" t="e">
        <f>#REF!</f>
        <v>#REF!</v>
      </c>
      <c r="AI51" s="246" t="e">
        <f>#REF!</f>
        <v>#REF!</v>
      </c>
      <c r="AJ51" s="267" t="e">
        <f t="shared" si="74"/>
        <v>#REF!</v>
      </c>
      <c r="AK51" s="246" t="e">
        <f>#REF!</f>
        <v>#REF!</v>
      </c>
      <c r="AL51" s="267" t="e">
        <f t="shared" si="75"/>
        <v>#REF!</v>
      </c>
      <c r="AM51" s="248" t="e">
        <f>#REF!+#REF!+#REF!+#REF!+#REF!</f>
        <v>#REF!</v>
      </c>
      <c r="AN51" s="267" t="e">
        <f t="shared" si="76"/>
        <v>#REF!</v>
      </c>
      <c r="AO51" s="249" t="e">
        <f>#REF!+#REF!+#REF!+#REF!</f>
        <v>#REF!</v>
      </c>
      <c r="AP51" s="267" t="e">
        <f t="shared" si="77"/>
        <v>#REF!</v>
      </c>
      <c r="AQ51" s="249" t="e">
        <f>#REF!+#REF!+#REF!+#REF!</f>
        <v>#REF!</v>
      </c>
      <c r="AR51" s="267" t="e">
        <f t="shared" si="78"/>
        <v>#REF!</v>
      </c>
      <c r="AS51" s="249" t="e">
        <f>#REF!</f>
        <v>#REF!</v>
      </c>
      <c r="AT51" s="267" t="e">
        <f t="shared" si="79"/>
        <v>#REF!</v>
      </c>
      <c r="AU51" s="249" t="e">
        <f>#REF!</f>
        <v>#REF!</v>
      </c>
      <c r="AV51" s="249" t="e">
        <f>#REF!</f>
        <v>#REF!</v>
      </c>
      <c r="AW51" s="249" t="e">
        <f>#REF!</f>
        <v>#REF!</v>
      </c>
      <c r="AX51" s="249" t="e">
        <f>#REF!</f>
        <v>#REF!</v>
      </c>
      <c r="AY51" s="267" t="e">
        <f t="shared" si="80"/>
        <v>#REF!</v>
      </c>
      <c r="AZ51" s="249" t="e">
        <f>#REF!</f>
        <v>#REF!</v>
      </c>
      <c r="BA51" s="267" t="e">
        <f t="shared" si="81"/>
        <v>#REF!</v>
      </c>
      <c r="BB51" s="248" t="e">
        <f>#REF!+#REF!+#REF!+#REF!+#REF!</f>
        <v>#REF!</v>
      </c>
      <c r="BC51" s="267" t="e">
        <f t="shared" si="82"/>
        <v>#REF!</v>
      </c>
      <c r="BD51" s="249" t="e">
        <f>#REF!+#REF!+#REF!+#REF!</f>
        <v>#REF!</v>
      </c>
      <c r="BE51" s="267" t="e">
        <f t="shared" si="83"/>
        <v>#REF!</v>
      </c>
      <c r="BF51" s="249" t="e">
        <f>#REF!+#REF!+#REF!+#REF!</f>
        <v>#REF!</v>
      </c>
      <c r="BG51" s="267" t="e">
        <f t="shared" si="84"/>
        <v>#REF!</v>
      </c>
      <c r="BH51" s="246" t="e">
        <f>#REF!</f>
        <v>#REF!</v>
      </c>
      <c r="BI51" s="267" t="e">
        <f t="shared" si="85"/>
        <v>#REF!</v>
      </c>
      <c r="BJ51" s="358" t="e">
        <f t="shared" si="21"/>
        <v>#REF!</v>
      </c>
      <c r="BK51" s="368" t="e">
        <f t="shared" si="86"/>
        <v>#REF!</v>
      </c>
      <c r="BL51" s="285" t="e">
        <f t="shared" si="87"/>
        <v>#REF!</v>
      </c>
      <c r="BM51" s="285" t="e">
        <f t="shared" si="88"/>
        <v>#REF!</v>
      </c>
      <c r="BO51" s="285" t="e">
        <f t="shared" si="89"/>
        <v>#REF!</v>
      </c>
      <c r="BP51" s="285" t="e">
        <f t="shared" si="90"/>
        <v>#REF!</v>
      </c>
    </row>
    <row r="52" spans="1:68" s="219" customFormat="1" ht="21.95" customHeight="1">
      <c r="A52" s="243">
        <v>13</v>
      </c>
      <c r="B52" s="362" t="s">
        <v>123</v>
      </c>
      <c r="C52" s="373" t="e">
        <f>#REF!</f>
        <v>#REF!</v>
      </c>
      <c r="D52" s="369" t="e">
        <f>#REF!</f>
        <v>#REF!</v>
      </c>
      <c r="E52" s="368" t="e">
        <f>#REF!</f>
        <v>#REF!</v>
      </c>
      <c r="F52" s="369" t="e">
        <f>#REF!</f>
        <v>#REF!</v>
      </c>
      <c r="G52" s="368" t="e">
        <f>#REF!</f>
        <v>#REF!</v>
      </c>
      <c r="H52" s="368" t="e">
        <f>#REF!</f>
        <v>#REF!</v>
      </c>
      <c r="I52" s="363" t="e">
        <f t="shared" si="71"/>
        <v>#REF!</v>
      </c>
      <c r="J52" s="368" t="e">
        <f>#REF!</f>
        <v>#REF!</v>
      </c>
      <c r="K52" s="368" t="e">
        <f>#REF!</f>
        <v>#REF!</v>
      </c>
      <c r="L52" s="368" t="e">
        <f>#REF!</f>
        <v>#REF!</v>
      </c>
      <c r="M52" s="384" t="e">
        <f t="shared" si="72"/>
        <v>#REF!</v>
      </c>
      <c r="N52" s="369" t="e">
        <f>#REF!</f>
        <v>#REF!</v>
      </c>
      <c r="O52" s="368" t="e">
        <f>#REF!</f>
        <v>#REF!</v>
      </c>
      <c r="P52" s="368" t="e">
        <f>#REF!</f>
        <v>#REF!</v>
      </c>
      <c r="Q52" s="369" t="e">
        <f>#REF!</f>
        <v>#REF!</v>
      </c>
      <c r="R52" s="368" t="e">
        <f>#REF!</f>
        <v>#REF!</v>
      </c>
      <c r="S52" s="368" t="e">
        <f>#REF!</f>
        <v>#REF!</v>
      </c>
      <c r="T52" s="369" t="e">
        <f>#REF!</f>
        <v>#REF!</v>
      </c>
      <c r="U52" s="368" t="e">
        <f>#REF!</f>
        <v>#REF!</v>
      </c>
      <c r="V52" s="368" t="e">
        <f>#REF!</f>
        <v>#REF!</v>
      </c>
      <c r="W52" s="368" t="e">
        <f>#REF!</f>
        <v>#REF!</v>
      </c>
      <c r="X52" s="368" t="e">
        <f>#REF!</f>
        <v>#REF!</v>
      </c>
      <c r="Y52" s="368" t="e">
        <f>#REF!</f>
        <v>#REF!</v>
      </c>
      <c r="Z52" s="365" t="e">
        <f t="shared" si="19"/>
        <v>#REF!</v>
      </c>
      <c r="AA52" s="368" t="e">
        <f>#REF!</f>
        <v>#REF!</v>
      </c>
      <c r="AB52" s="368" t="e">
        <f>#REF!</f>
        <v>#REF!</v>
      </c>
      <c r="AC52" s="368" t="e">
        <f>#REF!</f>
        <v>#REF!</v>
      </c>
      <c r="AD52" s="368" t="e">
        <f t="shared" si="20"/>
        <v>#REF!</v>
      </c>
      <c r="AE52" s="267" t="e">
        <f t="shared" si="73"/>
        <v>#REF!</v>
      </c>
      <c r="AF52" s="246" t="e">
        <f>#REF!</f>
        <v>#REF!</v>
      </c>
      <c r="AG52" s="246" t="e">
        <f>#REF!</f>
        <v>#REF!</v>
      </c>
      <c r="AH52" s="246" t="e">
        <f>#REF!</f>
        <v>#REF!</v>
      </c>
      <c r="AI52" s="246" t="e">
        <f>#REF!</f>
        <v>#REF!</v>
      </c>
      <c r="AJ52" s="267" t="e">
        <f t="shared" si="74"/>
        <v>#REF!</v>
      </c>
      <c r="AK52" s="246" t="e">
        <f>#REF!</f>
        <v>#REF!</v>
      </c>
      <c r="AL52" s="267" t="e">
        <f t="shared" si="75"/>
        <v>#REF!</v>
      </c>
      <c r="AM52" s="248" t="e">
        <f>#REF!+#REF!+#REF!+#REF!+#REF!</f>
        <v>#REF!</v>
      </c>
      <c r="AN52" s="267" t="e">
        <f t="shared" si="76"/>
        <v>#REF!</v>
      </c>
      <c r="AO52" s="249" t="e">
        <f>#REF!+#REF!+#REF!+#REF!</f>
        <v>#REF!</v>
      </c>
      <c r="AP52" s="267" t="e">
        <f t="shared" si="77"/>
        <v>#REF!</v>
      </c>
      <c r="AQ52" s="249" t="e">
        <f>#REF!+#REF!+#REF!+#REF!</f>
        <v>#REF!</v>
      </c>
      <c r="AR52" s="267" t="e">
        <f t="shared" si="78"/>
        <v>#REF!</v>
      </c>
      <c r="AS52" s="249" t="e">
        <f>#REF!</f>
        <v>#REF!</v>
      </c>
      <c r="AT52" s="267" t="e">
        <f t="shared" si="79"/>
        <v>#REF!</v>
      </c>
      <c r="AU52" s="249" t="e">
        <f>#REF!</f>
        <v>#REF!</v>
      </c>
      <c r="AV52" s="249" t="e">
        <f>#REF!</f>
        <v>#REF!</v>
      </c>
      <c r="AW52" s="249" t="e">
        <f>#REF!</f>
        <v>#REF!</v>
      </c>
      <c r="AX52" s="249" t="e">
        <f>#REF!</f>
        <v>#REF!</v>
      </c>
      <c r="AY52" s="267" t="e">
        <f t="shared" si="80"/>
        <v>#REF!</v>
      </c>
      <c r="AZ52" s="249" t="e">
        <f>#REF!</f>
        <v>#REF!</v>
      </c>
      <c r="BA52" s="267" t="e">
        <f t="shared" si="81"/>
        <v>#REF!</v>
      </c>
      <c r="BB52" s="248" t="e">
        <f>#REF!+#REF!+#REF!+#REF!+#REF!</f>
        <v>#REF!</v>
      </c>
      <c r="BC52" s="267" t="e">
        <f t="shared" si="82"/>
        <v>#REF!</v>
      </c>
      <c r="BD52" s="249" t="e">
        <f>#REF!+#REF!+#REF!+#REF!</f>
        <v>#REF!</v>
      </c>
      <c r="BE52" s="267" t="e">
        <f t="shared" si="83"/>
        <v>#REF!</v>
      </c>
      <c r="BF52" s="249" t="e">
        <f>#REF!+#REF!+#REF!+#REF!</f>
        <v>#REF!</v>
      </c>
      <c r="BG52" s="267" t="e">
        <f t="shared" si="84"/>
        <v>#REF!</v>
      </c>
      <c r="BH52" s="246" t="e">
        <f>#REF!</f>
        <v>#REF!</v>
      </c>
      <c r="BI52" s="267" t="e">
        <f t="shared" si="85"/>
        <v>#REF!</v>
      </c>
      <c r="BJ52" s="358" t="e">
        <f t="shared" si="21"/>
        <v>#REF!</v>
      </c>
      <c r="BK52" s="368" t="e">
        <f t="shared" si="86"/>
        <v>#REF!</v>
      </c>
      <c r="BL52" s="285" t="e">
        <f t="shared" si="87"/>
        <v>#REF!</v>
      </c>
      <c r="BM52" s="285" t="e">
        <f t="shared" si="88"/>
        <v>#REF!</v>
      </c>
      <c r="BO52" s="285" t="e">
        <f t="shared" si="89"/>
        <v>#REF!</v>
      </c>
      <c r="BP52" s="285" t="e">
        <f t="shared" si="90"/>
        <v>#REF!</v>
      </c>
    </row>
    <row r="53" spans="1:68" s="219" customFormat="1" ht="21.95" customHeight="1">
      <c r="A53" s="243">
        <v>14</v>
      </c>
      <c r="B53" s="362" t="s">
        <v>124</v>
      </c>
      <c r="C53" s="373" t="e">
        <f>#REF!</f>
        <v>#REF!</v>
      </c>
      <c r="D53" s="369" t="e">
        <f>#REF!</f>
        <v>#REF!</v>
      </c>
      <c r="E53" s="368" t="e">
        <f>#REF!</f>
        <v>#REF!</v>
      </c>
      <c r="F53" s="369" t="e">
        <f>#REF!</f>
        <v>#REF!</v>
      </c>
      <c r="G53" s="368" t="e">
        <f>#REF!</f>
        <v>#REF!</v>
      </c>
      <c r="H53" s="368" t="e">
        <f>#REF!</f>
        <v>#REF!</v>
      </c>
      <c r="I53" s="363" t="e">
        <f t="shared" si="71"/>
        <v>#REF!</v>
      </c>
      <c r="J53" s="368" t="e">
        <f>#REF!</f>
        <v>#REF!</v>
      </c>
      <c r="K53" s="368" t="e">
        <f>#REF!</f>
        <v>#REF!</v>
      </c>
      <c r="L53" s="368" t="e">
        <f>#REF!</f>
        <v>#REF!</v>
      </c>
      <c r="M53" s="384" t="e">
        <f t="shared" si="72"/>
        <v>#REF!</v>
      </c>
      <c r="N53" s="369" t="e">
        <f>#REF!</f>
        <v>#REF!</v>
      </c>
      <c r="O53" s="368" t="e">
        <f>#REF!</f>
        <v>#REF!</v>
      </c>
      <c r="P53" s="368" t="e">
        <f>#REF!</f>
        <v>#REF!</v>
      </c>
      <c r="Q53" s="369" t="e">
        <f>#REF!</f>
        <v>#REF!</v>
      </c>
      <c r="R53" s="368" t="e">
        <f>#REF!</f>
        <v>#REF!</v>
      </c>
      <c r="S53" s="368" t="e">
        <f>#REF!</f>
        <v>#REF!</v>
      </c>
      <c r="T53" s="369" t="e">
        <f>#REF!</f>
        <v>#REF!</v>
      </c>
      <c r="U53" s="368" t="e">
        <f>#REF!</f>
        <v>#REF!</v>
      </c>
      <c r="V53" s="368" t="e">
        <f>#REF!</f>
        <v>#REF!</v>
      </c>
      <c r="W53" s="368" t="e">
        <f>#REF!</f>
        <v>#REF!</v>
      </c>
      <c r="X53" s="368" t="e">
        <f>#REF!</f>
        <v>#REF!</v>
      </c>
      <c r="Y53" s="368" t="e">
        <f>#REF!</f>
        <v>#REF!</v>
      </c>
      <c r="Z53" s="365" t="e">
        <f t="shared" si="19"/>
        <v>#REF!</v>
      </c>
      <c r="AA53" s="368" t="e">
        <f>#REF!</f>
        <v>#REF!</v>
      </c>
      <c r="AB53" s="368" t="e">
        <f>#REF!</f>
        <v>#REF!</v>
      </c>
      <c r="AC53" s="368" t="e">
        <f>#REF!</f>
        <v>#REF!</v>
      </c>
      <c r="AD53" s="368" t="e">
        <f t="shared" si="20"/>
        <v>#REF!</v>
      </c>
      <c r="AE53" s="267" t="e">
        <f t="shared" si="73"/>
        <v>#REF!</v>
      </c>
      <c r="AF53" s="246" t="e">
        <f>#REF!</f>
        <v>#REF!</v>
      </c>
      <c r="AG53" s="246" t="e">
        <f>#REF!</f>
        <v>#REF!</v>
      </c>
      <c r="AH53" s="246" t="e">
        <f>#REF!</f>
        <v>#REF!</v>
      </c>
      <c r="AI53" s="246" t="e">
        <f>#REF!</f>
        <v>#REF!</v>
      </c>
      <c r="AJ53" s="267" t="e">
        <f t="shared" si="74"/>
        <v>#REF!</v>
      </c>
      <c r="AK53" s="246" t="e">
        <f>#REF!</f>
        <v>#REF!</v>
      </c>
      <c r="AL53" s="267" t="e">
        <f t="shared" si="75"/>
        <v>#REF!</v>
      </c>
      <c r="AM53" s="248" t="e">
        <f>#REF!+#REF!+#REF!+#REF!+#REF!</f>
        <v>#REF!</v>
      </c>
      <c r="AN53" s="267" t="e">
        <f t="shared" si="76"/>
        <v>#REF!</v>
      </c>
      <c r="AO53" s="249" t="e">
        <f>#REF!+#REF!+#REF!+#REF!</f>
        <v>#REF!</v>
      </c>
      <c r="AP53" s="267" t="e">
        <f t="shared" si="77"/>
        <v>#REF!</v>
      </c>
      <c r="AQ53" s="249" t="e">
        <f>#REF!+#REF!+#REF!+#REF!</f>
        <v>#REF!</v>
      </c>
      <c r="AR53" s="267" t="e">
        <f t="shared" si="78"/>
        <v>#REF!</v>
      </c>
      <c r="AS53" s="249" t="e">
        <f>#REF!</f>
        <v>#REF!</v>
      </c>
      <c r="AT53" s="267" t="e">
        <f t="shared" si="79"/>
        <v>#REF!</v>
      </c>
      <c r="AU53" s="249" t="e">
        <f>#REF!</f>
        <v>#REF!</v>
      </c>
      <c r="AV53" s="249" t="e">
        <f>#REF!</f>
        <v>#REF!</v>
      </c>
      <c r="AW53" s="249" t="e">
        <f>#REF!</f>
        <v>#REF!</v>
      </c>
      <c r="AX53" s="249" t="e">
        <f>#REF!</f>
        <v>#REF!</v>
      </c>
      <c r="AY53" s="267" t="e">
        <f t="shared" si="80"/>
        <v>#REF!</v>
      </c>
      <c r="AZ53" s="249" t="e">
        <f>#REF!</f>
        <v>#REF!</v>
      </c>
      <c r="BA53" s="267" t="e">
        <f t="shared" si="81"/>
        <v>#REF!</v>
      </c>
      <c r="BB53" s="248" t="e">
        <f>#REF!+#REF!+#REF!+#REF!+#REF!</f>
        <v>#REF!</v>
      </c>
      <c r="BC53" s="267" t="e">
        <f t="shared" si="82"/>
        <v>#REF!</v>
      </c>
      <c r="BD53" s="249" t="e">
        <f>#REF!+#REF!+#REF!+#REF!</f>
        <v>#REF!</v>
      </c>
      <c r="BE53" s="267" t="e">
        <f t="shared" si="83"/>
        <v>#REF!</v>
      </c>
      <c r="BF53" s="249" t="e">
        <f>#REF!+#REF!+#REF!+#REF!</f>
        <v>#REF!</v>
      </c>
      <c r="BG53" s="267" t="e">
        <f t="shared" si="84"/>
        <v>#REF!</v>
      </c>
      <c r="BH53" s="246" t="e">
        <f>#REF!</f>
        <v>#REF!</v>
      </c>
      <c r="BI53" s="267" t="e">
        <f t="shared" si="85"/>
        <v>#REF!</v>
      </c>
      <c r="BJ53" s="358" t="e">
        <f t="shared" si="21"/>
        <v>#REF!</v>
      </c>
      <c r="BK53" s="368" t="e">
        <f t="shared" si="86"/>
        <v>#REF!</v>
      </c>
      <c r="BL53" s="285" t="e">
        <f t="shared" si="87"/>
        <v>#REF!</v>
      </c>
      <c r="BM53" s="285" t="e">
        <f t="shared" si="88"/>
        <v>#REF!</v>
      </c>
      <c r="BO53" s="285" t="e">
        <f t="shared" si="89"/>
        <v>#REF!</v>
      </c>
      <c r="BP53" s="285" t="e">
        <f t="shared" si="90"/>
        <v>#REF!</v>
      </c>
    </row>
    <row r="54" spans="1:68" s="219" customFormat="1" ht="21.95" customHeight="1">
      <c r="A54" s="243">
        <v>15</v>
      </c>
      <c r="B54" s="362" t="s">
        <v>125</v>
      </c>
      <c r="C54" s="373" t="e">
        <f>#REF!</f>
        <v>#REF!</v>
      </c>
      <c r="D54" s="369" t="e">
        <f>#REF!</f>
        <v>#REF!</v>
      </c>
      <c r="E54" s="368" t="e">
        <f>#REF!</f>
        <v>#REF!</v>
      </c>
      <c r="F54" s="369" t="e">
        <f>#REF!</f>
        <v>#REF!</v>
      </c>
      <c r="G54" s="368" t="e">
        <f>#REF!</f>
        <v>#REF!</v>
      </c>
      <c r="H54" s="368" t="e">
        <f>#REF!</f>
        <v>#REF!</v>
      </c>
      <c r="I54" s="363" t="e">
        <f t="shared" si="71"/>
        <v>#REF!</v>
      </c>
      <c r="J54" s="368" t="e">
        <f>#REF!</f>
        <v>#REF!</v>
      </c>
      <c r="K54" s="368" t="e">
        <f>#REF!</f>
        <v>#REF!</v>
      </c>
      <c r="L54" s="368" t="e">
        <f>#REF!</f>
        <v>#REF!</v>
      </c>
      <c r="M54" s="365" t="e">
        <f t="shared" si="72"/>
        <v>#REF!</v>
      </c>
      <c r="N54" s="369" t="e">
        <f>#REF!</f>
        <v>#REF!</v>
      </c>
      <c r="O54" s="368" t="e">
        <f>#REF!</f>
        <v>#REF!</v>
      </c>
      <c r="P54" s="368" t="e">
        <f>#REF!</f>
        <v>#REF!</v>
      </c>
      <c r="Q54" s="369" t="e">
        <f>#REF!</f>
        <v>#REF!</v>
      </c>
      <c r="R54" s="368" t="e">
        <f>#REF!</f>
        <v>#REF!</v>
      </c>
      <c r="S54" s="368" t="e">
        <f>#REF!</f>
        <v>#REF!</v>
      </c>
      <c r="T54" s="369" t="e">
        <f>#REF!</f>
        <v>#REF!</v>
      </c>
      <c r="U54" s="368" t="e">
        <f>#REF!</f>
        <v>#REF!</v>
      </c>
      <c r="V54" s="368" t="e">
        <f>#REF!</f>
        <v>#REF!</v>
      </c>
      <c r="W54" s="368" t="e">
        <f>#REF!</f>
        <v>#REF!</v>
      </c>
      <c r="X54" s="368" t="e">
        <f>#REF!</f>
        <v>#REF!</v>
      </c>
      <c r="Y54" s="368" t="e">
        <f>#REF!</f>
        <v>#REF!</v>
      </c>
      <c r="Z54" s="365" t="e">
        <f t="shared" si="19"/>
        <v>#REF!</v>
      </c>
      <c r="AA54" s="368" t="e">
        <f>#REF!</f>
        <v>#REF!</v>
      </c>
      <c r="AB54" s="368" t="e">
        <f>#REF!</f>
        <v>#REF!</v>
      </c>
      <c r="AC54" s="368" t="e">
        <f>#REF!</f>
        <v>#REF!</v>
      </c>
      <c r="AD54" s="368" t="e">
        <f t="shared" si="20"/>
        <v>#REF!</v>
      </c>
      <c r="AE54" s="267" t="e">
        <f t="shared" si="73"/>
        <v>#REF!</v>
      </c>
      <c r="AF54" s="246" t="e">
        <f>#REF!</f>
        <v>#REF!</v>
      </c>
      <c r="AG54" s="246" t="e">
        <f>#REF!</f>
        <v>#REF!</v>
      </c>
      <c r="AH54" s="246" t="e">
        <f>#REF!</f>
        <v>#REF!</v>
      </c>
      <c r="AI54" s="246" t="e">
        <f>#REF!</f>
        <v>#REF!</v>
      </c>
      <c r="AJ54" s="267" t="e">
        <f t="shared" si="74"/>
        <v>#REF!</v>
      </c>
      <c r="AK54" s="246" t="e">
        <f>#REF!</f>
        <v>#REF!</v>
      </c>
      <c r="AL54" s="267" t="e">
        <f t="shared" si="75"/>
        <v>#REF!</v>
      </c>
      <c r="AM54" s="248" t="e">
        <f>#REF!+#REF!+#REF!+#REF!+#REF!</f>
        <v>#REF!</v>
      </c>
      <c r="AN54" s="267" t="e">
        <f t="shared" si="76"/>
        <v>#REF!</v>
      </c>
      <c r="AO54" s="249" t="e">
        <f>#REF!+#REF!+#REF!+#REF!</f>
        <v>#REF!</v>
      </c>
      <c r="AP54" s="267" t="e">
        <f t="shared" si="77"/>
        <v>#REF!</v>
      </c>
      <c r="AQ54" s="249" t="e">
        <f>#REF!+#REF!+#REF!+#REF!</f>
        <v>#REF!</v>
      </c>
      <c r="AR54" s="267" t="e">
        <f t="shared" si="78"/>
        <v>#REF!</v>
      </c>
      <c r="AS54" s="249" t="e">
        <f>#REF!</f>
        <v>#REF!</v>
      </c>
      <c r="AT54" s="267" t="e">
        <f t="shared" si="79"/>
        <v>#REF!</v>
      </c>
      <c r="AU54" s="249" t="e">
        <f>#REF!</f>
        <v>#REF!</v>
      </c>
      <c r="AV54" s="249" t="e">
        <f>#REF!</f>
        <v>#REF!</v>
      </c>
      <c r="AW54" s="249" t="e">
        <f>#REF!</f>
        <v>#REF!</v>
      </c>
      <c r="AX54" s="249" t="e">
        <f>#REF!</f>
        <v>#REF!</v>
      </c>
      <c r="AY54" s="267" t="e">
        <f t="shared" si="80"/>
        <v>#REF!</v>
      </c>
      <c r="AZ54" s="249" t="e">
        <f>#REF!</f>
        <v>#REF!</v>
      </c>
      <c r="BA54" s="267" t="e">
        <f t="shared" si="81"/>
        <v>#REF!</v>
      </c>
      <c r="BB54" s="248" t="e">
        <f>#REF!+#REF!+#REF!+#REF!+#REF!</f>
        <v>#REF!</v>
      </c>
      <c r="BC54" s="267" t="e">
        <f t="shared" si="82"/>
        <v>#REF!</v>
      </c>
      <c r="BD54" s="249" t="e">
        <f>#REF!+#REF!+#REF!+#REF!</f>
        <v>#REF!</v>
      </c>
      <c r="BE54" s="267" t="e">
        <f t="shared" si="83"/>
        <v>#REF!</v>
      </c>
      <c r="BF54" s="249" t="e">
        <f>#REF!+#REF!+#REF!+#REF!</f>
        <v>#REF!</v>
      </c>
      <c r="BG54" s="267" t="e">
        <f t="shared" si="84"/>
        <v>#REF!</v>
      </c>
      <c r="BH54" s="246" t="e">
        <f>#REF!</f>
        <v>#REF!</v>
      </c>
      <c r="BI54" s="267" t="e">
        <f t="shared" si="85"/>
        <v>#REF!</v>
      </c>
      <c r="BJ54" s="358" t="e">
        <f t="shared" si="21"/>
        <v>#REF!</v>
      </c>
      <c r="BK54" s="368" t="e">
        <f t="shared" si="86"/>
        <v>#REF!</v>
      </c>
      <c r="BL54" s="285" t="e">
        <f t="shared" si="87"/>
        <v>#REF!</v>
      </c>
      <c r="BM54" s="285" t="e">
        <f t="shared" si="88"/>
        <v>#REF!</v>
      </c>
      <c r="BO54" s="285" t="e">
        <f t="shared" si="89"/>
        <v>#REF!</v>
      </c>
      <c r="BP54" s="285" t="e">
        <f t="shared" si="90"/>
        <v>#REF!</v>
      </c>
    </row>
    <row r="55" spans="1:68" s="219" customFormat="1" ht="21.75" customHeight="1">
      <c r="A55" s="243">
        <v>16</v>
      </c>
      <c r="B55" s="362" t="s">
        <v>126</v>
      </c>
      <c r="C55" s="373" t="e">
        <f>#REF!</f>
        <v>#REF!</v>
      </c>
      <c r="D55" s="369" t="e">
        <f>#REF!</f>
        <v>#REF!</v>
      </c>
      <c r="E55" s="368" t="e">
        <f>#REF!</f>
        <v>#REF!</v>
      </c>
      <c r="F55" s="369" t="e">
        <f>#REF!</f>
        <v>#REF!</v>
      </c>
      <c r="G55" s="368" t="e">
        <f>#REF!</f>
        <v>#REF!</v>
      </c>
      <c r="H55" s="368" t="e">
        <f>#REF!</f>
        <v>#REF!</v>
      </c>
      <c r="I55" s="363" t="e">
        <f t="shared" si="71"/>
        <v>#REF!</v>
      </c>
      <c r="J55" s="368" t="e">
        <f>#REF!</f>
        <v>#REF!</v>
      </c>
      <c r="K55" s="368" t="e">
        <f>#REF!</f>
        <v>#REF!</v>
      </c>
      <c r="L55" s="368" t="e">
        <f>#REF!</f>
        <v>#REF!</v>
      </c>
      <c r="M55" s="384" t="e">
        <f t="shared" si="72"/>
        <v>#REF!</v>
      </c>
      <c r="N55" s="369" t="e">
        <f>#REF!</f>
        <v>#REF!</v>
      </c>
      <c r="O55" s="368" t="e">
        <f>#REF!</f>
        <v>#REF!</v>
      </c>
      <c r="P55" s="368" t="e">
        <f>#REF!</f>
        <v>#REF!</v>
      </c>
      <c r="Q55" s="369" t="e">
        <f>#REF!</f>
        <v>#REF!</v>
      </c>
      <c r="R55" s="368" t="e">
        <f>#REF!</f>
        <v>#REF!</v>
      </c>
      <c r="S55" s="368" t="e">
        <f>#REF!</f>
        <v>#REF!</v>
      </c>
      <c r="T55" s="369" t="e">
        <f>#REF!</f>
        <v>#REF!</v>
      </c>
      <c r="U55" s="368" t="e">
        <f>#REF!</f>
        <v>#REF!</v>
      </c>
      <c r="V55" s="368" t="e">
        <f>#REF!</f>
        <v>#REF!</v>
      </c>
      <c r="W55" s="368" t="e">
        <f>#REF!</f>
        <v>#REF!</v>
      </c>
      <c r="X55" s="368" t="e">
        <f>#REF!</f>
        <v>#REF!</v>
      </c>
      <c r="Y55" s="368" t="e">
        <f>#REF!</f>
        <v>#REF!</v>
      </c>
      <c r="Z55" s="365" t="e">
        <f t="shared" si="19"/>
        <v>#REF!</v>
      </c>
      <c r="AA55" s="368" t="e">
        <f>#REF!</f>
        <v>#REF!</v>
      </c>
      <c r="AB55" s="368" t="e">
        <f>#REF!</f>
        <v>#REF!</v>
      </c>
      <c r="AC55" s="368" t="e">
        <f>#REF!</f>
        <v>#REF!</v>
      </c>
      <c r="AD55" s="368" t="e">
        <f t="shared" si="20"/>
        <v>#REF!</v>
      </c>
      <c r="AE55" s="267" t="e">
        <f t="shared" si="73"/>
        <v>#REF!</v>
      </c>
      <c r="AF55" s="246" t="e">
        <f>#REF!</f>
        <v>#REF!</v>
      </c>
      <c r="AG55" s="246" t="e">
        <f>#REF!</f>
        <v>#REF!</v>
      </c>
      <c r="AH55" s="246" t="e">
        <f>#REF!</f>
        <v>#REF!</v>
      </c>
      <c r="AI55" s="246" t="e">
        <f>#REF!</f>
        <v>#REF!</v>
      </c>
      <c r="AJ55" s="267" t="e">
        <f t="shared" si="74"/>
        <v>#REF!</v>
      </c>
      <c r="AK55" s="246" t="e">
        <f>#REF!</f>
        <v>#REF!</v>
      </c>
      <c r="AL55" s="267" t="e">
        <f t="shared" si="75"/>
        <v>#REF!</v>
      </c>
      <c r="AM55" s="248" t="e">
        <f>#REF!+#REF!+#REF!+#REF!+#REF!</f>
        <v>#REF!</v>
      </c>
      <c r="AN55" s="267" t="e">
        <f t="shared" si="76"/>
        <v>#REF!</v>
      </c>
      <c r="AO55" s="249" t="e">
        <f>#REF!+#REF!+#REF!+#REF!</f>
        <v>#REF!</v>
      </c>
      <c r="AP55" s="267" t="e">
        <f t="shared" si="77"/>
        <v>#REF!</v>
      </c>
      <c r="AQ55" s="249" t="e">
        <f>#REF!+#REF!+#REF!+#REF!</f>
        <v>#REF!</v>
      </c>
      <c r="AR55" s="267" t="e">
        <f t="shared" si="78"/>
        <v>#REF!</v>
      </c>
      <c r="AS55" s="249" t="e">
        <f>#REF!</f>
        <v>#REF!</v>
      </c>
      <c r="AT55" s="267" t="e">
        <f t="shared" si="79"/>
        <v>#REF!</v>
      </c>
      <c r="AU55" s="249" t="e">
        <f>#REF!</f>
        <v>#REF!</v>
      </c>
      <c r="AV55" s="249" t="e">
        <f>#REF!</f>
        <v>#REF!</v>
      </c>
      <c r="AW55" s="249" t="e">
        <f>#REF!</f>
        <v>#REF!</v>
      </c>
      <c r="AX55" s="249" t="e">
        <f>#REF!</f>
        <v>#REF!</v>
      </c>
      <c r="AY55" s="267" t="e">
        <f t="shared" si="80"/>
        <v>#REF!</v>
      </c>
      <c r="AZ55" s="249" t="e">
        <f>#REF!</f>
        <v>#REF!</v>
      </c>
      <c r="BA55" s="267" t="e">
        <f t="shared" si="81"/>
        <v>#REF!</v>
      </c>
      <c r="BB55" s="248" t="e">
        <f>#REF!+#REF!+#REF!+#REF!+#REF!</f>
        <v>#REF!</v>
      </c>
      <c r="BC55" s="267" t="e">
        <f t="shared" si="82"/>
        <v>#REF!</v>
      </c>
      <c r="BD55" s="249" t="e">
        <f>#REF!+#REF!+#REF!+#REF!</f>
        <v>#REF!</v>
      </c>
      <c r="BE55" s="267" t="e">
        <f t="shared" si="83"/>
        <v>#REF!</v>
      </c>
      <c r="BF55" s="249" t="e">
        <f>#REF!+#REF!+#REF!+#REF!</f>
        <v>#REF!</v>
      </c>
      <c r="BG55" s="267" t="e">
        <f t="shared" si="84"/>
        <v>#REF!</v>
      </c>
      <c r="BH55" s="246" t="e">
        <f>#REF!</f>
        <v>#REF!</v>
      </c>
      <c r="BI55" s="267" t="e">
        <f t="shared" si="85"/>
        <v>#REF!</v>
      </c>
      <c r="BJ55" s="358" t="e">
        <f t="shared" si="21"/>
        <v>#REF!</v>
      </c>
      <c r="BK55" s="368" t="e">
        <f t="shared" si="86"/>
        <v>#REF!</v>
      </c>
      <c r="BL55" s="285" t="e">
        <f t="shared" si="87"/>
        <v>#REF!</v>
      </c>
      <c r="BM55" s="285" t="e">
        <f t="shared" si="88"/>
        <v>#REF!</v>
      </c>
      <c r="BO55" s="285" t="e">
        <f t="shared" si="89"/>
        <v>#REF!</v>
      </c>
      <c r="BP55" s="285" t="e">
        <f t="shared" si="90"/>
        <v>#REF!</v>
      </c>
    </row>
    <row r="56" spans="1:68" s="219" customFormat="1" ht="21.95" customHeight="1">
      <c r="A56" s="243">
        <v>17</v>
      </c>
      <c r="B56" s="362" t="s">
        <v>127</v>
      </c>
      <c r="C56" s="373" t="e">
        <f>#REF!</f>
        <v>#REF!</v>
      </c>
      <c r="D56" s="369" t="e">
        <f>#REF!</f>
        <v>#REF!</v>
      </c>
      <c r="E56" s="368" t="e">
        <f>#REF!</f>
        <v>#REF!</v>
      </c>
      <c r="F56" s="369" t="e">
        <f>#REF!</f>
        <v>#REF!</v>
      </c>
      <c r="G56" s="368" t="e">
        <f>#REF!</f>
        <v>#REF!</v>
      </c>
      <c r="H56" s="368" t="e">
        <f>#REF!</f>
        <v>#REF!</v>
      </c>
      <c r="I56" s="363" t="e">
        <f t="shared" si="71"/>
        <v>#REF!</v>
      </c>
      <c r="J56" s="368" t="e">
        <f>#REF!</f>
        <v>#REF!</v>
      </c>
      <c r="K56" s="368" t="e">
        <f>#REF!</f>
        <v>#REF!</v>
      </c>
      <c r="L56" s="368" t="e">
        <f>#REF!</f>
        <v>#REF!</v>
      </c>
      <c r="M56" s="384" t="e">
        <f t="shared" si="72"/>
        <v>#REF!</v>
      </c>
      <c r="N56" s="369" t="e">
        <f>#REF!</f>
        <v>#REF!</v>
      </c>
      <c r="O56" s="368" t="e">
        <f>#REF!</f>
        <v>#REF!</v>
      </c>
      <c r="P56" s="368" t="e">
        <f>#REF!</f>
        <v>#REF!</v>
      </c>
      <c r="Q56" s="369" t="e">
        <f>#REF!</f>
        <v>#REF!</v>
      </c>
      <c r="R56" s="368" t="e">
        <f>#REF!</f>
        <v>#REF!</v>
      </c>
      <c r="S56" s="368" t="e">
        <f>#REF!</f>
        <v>#REF!</v>
      </c>
      <c r="T56" s="369" t="e">
        <f>#REF!</f>
        <v>#REF!</v>
      </c>
      <c r="U56" s="368" t="e">
        <f>#REF!</f>
        <v>#REF!</v>
      </c>
      <c r="V56" s="368" t="e">
        <f>#REF!</f>
        <v>#REF!</v>
      </c>
      <c r="W56" s="368" t="e">
        <f>#REF!</f>
        <v>#REF!</v>
      </c>
      <c r="X56" s="368" t="e">
        <f>#REF!</f>
        <v>#REF!</v>
      </c>
      <c r="Y56" s="368" t="e">
        <f>#REF!</f>
        <v>#REF!</v>
      </c>
      <c r="Z56" s="365" t="e">
        <f t="shared" si="19"/>
        <v>#REF!</v>
      </c>
      <c r="AA56" s="368" t="e">
        <f>#REF!</f>
        <v>#REF!</v>
      </c>
      <c r="AB56" s="368" t="e">
        <f>#REF!</f>
        <v>#REF!</v>
      </c>
      <c r="AC56" s="368" t="e">
        <f>#REF!</f>
        <v>#REF!</v>
      </c>
      <c r="AD56" s="368" t="e">
        <f t="shared" si="20"/>
        <v>#REF!</v>
      </c>
      <c r="AE56" s="267" t="e">
        <f t="shared" si="73"/>
        <v>#REF!</v>
      </c>
      <c r="AF56" s="246" t="e">
        <f>#REF!</f>
        <v>#REF!</v>
      </c>
      <c r="AG56" s="246" t="e">
        <f>#REF!</f>
        <v>#REF!</v>
      </c>
      <c r="AH56" s="246" t="e">
        <f>#REF!</f>
        <v>#REF!</v>
      </c>
      <c r="AI56" s="246" t="e">
        <f>#REF!</f>
        <v>#REF!</v>
      </c>
      <c r="AJ56" s="267" t="e">
        <f t="shared" si="74"/>
        <v>#REF!</v>
      </c>
      <c r="AK56" s="246" t="e">
        <f>#REF!</f>
        <v>#REF!</v>
      </c>
      <c r="AL56" s="267" t="e">
        <f t="shared" si="75"/>
        <v>#REF!</v>
      </c>
      <c r="AM56" s="248" t="e">
        <f>#REF!+#REF!+#REF!+#REF!+#REF!</f>
        <v>#REF!</v>
      </c>
      <c r="AN56" s="267" t="e">
        <f t="shared" si="76"/>
        <v>#REF!</v>
      </c>
      <c r="AO56" s="249" t="e">
        <f>#REF!+#REF!+#REF!+#REF!</f>
        <v>#REF!</v>
      </c>
      <c r="AP56" s="267" t="e">
        <f t="shared" si="77"/>
        <v>#REF!</v>
      </c>
      <c r="AQ56" s="249" t="e">
        <f>#REF!+#REF!+#REF!+#REF!</f>
        <v>#REF!</v>
      </c>
      <c r="AR56" s="267" t="e">
        <f t="shared" si="78"/>
        <v>#REF!</v>
      </c>
      <c r="AS56" s="249" t="e">
        <f>#REF!</f>
        <v>#REF!</v>
      </c>
      <c r="AT56" s="267" t="e">
        <f t="shared" si="79"/>
        <v>#REF!</v>
      </c>
      <c r="AU56" s="249" t="e">
        <f>#REF!</f>
        <v>#REF!</v>
      </c>
      <c r="AV56" s="249" t="e">
        <f>#REF!</f>
        <v>#REF!</v>
      </c>
      <c r="AW56" s="249" t="e">
        <f>#REF!</f>
        <v>#REF!</v>
      </c>
      <c r="AX56" s="249" t="e">
        <f>#REF!</f>
        <v>#REF!</v>
      </c>
      <c r="AY56" s="267" t="e">
        <f t="shared" si="80"/>
        <v>#REF!</v>
      </c>
      <c r="AZ56" s="249" t="e">
        <f>#REF!</f>
        <v>#REF!</v>
      </c>
      <c r="BA56" s="267" t="e">
        <f t="shared" si="81"/>
        <v>#REF!</v>
      </c>
      <c r="BB56" s="248" t="e">
        <f>#REF!+#REF!+#REF!+#REF!+#REF!</f>
        <v>#REF!</v>
      </c>
      <c r="BC56" s="267" t="e">
        <f t="shared" si="82"/>
        <v>#REF!</v>
      </c>
      <c r="BD56" s="249" t="e">
        <f>#REF!+#REF!+#REF!+#REF!</f>
        <v>#REF!</v>
      </c>
      <c r="BE56" s="267" t="e">
        <f t="shared" si="83"/>
        <v>#REF!</v>
      </c>
      <c r="BF56" s="249" t="e">
        <f>#REF!+#REF!+#REF!+#REF!</f>
        <v>#REF!</v>
      </c>
      <c r="BG56" s="267" t="e">
        <f t="shared" si="84"/>
        <v>#REF!</v>
      </c>
      <c r="BH56" s="246" t="e">
        <f>#REF!</f>
        <v>#REF!</v>
      </c>
      <c r="BI56" s="267" t="e">
        <f t="shared" si="85"/>
        <v>#REF!</v>
      </c>
      <c r="BJ56" s="358" t="e">
        <f t="shared" si="21"/>
        <v>#REF!</v>
      </c>
      <c r="BK56" s="368" t="e">
        <f t="shared" si="86"/>
        <v>#REF!</v>
      </c>
      <c r="BL56" s="285" t="e">
        <f t="shared" si="87"/>
        <v>#REF!</v>
      </c>
      <c r="BM56" s="285" t="e">
        <f t="shared" si="88"/>
        <v>#REF!</v>
      </c>
      <c r="BO56" s="285" t="e">
        <f t="shared" si="89"/>
        <v>#REF!</v>
      </c>
      <c r="BP56" s="285" t="e">
        <f t="shared" si="90"/>
        <v>#REF!</v>
      </c>
    </row>
    <row r="57" spans="1:68" s="219" customFormat="1" ht="21.95" customHeight="1">
      <c r="A57" s="243">
        <v>18</v>
      </c>
      <c r="B57" s="362" t="s">
        <v>128</v>
      </c>
      <c r="C57" s="373" t="e">
        <f>#REF!</f>
        <v>#REF!</v>
      </c>
      <c r="D57" s="369" t="e">
        <f>#REF!</f>
        <v>#REF!</v>
      </c>
      <c r="E57" s="368" t="e">
        <f>#REF!</f>
        <v>#REF!</v>
      </c>
      <c r="F57" s="369" t="e">
        <f>#REF!</f>
        <v>#REF!</v>
      </c>
      <c r="G57" s="368" t="e">
        <f>#REF!</f>
        <v>#REF!</v>
      </c>
      <c r="H57" s="368" t="e">
        <f>#REF!</f>
        <v>#REF!</v>
      </c>
      <c r="I57" s="363" t="e">
        <f t="shared" si="71"/>
        <v>#REF!</v>
      </c>
      <c r="J57" s="368" t="e">
        <f>#REF!</f>
        <v>#REF!</v>
      </c>
      <c r="K57" s="368" t="e">
        <f>#REF!</f>
        <v>#REF!</v>
      </c>
      <c r="L57" s="368" t="e">
        <f>#REF!</f>
        <v>#REF!</v>
      </c>
      <c r="M57" s="384" t="e">
        <f t="shared" si="72"/>
        <v>#REF!</v>
      </c>
      <c r="N57" s="369" t="e">
        <f>#REF!</f>
        <v>#REF!</v>
      </c>
      <c r="O57" s="368" t="e">
        <f>#REF!</f>
        <v>#REF!</v>
      </c>
      <c r="P57" s="368" t="e">
        <f>#REF!</f>
        <v>#REF!</v>
      </c>
      <c r="Q57" s="369" t="e">
        <f>#REF!</f>
        <v>#REF!</v>
      </c>
      <c r="R57" s="368" t="e">
        <f>#REF!</f>
        <v>#REF!</v>
      </c>
      <c r="S57" s="368" t="e">
        <f>#REF!</f>
        <v>#REF!</v>
      </c>
      <c r="T57" s="369" t="e">
        <f>#REF!</f>
        <v>#REF!</v>
      </c>
      <c r="U57" s="368" t="e">
        <f>#REF!</f>
        <v>#REF!</v>
      </c>
      <c r="V57" s="368" t="e">
        <f>#REF!</f>
        <v>#REF!</v>
      </c>
      <c r="W57" s="368" t="e">
        <f>#REF!</f>
        <v>#REF!</v>
      </c>
      <c r="X57" s="368" t="e">
        <f>#REF!</f>
        <v>#REF!</v>
      </c>
      <c r="Y57" s="368" t="e">
        <f>#REF!</f>
        <v>#REF!</v>
      </c>
      <c r="Z57" s="365" t="e">
        <f t="shared" si="19"/>
        <v>#REF!</v>
      </c>
      <c r="AA57" s="368" t="e">
        <f>#REF!</f>
        <v>#REF!</v>
      </c>
      <c r="AB57" s="368" t="e">
        <f>#REF!</f>
        <v>#REF!</v>
      </c>
      <c r="AC57" s="368" t="e">
        <f>#REF!</f>
        <v>#REF!</v>
      </c>
      <c r="AD57" s="368" t="e">
        <f t="shared" si="20"/>
        <v>#REF!</v>
      </c>
      <c r="AE57" s="267" t="e">
        <f t="shared" si="73"/>
        <v>#REF!</v>
      </c>
      <c r="AF57" s="246" t="e">
        <f>#REF!</f>
        <v>#REF!</v>
      </c>
      <c r="AG57" s="246" t="e">
        <f>#REF!</f>
        <v>#REF!</v>
      </c>
      <c r="AH57" s="246" t="e">
        <f>#REF!</f>
        <v>#REF!</v>
      </c>
      <c r="AI57" s="246" t="e">
        <f>#REF!</f>
        <v>#REF!</v>
      </c>
      <c r="AJ57" s="267" t="e">
        <f t="shared" si="74"/>
        <v>#REF!</v>
      </c>
      <c r="AK57" s="246" t="e">
        <f>#REF!</f>
        <v>#REF!</v>
      </c>
      <c r="AL57" s="267" t="e">
        <f t="shared" si="75"/>
        <v>#REF!</v>
      </c>
      <c r="AM57" s="248" t="e">
        <f>#REF!+#REF!+#REF!+#REF!+#REF!</f>
        <v>#REF!</v>
      </c>
      <c r="AN57" s="267" t="e">
        <f t="shared" si="76"/>
        <v>#REF!</v>
      </c>
      <c r="AO57" s="249" t="e">
        <f>#REF!+#REF!+#REF!+#REF!</f>
        <v>#REF!</v>
      </c>
      <c r="AP57" s="267" t="e">
        <f t="shared" si="77"/>
        <v>#REF!</v>
      </c>
      <c r="AQ57" s="249" t="e">
        <f>#REF!+#REF!+#REF!+#REF!</f>
        <v>#REF!</v>
      </c>
      <c r="AR57" s="267" t="e">
        <f t="shared" si="78"/>
        <v>#REF!</v>
      </c>
      <c r="AS57" s="249" t="e">
        <f>#REF!</f>
        <v>#REF!</v>
      </c>
      <c r="AT57" s="267" t="e">
        <f t="shared" si="79"/>
        <v>#REF!</v>
      </c>
      <c r="AU57" s="249" t="e">
        <f>#REF!</f>
        <v>#REF!</v>
      </c>
      <c r="AV57" s="249" t="e">
        <f>#REF!</f>
        <v>#REF!</v>
      </c>
      <c r="AW57" s="249" t="e">
        <f>#REF!</f>
        <v>#REF!</v>
      </c>
      <c r="AX57" s="249" t="e">
        <f>#REF!</f>
        <v>#REF!</v>
      </c>
      <c r="AY57" s="267" t="e">
        <f t="shared" si="80"/>
        <v>#REF!</v>
      </c>
      <c r="AZ57" s="249" t="e">
        <f>#REF!</f>
        <v>#REF!</v>
      </c>
      <c r="BA57" s="267" t="e">
        <f t="shared" si="81"/>
        <v>#REF!</v>
      </c>
      <c r="BB57" s="248" t="e">
        <f>#REF!+#REF!+#REF!+#REF!+#REF!</f>
        <v>#REF!</v>
      </c>
      <c r="BC57" s="267" t="e">
        <f t="shared" si="82"/>
        <v>#REF!</v>
      </c>
      <c r="BD57" s="249" t="e">
        <f>#REF!+#REF!+#REF!+#REF!</f>
        <v>#REF!</v>
      </c>
      <c r="BE57" s="267" t="e">
        <f t="shared" si="83"/>
        <v>#REF!</v>
      </c>
      <c r="BF57" s="249" t="e">
        <f>#REF!+#REF!+#REF!+#REF!</f>
        <v>#REF!</v>
      </c>
      <c r="BG57" s="267" t="e">
        <f t="shared" si="84"/>
        <v>#REF!</v>
      </c>
      <c r="BH57" s="246" t="e">
        <f>#REF!</f>
        <v>#REF!</v>
      </c>
      <c r="BI57" s="267" t="e">
        <f t="shared" si="85"/>
        <v>#REF!</v>
      </c>
      <c r="BJ57" s="358" t="e">
        <f t="shared" si="21"/>
        <v>#REF!</v>
      </c>
      <c r="BK57" s="368" t="e">
        <f t="shared" si="86"/>
        <v>#REF!</v>
      </c>
      <c r="BL57" s="285" t="e">
        <f t="shared" si="87"/>
        <v>#REF!</v>
      </c>
      <c r="BM57" s="285" t="e">
        <f t="shared" si="88"/>
        <v>#REF!</v>
      </c>
      <c r="BO57" s="285" t="e">
        <f t="shared" si="89"/>
        <v>#REF!</v>
      </c>
      <c r="BP57" s="285" t="e">
        <f t="shared" si="90"/>
        <v>#REF!</v>
      </c>
    </row>
    <row r="58" spans="1:68" s="219" customFormat="1" ht="21.95" customHeight="1">
      <c r="A58" s="243">
        <v>19</v>
      </c>
      <c r="B58" s="362" t="s">
        <v>129</v>
      </c>
      <c r="C58" s="373" t="e">
        <f>#REF!</f>
        <v>#REF!</v>
      </c>
      <c r="D58" s="369" t="e">
        <f>#REF!</f>
        <v>#REF!</v>
      </c>
      <c r="E58" s="368" t="e">
        <f>#REF!</f>
        <v>#REF!</v>
      </c>
      <c r="F58" s="369" t="e">
        <f>#REF!</f>
        <v>#REF!</v>
      </c>
      <c r="G58" s="368" t="e">
        <f>#REF!</f>
        <v>#REF!</v>
      </c>
      <c r="H58" s="368" t="e">
        <f>#REF!</f>
        <v>#REF!</v>
      </c>
      <c r="I58" s="363" t="e">
        <f t="shared" si="71"/>
        <v>#REF!</v>
      </c>
      <c r="J58" s="368" t="e">
        <f>#REF!</f>
        <v>#REF!</v>
      </c>
      <c r="K58" s="368" t="e">
        <f>#REF!</f>
        <v>#REF!</v>
      </c>
      <c r="L58" s="368" t="e">
        <f>#REF!</f>
        <v>#REF!</v>
      </c>
      <c r="M58" s="365" t="e">
        <f t="shared" si="72"/>
        <v>#REF!</v>
      </c>
      <c r="N58" s="369" t="e">
        <f>#REF!</f>
        <v>#REF!</v>
      </c>
      <c r="O58" s="368" t="e">
        <f>#REF!</f>
        <v>#REF!</v>
      </c>
      <c r="P58" s="368" t="e">
        <f>#REF!</f>
        <v>#REF!</v>
      </c>
      <c r="Q58" s="369" t="e">
        <f>#REF!</f>
        <v>#REF!</v>
      </c>
      <c r="R58" s="368" t="e">
        <f>#REF!</f>
        <v>#REF!</v>
      </c>
      <c r="S58" s="368" t="e">
        <f>#REF!</f>
        <v>#REF!</v>
      </c>
      <c r="T58" s="369" t="e">
        <f>#REF!</f>
        <v>#REF!</v>
      </c>
      <c r="U58" s="368" t="e">
        <f>#REF!</f>
        <v>#REF!</v>
      </c>
      <c r="V58" s="368" t="e">
        <f>#REF!</f>
        <v>#REF!</v>
      </c>
      <c r="W58" s="368" t="e">
        <f>#REF!</f>
        <v>#REF!</v>
      </c>
      <c r="X58" s="368" t="e">
        <f>#REF!</f>
        <v>#REF!</v>
      </c>
      <c r="Y58" s="368" t="e">
        <f>#REF!</f>
        <v>#REF!</v>
      </c>
      <c r="Z58" s="365" t="e">
        <f t="shared" si="19"/>
        <v>#REF!</v>
      </c>
      <c r="AA58" s="368" t="e">
        <f>#REF!</f>
        <v>#REF!</v>
      </c>
      <c r="AB58" s="368" t="e">
        <f>#REF!</f>
        <v>#REF!</v>
      </c>
      <c r="AC58" s="368" t="e">
        <f>#REF!</f>
        <v>#REF!</v>
      </c>
      <c r="AD58" s="368" t="e">
        <f t="shared" si="20"/>
        <v>#REF!</v>
      </c>
      <c r="AE58" s="267" t="e">
        <f t="shared" si="73"/>
        <v>#REF!</v>
      </c>
      <c r="AF58" s="246" t="e">
        <f>#REF!</f>
        <v>#REF!</v>
      </c>
      <c r="AG58" s="246" t="e">
        <f>#REF!</f>
        <v>#REF!</v>
      </c>
      <c r="AH58" s="246" t="e">
        <f>#REF!</f>
        <v>#REF!</v>
      </c>
      <c r="AI58" s="246" t="e">
        <f>#REF!</f>
        <v>#REF!</v>
      </c>
      <c r="AJ58" s="267" t="e">
        <f t="shared" si="74"/>
        <v>#REF!</v>
      </c>
      <c r="AK58" s="246" t="e">
        <f>#REF!</f>
        <v>#REF!</v>
      </c>
      <c r="AL58" s="267" t="e">
        <f t="shared" si="75"/>
        <v>#REF!</v>
      </c>
      <c r="AM58" s="248" t="e">
        <f>#REF!+#REF!+#REF!+#REF!+#REF!</f>
        <v>#REF!</v>
      </c>
      <c r="AN58" s="267" t="e">
        <f t="shared" si="76"/>
        <v>#REF!</v>
      </c>
      <c r="AO58" s="249" t="e">
        <f>#REF!+#REF!+#REF!+#REF!</f>
        <v>#REF!</v>
      </c>
      <c r="AP58" s="267" t="e">
        <f t="shared" si="77"/>
        <v>#REF!</v>
      </c>
      <c r="AQ58" s="249" t="e">
        <f>#REF!+#REF!+#REF!+#REF!</f>
        <v>#REF!</v>
      </c>
      <c r="AR58" s="267" t="e">
        <f t="shared" si="78"/>
        <v>#REF!</v>
      </c>
      <c r="AS58" s="249" t="e">
        <f>#REF!</f>
        <v>#REF!</v>
      </c>
      <c r="AT58" s="267" t="e">
        <f t="shared" si="79"/>
        <v>#REF!</v>
      </c>
      <c r="AU58" s="249" t="e">
        <f>#REF!</f>
        <v>#REF!</v>
      </c>
      <c r="AV58" s="249" t="e">
        <f>#REF!</f>
        <v>#REF!</v>
      </c>
      <c r="AW58" s="249" t="e">
        <f>#REF!</f>
        <v>#REF!</v>
      </c>
      <c r="AX58" s="249" t="e">
        <f>#REF!</f>
        <v>#REF!</v>
      </c>
      <c r="AY58" s="267" t="e">
        <f t="shared" si="80"/>
        <v>#REF!</v>
      </c>
      <c r="AZ58" s="249" t="e">
        <f>#REF!</f>
        <v>#REF!</v>
      </c>
      <c r="BA58" s="267" t="e">
        <f t="shared" si="81"/>
        <v>#REF!</v>
      </c>
      <c r="BB58" s="248" t="e">
        <f>#REF!+#REF!+#REF!+#REF!+#REF!</f>
        <v>#REF!</v>
      </c>
      <c r="BC58" s="267" t="e">
        <f t="shared" si="82"/>
        <v>#REF!</v>
      </c>
      <c r="BD58" s="249" t="e">
        <f>#REF!+#REF!+#REF!+#REF!</f>
        <v>#REF!</v>
      </c>
      <c r="BE58" s="267" t="e">
        <f t="shared" si="83"/>
        <v>#REF!</v>
      </c>
      <c r="BF58" s="249" t="e">
        <f>#REF!+#REF!+#REF!+#REF!</f>
        <v>#REF!</v>
      </c>
      <c r="BG58" s="267" t="e">
        <f t="shared" si="84"/>
        <v>#REF!</v>
      </c>
      <c r="BH58" s="246" t="e">
        <f>#REF!</f>
        <v>#REF!</v>
      </c>
      <c r="BI58" s="267" t="e">
        <f t="shared" si="85"/>
        <v>#REF!</v>
      </c>
      <c r="BJ58" s="358" t="e">
        <f t="shared" si="21"/>
        <v>#REF!</v>
      </c>
      <c r="BK58" s="368" t="e">
        <f t="shared" si="86"/>
        <v>#REF!</v>
      </c>
      <c r="BL58" s="285" t="e">
        <f t="shared" si="87"/>
        <v>#REF!</v>
      </c>
      <c r="BM58" s="285" t="e">
        <f t="shared" si="88"/>
        <v>#REF!</v>
      </c>
      <c r="BO58" s="285" t="e">
        <f t="shared" si="89"/>
        <v>#REF!</v>
      </c>
      <c r="BP58" s="285" t="e">
        <f t="shared" si="90"/>
        <v>#REF!</v>
      </c>
    </row>
    <row r="59" spans="1:68" s="219" customFormat="1" ht="30" customHeight="1">
      <c r="A59" s="243">
        <v>20</v>
      </c>
      <c r="B59" s="376" t="s">
        <v>130</v>
      </c>
      <c r="C59" s="375" t="e">
        <f>#REF!</f>
        <v>#REF!</v>
      </c>
      <c r="D59" s="369" t="e">
        <f>#REF!</f>
        <v>#REF!</v>
      </c>
      <c r="E59" s="368" t="e">
        <f>#REF!</f>
        <v>#REF!</v>
      </c>
      <c r="F59" s="369" t="e">
        <f>#REF!</f>
        <v>#REF!</v>
      </c>
      <c r="G59" s="368" t="e">
        <f>#REF!</f>
        <v>#REF!</v>
      </c>
      <c r="H59" s="368" t="e">
        <f>#REF!</f>
        <v>#REF!</v>
      </c>
      <c r="I59" s="363" t="e">
        <f t="shared" si="71"/>
        <v>#REF!</v>
      </c>
      <c r="J59" s="368" t="e">
        <f>#REF!</f>
        <v>#REF!</v>
      </c>
      <c r="K59" s="368" t="e">
        <f>#REF!</f>
        <v>#REF!</v>
      </c>
      <c r="L59" s="368" t="e">
        <f>#REF!</f>
        <v>#REF!</v>
      </c>
      <c r="M59" s="384" t="e">
        <f t="shared" si="72"/>
        <v>#REF!</v>
      </c>
      <c r="N59" s="369" t="e">
        <f>#REF!</f>
        <v>#REF!</v>
      </c>
      <c r="O59" s="368" t="e">
        <f>#REF!</f>
        <v>#REF!</v>
      </c>
      <c r="P59" s="368" t="e">
        <f>#REF!</f>
        <v>#REF!</v>
      </c>
      <c r="Q59" s="369" t="e">
        <f>#REF!</f>
        <v>#REF!</v>
      </c>
      <c r="R59" s="368" t="e">
        <f>#REF!</f>
        <v>#REF!</v>
      </c>
      <c r="S59" s="368" t="e">
        <f>#REF!</f>
        <v>#REF!</v>
      </c>
      <c r="T59" s="369" t="e">
        <f>#REF!</f>
        <v>#REF!</v>
      </c>
      <c r="U59" s="368" t="e">
        <f>#REF!</f>
        <v>#REF!</v>
      </c>
      <c r="V59" s="368" t="e">
        <f>#REF!</f>
        <v>#REF!</v>
      </c>
      <c r="W59" s="368" t="e">
        <f>#REF!</f>
        <v>#REF!</v>
      </c>
      <c r="X59" s="368" t="e">
        <f>#REF!</f>
        <v>#REF!</v>
      </c>
      <c r="Y59" s="368" t="e">
        <f>#REF!</f>
        <v>#REF!</v>
      </c>
      <c r="Z59" s="365" t="e">
        <f t="shared" si="19"/>
        <v>#REF!</v>
      </c>
      <c r="AA59" s="368" t="e">
        <f>#REF!</f>
        <v>#REF!</v>
      </c>
      <c r="AB59" s="368" t="e">
        <f>#REF!</f>
        <v>#REF!</v>
      </c>
      <c r="AC59" s="368" t="e">
        <f>#REF!</f>
        <v>#REF!</v>
      </c>
      <c r="AD59" s="368" t="e">
        <f t="shared" si="20"/>
        <v>#REF!</v>
      </c>
      <c r="AE59" s="267" t="e">
        <f t="shared" si="73"/>
        <v>#REF!</v>
      </c>
      <c r="AF59" s="246" t="e">
        <f>#REF!</f>
        <v>#REF!</v>
      </c>
      <c r="AG59" s="246" t="e">
        <f>#REF!</f>
        <v>#REF!</v>
      </c>
      <c r="AH59" s="246" t="e">
        <f>#REF!</f>
        <v>#REF!</v>
      </c>
      <c r="AI59" s="246" t="e">
        <f>#REF!</f>
        <v>#REF!</v>
      </c>
      <c r="AJ59" s="267" t="e">
        <f t="shared" si="74"/>
        <v>#REF!</v>
      </c>
      <c r="AK59" s="246" t="e">
        <f>#REF!</f>
        <v>#REF!</v>
      </c>
      <c r="AL59" s="267" t="e">
        <f t="shared" si="75"/>
        <v>#REF!</v>
      </c>
      <c r="AM59" s="248" t="e">
        <f>#REF!+#REF!+#REF!+#REF!+#REF!</f>
        <v>#REF!</v>
      </c>
      <c r="AN59" s="267" t="e">
        <f t="shared" si="76"/>
        <v>#REF!</v>
      </c>
      <c r="AO59" s="249" t="e">
        <f>#REF!+#REF!+#REF!+#REF!</f>
        <v>#REF!</v>
      </c>
      <c r="AP59" s="267" t="e">
        <f t="shared" si="77"/>
        <v>#REF!</v>
      </c>
      <c r="AQ59" s="249" t="e">
        <f>#REF!+#REF!+#REF!+#REF!</f>
        <v>#REF!</v>
      </c>
      <c r="AR59" s="267" t="e">
        <f t="shared" si="78"/>
        <v>#REF!</v>
      </c>
      <c r="AS59" s="249" t="e">
        <f>#REF!</f>
        <v>#REF!</v>
      </c>
      <c r="AT59" s="267" t="e">
        <f t="shared" si="79"/>
        <v>#REF!</v>
      </c>
      <c r="AU59" s="249" t="e">
        <f>#REF!</f>
        <v>#REF!</v>
      </c>
      <c r="AV59" s="249" t="e">
        <f>#REF!</f>
        <v>#REF!</v>
      </c>
      <c r="AW59" s="249" t="e">
        <f>#REF!</f>
        <v>#REF!</v>
      </c>
      <c r="AX59" s="249" t="e">
        <f>#REF!</f>
        <v>#REF!</v>
      </c>
      <c r="AY59" s="267" t="e">
        <f t="shared" si="80"/>
        <v>#REF!</v>
      </c>
      <c r="AZ59" s="249" t="e">
        <f>#REF!</f>
        <v>#REF!</v>
      </c>
      <c r="BA59" s="267" t="e">
        <f t="shared" si="81"/>
        <v>#REF!</v>
      </c>
      <c r="BB59" s="248" t="e">
        <f>#REF!+#REF!+#REF!+#REF!+#REF!</f>
        <v>#REF!</v>
      </c>
      <c r="BC59" s="267" t="e">
        <f t="shared" si="82"/>
        <v>#REF!</v>
      </c>
      <c r="BD59" s="249" t="e">
        <f>#REF!+#REF!+#REF!+#REF!</f>
        <v>#REF!</v>
      </c>
      <c r="BE59" s="267" t="e">
        <f t="shared" si="83"/>
        <v>#REF!</v>
      </c>
      <c r="BF59" s="249" t="e">
        <f>#REF!+#REF!+#REF!+#REF!</f>
        <v>#REF!</v>
      </c>
      <c r="BG59" s="267" t="e">
        <f t="shared" si="84"/>
        <v>#REF!</v>
      </c>
      <c r="BH59" s="246" t="e">
        <f>#REF!</f>
        <v>#REF!</v>
      </c>
      <c r="BI59" s="267" t="e">
        <f t="shared" si="85"/>
        <v>#REF!</v>
      </c>
      <c r="BJ59" s="358" t="e">
        <f t="shared" si="21"/>
        <v>#REF!</v>
      </c>
      <c r="BK59" s="368" t="e">
        <f t="shared" si="86"/>
        <v>#REF!</v>
      </c>
      <c r="BL59" s="285" t="e">
        <f t="shared" si="87"/>
        <v>#REF!</v>
      </c>
      <c r="BM59" s="285" t="e">
        <f t="shared" si="88"/>
        <v>#REF!</v>
      </c>
      <c r="BO59" s="285" t="e">
        <f t="shared" si="89"/>
        <v>#REF!</v>
      </c>
      <c r="BP59" s="285" t="e">
        <f t="shared" si="90"/>
        <v>#REF!</v>
      </c>
    </row>
    <row r="60" spans="1:68" s="219" customFormat="1" ht="21.95" customHeight="1">
      <c r="A60" s="243">
        <v>21</v>
      </c>
      <c r="B60" s="376" t="s">
        <v>131</v>
      </c>
      <c r="C60" s="373" t="e">
        <f>#REF!</f>
        <v>#REF!</v>
      </c>
      <c r="D60" s="369" t="e">
        <f>#REF!</f>
        <v>#REF!</v>
      </c>
      <c r="E60" s="368" t="e">
        <f>#REF!</f>
        <v>#REF!</v>
      </c>
      <c r="F60" s="369" t="e">
        <f>#REF!</f>
        <v>#REF!</v>
      </c>
      <c r="G60" s="368" t="e">
        <f>#REF!</f>
        <v>#REF!</v>
      </c>
      <c r="H60" s="368" t="e">
        <f>#REF!</f>
        <v>#REF!</v>
      </c>
      <c r="I60" s="363" t="e">
        <f t="shared" si="71"/>
        <v>#REF!</v>
      </c>
      <c r="J60" s="368" t="e">
        <f>#REF!</f>
        <v>#REF!</v>
      </c>
      <c r="K60" s="368" t="e">
        <f>#REF!</f>
        <v>#REF!</v>
      </c>
      <c r="L60" s="368" t="e">
        <f>#REF!</f>
        <v>#REF!</v>
      </c>
      <c r="M60" s="365" t="e">
        <f t="shared" si="72"/>
        <v>#REF!</v>
      </c>
      <c r="N60" s="369" t="e">
        <f>#REF!</f>
        <v>#REF!</v>
      </c>
      <c r="O60" s="368" t="e">
        <f>#REF!</f>
        <v>#REF!</v>
      </c>
      <c r="P60" s="368" t="e">
        <f>#REF!</f>
        <v>#REF!</v>
      </c>
      <c r="Q60" s="369" t="e">
        <f>#REF!</f>
        <v>#REF!</v>
      </c>
      <c r="R60" s="368" t="e">
        <f>#REF!</f>
        <v>#REF!</v>
      </c>
      <c r="S60" s="368" t="e">
        <f>#REF!</f>
        <v>#REF!</v>
      </c>
      <c r="T60" s="369" t="e">
        <f>#REF!</f>
        <v>#REF!</v>
      </c>
      <c r="U60" s="368" t="e">
        <f>#REF!</f>
        <v>#REF!</v>
      </c>
      <c r="V60" s="368" t="e">
        <f>#REF!</f>
        <v>#REF!</v>
      </c>
      <c r="W60" s="368" t="e">
        <f>#REF!</f>
        <v>#REF!</v>
      </c>
      <c r="X60" s="368" t="e">
        <f>#REF!</f>
        <v>#REF!</v>
      </c>
      <c r="Y60" s="368" t="e">
        <f>#REF!</f>
        <v>#REF!</v>
      </c>
      <c r="Z60" s="365" t="e">
        <f t="shared" si="19"/>
        <v>#REF!</v>
      </c>
      <c r="AA60" s="368" t="e">
        <f>#REF!</f>
        <v>#REF!</v>
      </c>
      <c r="AB60" s="368" t="e">
        <f>#REF!</f>
        <v>#REF!</v>
      </c>
      <c r="AC60" s="368" t="e">
        <f>#REF!</f>
        <v>#REF!</v>
      </c>
      <c r="AD60" s="368" t="e">
        <f t="shared" si="20"/>
        <v>#REF!</v>
      </c>
      <c r="AE60" s="267" t="e">
        <f t="shared" si="73"/>
        <v>#REF!</v>
      </c>
      <c r="AF60" s="246" t="e">
        <f>#REF!</f>
        <v>#REF!</v>
      </c>
      <c r="AG60" s="246" t="e">
        <f>#REF!</f>
        <v>#REF!</v>
      </c>
      <c r="AH60" s="246" t="e">
        <f>#REF!</f>
        <v>#REF!</v>
      </c>
      <c r="AI60" s="246" t="e">
        <f>#REF!</f>
        <v>#REF!</v>
      </c>
      <c r="AJ60" s="267" t="e">
        <f t="shared" si="74"/>
        <v>#REF!</v>
      </c>
      <c r="AK60" s="246" t="e">
        <f>#REF!</f>
        <v>#REF!</v>
      </c>
      <c r="AL60" s="267" t="e">
        <f t="shared" si="75"/>
        <v>#REF!</v>
      </c>
      <c r="AM60" s="248" t="e">
        <f>#REF!+#REF!+#REF!+#REF!+#REF!</f>
        <v>#REF!</v>
      </c>
      <c r="AN60" s="267" t="e">
        <f t="shared" si="76"/>
        <v>#REF!</v>
      </c>
      <c r="AO60" s="249" t="e">
        <f>#REF!+#REF!+#REF!+#REF!</f>
        <v>#REF!</v>
      </c>
      <c r="AP60" s="267" t="e">
        <f t="shared" si="77"/>
        <v>#REF!</v>
      </c>
      <c r="AQ60" s="249" t="e">
        <f>#REF!+#REF!+#REF!+#REF!</f>
        <v>#REF!</v>
      </c>
      <c r="AR60" s="267" t="e">
        <f t="shared" si="78"/>
        <v>#REF!</v>
      </c>
      <c r="AS60" s="249" t="e">
        <f>#REF!</f>
        <v>#REF!</v>
      </c>
      <c r="AT60" s="267" t="e">
        <f t="shared" si="79"/>
        <v>#REF!</v>
      </c>
      <c r="AU60" s="249" t="e">
        <f>#REF!</f>
        <v>#REF!</v>
      </c>
      <c r="AV60" s="249" t="e">
        <f>#REF!</f>
        <v>#REF!</v>
      </c>
      <c r="AW60" s="249" t="e">
        <f>#REF!</f>
        <v>#REF!</v>
      </c>
      <c r="AX60" s="249" t="e">
        <f>#REF!</f>
        <v>#REF!</v>
      </c>
      <c r="AY60" s="267" t="e">
        <f t="shared" si="80"/>
        <v>#REF!</v>
      </c>
      <c r="AZ60" s="249" t="e">
        <f>#REF!</f>
        <v>#REF!</v>
      </c>
      <c r="BA60" s="267" t="e">
        <f t="shared" si="81"/>
        <v>#REF!</v>
      </c>
      <c r="BB60" s="248" t="e">
        <f>#REF!+#REF!+#REF!+#REF!+#REF!</f>
        <v>#REF!</v>
      </c>
      <c r="BC60" s="267" t="e">
        <f t="shared" si="82"/>
        <v>#REF!</v>
      </c>
      <c r="BD60" s="249" t="e">
        <f>#REF!+#REF!+#REF!+#REF!</f>
        <v>#REF!</v>
      </c>
      <c r="BE60" s="267" t="e">
        <f t="shared" si="83"/>
        <v>#REF!</v>
      </c>
      <c r="BF60" s="249" t="e">
        <f>#REF!+#REF!+#REF!+#REF!</f>
        <v>#REF!</v>
      </c>
      <c r="BG60" s="267" t="e">
        <f t="shared" si="84"/>
        <v>#REF!</v>
      </c>
      <c r="BH60" s="246" t="e">
        <f>#REF!</f>
        <v>#REF!</v>
      </c>
      <c r="BI60" s="267" t="e">
        <f t="shared" si="85"/>
        <v>#REF!</v>
      </c>
      <c r="BJ60" s="358" t="e">
        <f t="shared" si="21"/>
        <v>#REF!</v>
      </c>
      <c r="BK60" s="368" t="e">
        <f t="shared" si="86"/>
        <v>#REF!</v>
      </c>
      <c r="BL60" s="286" t="e">
        <f t="shared" si="87"/>
        <v>#REF!</v>
      </c>
      <c r="BM60" s="285" t="e">
        <f t="shared" si="88"/>
        <v>#REF!</v>
      </c>
      <c r="BO60" s="286" t="e">
        <f t="shared" si="89"/>
        <v>#REF!</v>
      </c>
      <c r="BP60" s="285" t="e">
        <f t="shared" si="90"/>
        <v>#REF!</v>
      </c>
    </row>
    <row r="61" spans="1:68" s="219" customFormat="1" ht="20.25" customHeight="1">
      <c r="A61" s="243">
        <v>22</v>
      </c>
      <c r="B61" s="362" t="s">
        <v>132</v>
      </c>
      <c r="C61" s="373" t="e">
        <f>#REF!</f>
        <v>#REF!</v>
      </c>
      <c r="D61" s="369" t="e">
        <f>#REF!</f>
        <v>#REF!</v>
      </c>
      <c r="E61" s="368" t="e">
        <f>#REF!</f>
        <v>#REF!</v>
      </c>
      <c r="F61" s="369" t="e">
        <f>#REF!</f>
        <v>#REF!</v>
      </c>
      <c r="G61" s="368" t="e">
        <f>#REF!</f>
        <v>#REF!</v>
      </c>
      <c r="H61" s="368" t="e">
        <f>#REF!</f>
        <v>#REF!</v>
      </c>
      <c r="I61" s="363" t="e">
        <f t="shared" si="71"/>
        <v>#REF!</v>
      </c>
      <c r="J61" s="368" t="e">
        <f>#REF!</f>
        <v>#REF!</v>
      </c>
      <c r="K61" s="368" t="e">
        <f>#REF!</f>
        <v>#REF!</v>
      </c>
      <c r="L61" s="368" t="e">
        <f>#REF!</f>
        <v>#REF!</v>
      </c>
      <c r="M61" s="365" t="e">
        <f t="shared" si="72"/>
        <v>#REF!</v>
      </c>
      <c r="N61" s="369" t="e">
        <f>#REF!</f>
        <v>#REF!</v>
      </c>
      <c r="O61" s="368" t="e">
        <f>#REF!</f>
        <v>#REF!</v>
      </c>
      <c r="P61" s="368" t="e">
        <f>#REF!</f>
        <v>#REF!</v>
      </c>
      <c r="Q61" s="369" t="e">
        <f>#REF!</f>
        <v>#REF!</v>
      </c>
      <c r="R61" s="368" t="e">
        <f>#REF!</f>
        <v>#REF!</v>
      </c>
      <c r="S61" s="368" t="e">
        <f>#REF!</f>
        <v>#REF!</v>
      </c>
      <c r="T61" s="369" t="e">
        <f>#REF!</f>
        <v>#REF!</v>
      </c>
      <c r="U61" s="368" t="e">
        <f>#REF!</f>
        <v>#REF!</v>
      </c>
      <c r="V61" s="368" t="e">
        <f>#REF!</f>
        <v>#REF!</v>
      </c>
      <c r="W61" s="368" t="e">
        <f>#REF!</f>
        <v>#REF!</v>
      </c>
      <c r="X61" s="368" t="e">
        <f>#REF!</f>
        <v>#REF!</v>
      </c>
      <c r="Y61" s="368" t="e">
        <f>#REF!</f>
        <v>#REF!</v>
      </c>
      <c r="Z61" s="365" t="e">
        <f t="shared" si="19"/>
        <v>#REF!</v>
      </c>
      <c r="AA61" s="368" t="e">
        <f>#REF!</f>
        <v>#REF!</v>
      </c>
      <c r="AB61" s="368" t="e">
        <f>#REF!</f>
        <v>#REF!</v>
      </c>
      <c r="AC61" s="368" t="e">
        <f>#REF!</f>
        <v>#REF!</v>
      </c>
      <c r="AD61" s="368" t="e">
        <f t="shared" si="20"/>
        <v>#REF!</v>
      </c>
      <c r="AE61" s="267" t="e">
        <f t="shared" si="73"/>
        <v>#REF!</v>
      </c>
      <c r="AF61" s="246" t="e">
        <f>#REF!</f>
        <v>#REF!</v>
      </c>
      <c r="AG61" s="246" t="e">
        <f>#REF!</f>
        <v>#REF!</v>
      </c>
      <c r="AH61" s="246" t="e">
        <f>#REF!</f>
        <v>#REF!</v>
      </c>
      <c r="AI61" s="246" t="e">
        <f>#REF!</f>
        <v>#REF!</v>
      </c>
      <c r="AJ61" s="267" t="e">
        <f t="shared" si="74"/>
        <v>#REF!</v>
      </c>
      <c r="AK61" s="246" t="e">
        <f>#REF!</f>
        <v>#REF!</v>
      </c>
      <c r="AL61" s="267" t="e">
        <f t="shared" si="75"/>
        <v>#REF!</v>
      </c>
      <c r="AM61" s="248" t="e">
        <f>#REF!+#REF!+#REF!+#REF!+#REF!</f>
        <v>#REF!</v>
      </c>
      <c r="AN61" s="267" t="e">
        <f t="shared" si="76"/>
        <v>#REF!</v>
      </c>
      <c r="AO61" s="249" t="e">
        <f>#REF!+#REF!+#REF!+#REF!</f>
        <v>#REF!</v>
      </c>
      <c r="AP61" s="267" t="e">
        <f t="shared" si="77"/>
        <v>#REF!</v>
      </c>
      <c r="AQ61" s="249" t="e">
        <f>#REF!+#REF!+#REF!+#REF!</f>
        <v>#REF!</v>
      </c>
      <c r="AR61" s="267" t="e">
        <f t="shared" si="78"/>
        <v>#REF!</v>
      </c>
      <c r="AS61" s="249" t="e">
        <f>#REF!</f>
        <v>#REF!</v>
      </c>
      <c r="AT61" s="267" t="e">
        <f t="shared" si="79"/>
        <v>#REF!</v>
      </c>
      <c r="AU61" s="249" t="e">
        <f>#REF!</f>
        <v>#REF!</v>
      </c>
      <c r="AV61" s="249" t="e">
        <f>#REF!</f>
        <v>#REF!</v>
      </c>
      <c r="AW61" s="249" t="e">
        <f>#REF!</f>
        <v>#REF!</v>
      </c>
      <c r="AX61" s="249" t="e">
        <f>#REF!</f>
        <v>#REF!</v>
      </c>
      <c r="AY61" s="267" t="e">
        <f t="shared" si="80"/>
        <v>#REF!</v>
      </c>
      <c r="AZ61" s="249" t="e">
        <f>#REF!</f>
        <v>#REF!</v>
      </c>
      <c r="BA61" s="267" t="e">
        <f t="shared" si="81"/>
        <v>#REF!</v>
      </c>
      <c r="BB61" s="248" t="e">
        <f>#REF!+#REF!+#REF!+#REF!+#REF!</f>
        <v>#REF!</v>
      </c>
      <c r="BC61" s="267" t="e">
        <f t="shared" si="82"/>
        <v>#REF!</v>
      </c>
      <c r="BD61" s="249" t="e">
        <f>#REF!+#REF!+#REF!+#REF!</f>
        <v>#REF!</v>
      </c>
      <c r="BE61" s="267" t="e">
        <f t="shared" si="83"/>
        <v>#REF!</v>
      </c>
      <c r="BF61" s="249" t="e">
        <f>#REF!+#REF!+#REF!+#REF!</f>
        <v>#REF!</v>
      </c>
      <c r="BG61" s="267" t="e">
        <f t="shared" si="84"/>
        <v>#REF!</v>
      </c>
      <c r="BH61" s="246" t="e">
        <f>#REF!</f>
        <v>#REF!</v>
      </c>
      <c r="BI61" s="267" t="e">
        <f t="shared" si="85"/>
        <v>#REF!</v>
      </c>
      <c r="BJ61" s="358" t="e">
        <f t="shared" si="21"/>
        <v>#REF!</v>
      </c>
      <c r="BK61" s="368" t="e">
        <f t="shared" si="86"/>
        <v>#REF!</v>
      </c>
      <c r="BL61" s="285" t="e">
        <f t="shared" si="87"/>
        <v>#REF!</v>
      </c>
      <c r="BM61" s="285" t="e">
        <f t="shared" si="88"/>
        <v>#REF!</v>
      </c>
      <c r="BO61" s="285" t="e">
        <f t="shared" si="89"/>
        <v>#REF!</v>
      </c>
      <c r="BP61" s="285" t="e">
        <f t="shared" si="90"/>
        <v>#REF!</v>
      </c>
    </row>
    <row r="62" spans="1:68" s="219" customFormat="1" ht="21.95" customHeight="1">
      <c r="A62" s="243">
        <v>23</v>
      </c>
      <c r="B62" s="362" t="s">
        <v>133</v>
      </c>
      <c r="C62" s="373" t="e">
        <f>#REF!</f>
        <v>#REF!</v>
      </c>
      <c r="D62" s="369" t="e">
        <f>#REF!</f>
        <v>#REF!</v>
      </c>
      <c r="E62" s="368" t="e">
        <f>#REF!</f>
        <v>#REF!</v>
      </c>
      <c r="F62" s="369" t="e">
        <f>#REF!</f>
        <v>#REF!</v>
      </c>
      <c r="G62" s="368" t="e">
        <f>#REF!</f>
        <v>#REF!</v>
      </c>
      <c r="H62" s="368" t="e">
        <f>#REF!</f>
        <v>#REF!</v>
      </c>
      <c r="I62" s="363" t="e">
        <f t="shared" si="71"/>
        <v>#REF!</v>
      </c>
      <c r="J62" s="368" t="e">
        <f>#REF!</f>
        <v>#REF!</v>
      </c>
      <c r="K62" s="368" t="e">
        <f>#REF!</f>
        <v>#REF!</v>
      </c>
      <c r="L62" s="368" t="e">
        <f>#REF!</f>
        <v>#REF!</v>
      </c>
      <c r="M62" s="365" t="e">
        <f t="shared" si="72"/>
        <v>#REF!</v>
      </c>
      <c r="N62" s="369" t="e">
        <f>#REF!</f>
        <v>#REF!</v>
      </c>
      <c r="O62" s="368" t="e">
        <f>#REF!</f>
        <v>#REF!</v>
      </c>
      <c r="P62" s="368" t="e">
        <f>#REF!</f>
        <v>#REF!</v>
      </c>
      <c r="Q62" s="369" t="e">
        <f>#REF!</f>
        <v>#REF!</v>
      </c>
      <c r="R62" s="368" t="e">
        <f>#REF!</f>
        <v>#REF!</v>
      </c>
      <c r="S62" s="368" t="e">
        <f>#REF!</f>
        <v>#REF!</v>
      </c>
      <c r="T62" s="369" t="e">
        <f>#REF!</f>
        <v>#REF!</v>
      </c>
      <c r="U62" s="368" t="e">
        <f>#REF!</f>
        <v>#REF!</v>
      </c>
      <c r="V62" s="368" t="e">
        <f>#REF!</f>
        <v>#REF!</v>
      </c>
      <c r="W62" s="368" t="e">
        <f>#REF!</f>
        <v>#REF!</v>
      </c>
      <c r="X62" s="368" t="e">
        <f>#REF!</f>
        <v>#REF!</v>
      </c>
      <c r="Y62" s="368" t="e">
        <f>#REF!</f>
        <v>#REF!</v>
      </c>
      <c r="Z62" s="365" t="e">
        <f t="shared" si="19"/>
        <v>#REF!</v>
      </c>
      <c r="AA62" s="368" t="e">
        <f>#REF!</f>
        <v>#REF!</v>
      </c>
      <c r="AB62" s="368" t="e">
        <f>#REF!</f>
        <v>#REF!</v>
      </c>
      <c r="AC62" s="368" t="e">
        <f>#REF!</f>
        <v>#REF!</v>
      </c>
      <c r="AD62" s="368" t="e">
        <f t="shared" si="20"/>
        <v>#REF!</v>
      </c>
      <c r="AE62" s="267" t="e">
        <f t="shared" si="73"/>
        <v>#REF!</v>
      </c>
      <c r="AF62" s="246" t="e">
        <f>#REF!</f>
        <v>#REF!</v>
      </c>
      <c r="AG62" s="246" t="e">
        <f>#REF!</f>
        <v>#REF!</v>
      </c>
      <c r="AH62" s="246" t="e">
        <f>#REF!</f>
        <v>#REF!</v>
      </c>
      <c r="AI62" s="246" t="e">
        <f>#REF!</f>
        <v>#REF!</v>
      </c>
      <c r="AJ62" s="267" t="e">
        <f t="shared" si="74"/>
        <v>#REF!</v>
      </c>
      <c r="AK62" s="246" t="e">
        <f>#REF!</f>
        <v>#REF!</v>
      </c>
      <c r="AL62" s="267" t="e">
        <f t="shared" si="75"/>
        <v>#REF!</v>
      </c>
      <c r="AM62" s="248" t="e">
        <f>#REF!+#REF!+#REF!+#REF!+#REF!</f>
        <v>#REF!</v>
      </c>
      <c r="AN62" s="267" t="e">
        <f t="shared" si="76"/>
        <v>#REF!</v>
      </c>
      <c r="AO62" s="249" t="e">
        <f>#REF!+#REF!+#REF!+#REF!</f>
        <v>#REF!</v>
      </c>
      <c r="AP62" s="267" t="e">
        <f t="shared" si="77"/>
        <v>#REF!</v>
      </c>
      <c r="AQ62" s="249" t="e">
        <f>#REF!+#REF!+#REF!+#REF!</f>
        <v>#REF!</v>
      </c>
      <c r="AR62" s="267" t="e">
        <f t="shared" si="78"/>
        <v>#REF!</v>
      </c>
      <c r="AS62" s="249" t="e">
        <f>#REF!</f>
        <v>#REF!</v>
      </c>
      <c r="AT62" s="267" t="e">
        <f t="shared" si="79"/>
        <v>#REF!</v>
      </c>
      <c r="AU62" s="249" t="e">
        <f>#REF!</f>
        <v>#REF!</v>
      </c>
      <c r="AV62" s="249" t="e">
        <f>#REF!</f>
        <v>#REF!</v>
      </c>
      <c r="AW62" s="249" t="e">
        <f>#REF!</f>
        <v>#REF!</v>
      </c>
      <c r="AX62" s="249" t="e">
        <f>#REF!</f>
        <v>#REF!</v>
      </c>
      <c r="AY62" s="267" t="e">
        <f t="shared" si="80"/>
        <v>#REF!</v>
      </c>
      <c r="AZ62" s="249" t="e">
        <f>#REF!</f>
        <v>#REF!</v>
      </c>
      <c r="BA62" s="267" t="e">
        <f t="shared" si="81"/>
        <v>#REF!</v>
      </c>
      <c r="BB62" s="248" t="e">
        <f>#REF!+#REF!+#REF!+#REF!+#REF!</f>
        <v>#REF!</v>
      </c>
      <c r="BC62" s="267" t="e">
        <f t="shared" si="82"/>
        <v>#REF!</v>
      </c>
      <c r="BD62" s="249" t="e">
        <f>#REF!+#REF!+#REF!+#REF!</f>
        <v>#REF!</v>
      </c>
      <c r="BE62" s="267" t="e">
        <f t="shared" si="83"/>
        <v>#REF!</v>
      </c>
      <c r="BF62" s="249" t="e">
        <f>#REF!+#REF!+#REF!+#REF!</f>
        <v>#REF!</v>
      </c>
      <c r="BG62" s="267" t="e">
        <f t="shared" si="84"/>
        <v>#REF!</v>
      </c>
      <c r="BH62" s="246" t="e">
        <f>#REF!</f>
        <v>#REF!</v>
      </c>
      <c r="BI62" s="267" t="e">
        <f t="shared" si="85"/>
        <v>#REF!</v>
      </c>
      <c r="BJ62" s="358" t="e">
        <f t="shared" si="21"/>
        <v>#REF!</v>
      </c>
      <c r="BK62" s="368" t="e">
        <f t="shared" si="86"/>
        <v>#REF!</v>
      </c>
      <c r="BL62" s="285" t="e">
        <f t="shared" si="87"/>
        <v>#REF!</v>
      </c>
      <c r="BM62" s="285" t="e">
        <f t="shared" si="88"/>
        <v>#REF!</v>
      </c>
      <c r="BO62" s="285" t="e">
        <f t="shared" si="89"/>
        <v>#REF!</v>
      </c>
      <c r="BP62" s="285" t="e">
        <f t="shared" si="90"/>
        <v>#REF!</v>
      </c>
    </row>
    <row r="63" spans="1:68" s="219" customFormat="1" ht="21.95" customHeight="1">
      <c r="A63" s="243">
        <v>24</v>
      </c>
      <c r="B63" s="362" t="s">
        <v>134</v>
      </c>
      <c r="C63" s="373" t="e">
        <f>#REF!</f>
        <v>#REF!</v>
      </c>
      <c r="D63" s="369" t="e">
        <f>#REF!</f>
        <v>#REF!</v>
      </c>
      <c r="E63" s="368" t="e">
        <f>#REF!</f>
        <v>#REF!</v>
      </c>
      <c r="F63" s="369" t="e">
        <f>#REF!</f>
        <v>#REF!</v>
      </c>
      <c r="G63" s="368" t="e">
        <f>#REF!</f>
        <v>#REF!</v>
      </c>
      <c r="H63" s="368" t="e">
        <f>#REF!</f>
        <v>#REF!</v>
      </c>
      <c r="I63" s="363" t="e">
        <f t="shared" si="71"/>
        <v>#REF!</v>
      </c>
      <c r="J63" s="368" t="e">
        <f>#REF!</f>
        <v>#REF!</v>
      </c>
      <c r="K63" s="368" t="e">
        <f>#REF!</f>
        <v>#REF!</v>
      </c>
      <c r="L63" s="368" t="e">
        <f>#REF!</f>
        <v>#REF!</v>
      </c>
      <c r="M63" s="365" t="e">
        <f t="shared" si="72"/>
        <v>#REF!</v>
      </c>
      <c r="N63" s="369" t="e">
        <f>#REF!</f>
        <v>#REF!</v>
      </c>
      <c r="O63" s="368" t="e">
        <f>#REF!</f>
        <v>#REF!</v>
      </c>
      <c r="P63" s="368" t="e">
        <f>#REF!</f>
        <v>#REF!</v>
      </c>
      <c r="Q63" s="369" t="e">
        <f>#REF!</f>
        <v>#REF!</v>
      </c>
      <c r="R63" s="368" t="e">
        <f>#REF!</f>
        <v>#REF!</v>
      </c>
      <c r="S63" s="368" t="e">
        <f>#REF!</f>
        <v>#REF!</v>
      </c>
      <c r="T63" s="369" t="e">
        <f>#REF!</f>
        <v>#REF!</v>
      </c>
      <c r="U63" s="368" t="e">
        <f>#REF!</f>
        <v>#REF!</v>
      </c>
      <c r="V63" s="368" t="e">
        <f>#REF!</f>
        <v>#REF!</v>
      </c>
      <c r="W63" s="368" t="e">
        <f>#REF!</f>
        <v>#REF!</v>
      </c>
      <c r="X63" s="368" t="e">
        <f>#REF!</f>
        <v>#REF!</v>
      </c>
      <c r="Y63" s="368" t="e">
        <f>#REF!</f>
        <v>#REF!</v>
      </c>
      <c r="Z63" s="365" t="e">
        <f t="shared" si="19"/>
        <v>#REF!</v>
      </c>
      <c r="AA63" s="368" t="e">
        <f>#REF!</f>
        <v>#REF!</v>
      </c>
      <c r="AB63" s="368" t="e">
        <f>#REF!</f>
        <v>#REF!</v>
      </c>
      <c r="AC63" s="368" t="e">
        <f>#REF!</f>
        <v>#REF!</v>
      </c>
      <c r="AD63" s="368" t="e">
        <f t="shared" si="20"/>
        <v>#REF!</v>
      </c>
      <c r="AE63" s="267" t="e">
        <f t="shared" si="73"/>
        <v>#REF!</v>
      </c>
      <c r="AF63" s="246" t="e">
        <f>#REF!</f>
        <v>#REF!</v>
      </c>
      <c r="AG63" s="246" t="e">
        <f>#REF!</f>
        <v>#REF!</v>
      </c>
      <c r="AH63" s="246" t="e">
        <f>#REF!</f>
        <v>#REF!</v>
      </c>
      <c r="AI63" s="246" t="e">
        <f>#REF!</f>
        <v>#REF!</v>
      </c>
      <c r="AJ63" s="267" t="e">
        <f t="shared" si="74"/>
        <v>#REF!</v>
      </c>
      <c r="AK63" s="246" t="e">
        <f>#REF!</f>
        <v>#REF!</v>
      </c>
      <c r="AL63" s="267" t="e">
        <f t="shared" si="75"/>
        <v>#REF!</v>
      </c>
      <c r="AM63" s="248" t="e">
        <f>#REF!+#REF!+#REF!+#REF!+#REF!</f>
        <v>#REF!</v>
      </c>
      <c r="AN63" s="267" t="e">
        <f t="shared" si="76"/>
        <v>#REF!</v>
      </c>
      <c r="AO63" s="249" t="e">
        <f>#REF!+#REF!+#REF!+#REF!</f>
        <v>#REF!</v>
      </c>
      <c r="AP63" s="267" t="e">
        <f t="shared" si="77"/>
        <v>#REF!</v>
      </c>
      <c r="AQ63" s="249" t="e">
        <f>#REF!+#REF!+#REF!+#REF!</f>
        <v>#REF!</v>
      </c>
      <c r="AR63" s="267" t="e">
        <f t="shared" si="78"/>
        <v>#REF!</v>
      </c>
      <c r="AS63" s="249" t="e">
        <f>#REF!</f>
        <v>#REF!</v>
      </c>
      <c r="AT63" s="267" t="e">
        <f t="shared" si="79"/>
        <v>#REF!</v>
      </c>
      <c r="AU63" s="249" t="e">
        <f>#REF!</f>
        <v>#REF!</v>
      </c>
      <c r="AV63" s="249" t="e">
        <f>#REF!</f>
        <v>#REF!</v>
      </c>
      <c r="AW63" s="249" t="e">
        <f>#REF!</f>
        <v>#REF!</v>
      </c>
      <c r="AX63" s="249" t="e">
        <f>#REF!</f>
        <v>#REF!</v>
      </c>
      <c r="AY63" s="267" t="e">
        <f t="shared" si="80"/>
        <v>#REF!</v>
      </c>
      <c r="AZ63" s="249" t="e">
        <f>#REF!</f>
        <v>#REF!</v>
      </c>
      <c r="BA63" s="267" t="e">
        <f t="shared" si="81"/>
        <v>#REF!</v>
      </c>
      <c r="BB63" s="248" t="e">
        <f>#REF!+#REF!+#REF!+#REF!+#REF!</f>
        <v>#REF!</v>
      </c>
      <c r="BC63" s="267" t="e">
        <f t="shared" si="82"/>
        <v>#REF!</v>
      </c>
      <c r="BD63" s="249" t="e">
        <f>#REF!+#REF!+#REF!+#REF!</f>
        <v>#REF!</v>
      </c>
      <c r="BE63" s="267" t="e">
        <f t="shared" si="83"/>
        <v>#REF!</v>
      </c>
      <c r="BF63" s="249" t="e">
        <f>#REF!+#REF!+#REF!+#REF!</f>
        <v>#REF!</v>
      </c>
      <c r="BG63" s="267" t="e">
        <f t="shared" si="84"/>
        <v>#REF!</v>
      </c>
      <c r="BH63" s="246" t="e">
        <f>#REF!</f>
        <v>#REF!</v>
      </c>
      <c r="BI63" s="267" t="e">
        <f t="shared" si="85"/>
        <v>#REF!</v>
      </c>
      <c r="BJ63" s="358" t="e">
        <f t="shared" si="21"/>
        <v>#REF!</v>
      </c>
      <c r="BK63" s="368" t="e">
        <f t="shared" si="86"/>
        <v>#REF!</v>
      </c>
      <c r="BL63" s="285" t="e">
        <f t="shared" si="87"/>
        <v>#REF!</v>
      </c>
      <c r="BM63" s="285" t="e">
        <f t="shared" si="88"/>
        <v>#REF!</v>
      </c>
      <c r="BO63" s="285" t="e">
        <f t="shared" si="89"/>
        <v>#REF!</v>
      </c>
      <c r="BP63" s="285" t="e">
        <f t="shared" si="90"/>
        <v>#REF!</v>
      </c>
    </row>
    <row r="64" spans="1:68" s="219" customFormat="1" ht="21.95" customHeight="1">
      <c r="A64" s="243">
        <v>25</v>
      </c>
      <c r="B64" s="362" t="s">
        <v>135</v>
      </c>
      <c r="C64" s="373" t="e">
        <f>#REF!</f>
        <v>#REF!</v>
      </c>
      <c r="D64" s="369" t="e">
        <f>#REF!</f>
        <v>#REF!</v>
      </c>
      <c r="E64" s="368" t="e">
        <f>#REF!</f>
        <v>#REF!</v>
      </c>
      <c r="F64" s="369" t="e">
        <f>#REF!</f>
        <v>#REF!</v>
      </c>
      <c r="G64" s="368" t="e">
        <f>#REF!</f>
        <v>#REF!</v>
      </c>
      <c r="H64" s="368" t="e">
        <f>#REF!</f>
        <v>#REF!</v>
      </c>
      <c r="I64" s="363" t="e">
        <f t="shared" si="71"/>
        <v>#REF!</v>
      </c>
      <c r="J64" s="368" t="e">
        <f>#REF!</f>
        <v>#REF!</v>
      </c>
      <c r="K64" s="368" t="e">
        <f>#REF!</f>
        <v>#REF!</v>
      </c>
      <c r="L64" s="368" t="e">
        <f>#REF!</f>
        <v>#REF!</v>
      </c>
      <c r="M64" s="384" t="e">
        <f t="shared" si="72"/>
        <v>#REF!</v>
      </c>
      <c r="N64" s="369" t="e">
        <f>#REF!</f>
        <v>#REF!</v>
      </c>
      <c r="O64" s="368" t="e">
        <f>#REF!</f>
        <v>#REF!</v>
      </c>
      <c r="P64" s="368" t="e">
        <f>#REF!</f>
        <v>#REF!</v>
      </c>
      <c r="Q64" s="369" t="e">
        <f>#REF!</f>
        <v>#REF!</v>
      </c>
      <c r="R64" s="368" t="e">
        <f>#REF!</f>
        <v>#REF!</v>
      </c>
      <c r="S64" s="368" t="e">
        <f>#REF!</f>
        <v>#REF!</v>
      </c>
      <c r="T64" s="369" t="e">
        <f>#REF!</f>
        <v>#REF!</v>
      </c>
      <c r="U64" s="368" t="e">
        <f>#REF!</f>
        <v>#REF!</v>
      </c>
      <c r="V64" s="368" t="e">
        <f>#REF!</f>
        <v>#REF!</v>
      </c>
      <c r="W64" s="368" t="e">
        <f>#REF!</f>
        <v>#REF!</v>
      </c>
      <c r="X64" s="368" t="e">
        <f>#REF!</f>
        <v>#REF!</v>
      </c>
      <c r="Y64" s="368" t="e">
        <f>#REF!</f>
        <v>#REF!</v>
      </c>
      <c r="Z64" s="365" t="e">
        <f t="shared" si="19"/>
        <v>#REF!</v>
      </c>
      <c r="AA64" s="368" t="e">
        <f>#REF!</f>
        <v>#REF!</v>
      </c>
      <c r="AB64" s="368" t="e">
        <f>#REF!</f>
        <v>#REF!</v>
      </c>
      <c r="AC64" s="368" t="e">
        <f>#REF!</f>
        <v>#REF!</v>
      </c>
      <c r="AD64" s="368" t="e">
        <f t="shared" si="20"/>
        <v>#REF!</v>
      </c>
      <c r="AE64" s="267" t="e">
        <f t="shared" si="73"/>
        <v>#REF!</v>
      </c>
      <c r="AF64" s="246" t="e">
        <f>#REF!</f>
        <v>#REF!</v>
      </c>
      <c r="AG64" s="246" t="e">
        <f>#REF!</f>
        <v>#REF!</v>
      </c>
      <c r="AH64" s="246" t="e">
        <f>#REF!</f>
        <v>#REF!</v>
      </c>
      <c r="AI64" s="246" t="e">
        <f>#REF!</f>
        <v>#REF!</v>
      </c>
      <c r="AJ64" s="267" t="e">
        <f t="shared" si="74"/>
        <v>#REF!</v>
      </c>
      <c r="AK64" s="246" t="e">
        <f>#REF!</f>
        <v>#REF!</v>
      </c>
      <c r="AL64" s="267" t="e">
        <f t="shared" si="75"/>
        <v>#REF!</v>
      </c>
      <c r="AM64" s="248" t="e">
        <f>#REF!+#REF!+#REF!+#REF!+#REF!</f>
        <v>#REF!</v>
      </c>
      <c r="AN64" s="267" t="e">
        <f t="shared" si="76"/>
        <v>#REF!</v>
      </c>
      <c r="AO64" s="249" t="e">
        <f>#REF!+#REF!+#REF!+#REF!</f>
        <v>#REF!</v>
      </c>
      <c r="AP64" s="267" t="e">
        <f t="shared" si="77"/>
        <v>#REF!</v>
      </c>
      <c r="AQ64" s="249" t="e">
        <f>#REF!+#REF!+#REF!+#REF!</f>
        <v>#REF!</v>
      </c>
      <c r="AR64" s="267" t="e">
        <f t="shared" si="78"/>
        <v>#REF!</v>
      </c>
      <c r="AS64" s="249" t="e">
        <f>#REF!</f>
        <v>#REF!</v>
      </c>
      <c r="AT64" s="267" t="e">
        <f t="shared" si="79"/>
        <v>#REF!</v>
      </c>
      <c r="AU64" s="249" t="e">
        <f>#REF!</f>
        <v>#REF!</v>
      </c>
      <c r="AV64" s="249" t="e">
        <f>#REF!</f>
        <v>#REF!</v>
      </c>
      <c r="AW64" s="249" t="e">
        <f>#REF!</f>
        <v>#REF!</v>
      </c>
      <c r="AX64" s="249" t="e">
        <f>#REF!</f>
        <v>#REF!</v>
      </c>
      <c r="AY64" s="267" t="e">
        <f t="shared" si="80"/>
        <v>#REF!</v>
      </c>
      <c r="AZ64" s="249" t="e">
        <f>#REF!</f>
        <v>#REF!</v>
      </c>
      <c r="BA64" s="267" t="e">
        <f t="shared" si="81"/>
        <v>#REF!</v>
      </c>
      <c r="BB64" s="248" t="e">
        <f>#REF!+#REF!+#REF!+#REF!+#REF!</f>
        <v>#REF!</v>
      </c>
      <c r="BC64" s="267" t="e">
        <f t="shared" si="82"/>
        <v>#REF!</v>
      </c>
      <c r="BD64" s="249" t="e">
        <f>#REF!+#REF!+#REF!+#REF!</f>
        <v>#REF!</v>
      </c>
      <c r="BE64" s="267" t="e">
        <f t="shared" si="83"/>
        <v>#REF!</v>
      </c>
      <c r="BF64" s="249" t="e">
        <f>#REF!+#REF!+#REF!+#REF!</f>
        <v>#REF!</v>
      </c>
      <c r="BG64" s="267" t="e">
        <f t="shared" si="84"/>
        <v>#REF!</v>
      </c>
      <c r="BH64" s="246" t="e">
        <f>#REF!</f>
        <v>#REF!</v>
      </c>
      <c r="BI64" s="267" t="e">
        <f t="shared" si="85"/>
        <v>#REF!</v>
      </c>
      <c r="BJ64" s="358" t="e">
        <f t="shared" si="21"/>
        <v>#REF!</v>
      </c>
      <c r="BK64" s="368" t="e">
        <f t="shared" si="86"/>
        <v>#REF!</v>
      </c>
      <c r="BL64" s="285" t="e">
        <f t="shared" si="87"/>
        <v>#REF!</v>
      </c>
      <c r="BM64" s="285" t="e">
        <f t="shared" si="88"/>
        <v>#REF!</v>
      </c>
      <c r="BO64" s="285" t="e">
        <f t="shared" si="89"/>
        <v>#REF!</v>
      </c>
      <c r="BP64" s="285" t="e">
        <f t="shared" si="90"/>
        <v>#REF!</v>
      </c>
    </row>
    <row r="65" spans="1:68" s="219" customFormat="1" ht="21.95" customHeight="1">
      <c r="A65" s="243">
        <v>26</v>
      </c>
      <c r="B65" s="362" t="s">
        <v>136</v>
      </c>
      <c r="C65" s="373" t="e">
        <f>#REF!</f>
        <v>#REF!</v>
      </c>
      <c r="D65" s="369" t="e">
        <f>#REF!</f>
        <v>#REF!</v>
      </c>
      <c r="E65" s="368" t="e">
        <f>#REF!</f>
        <v>#REF!</v>
      </c>
      <c r="F65" s="369" t="e">
        <f>#REF!</f>
        <v>#REF!</v>
      </c>
      <c r="G65" s="368" t="e">
        <f>#REF!</f>
        <v>#REF!</v>
      </c>
      <c r="H65" s="368" t="e">
        <f>#REF!</f>
        <v>#REF!</v>
      </c>
      <c r="I65" s="363" t="e">
        <f t="shared" si="71"/>
        <v>#REF!</v>
      </c>
      <c r="J65" s="368" t="e">
        <f>#REF!</f>
        <v>#REF!</v>
      </c>
      <c r="K65" s="368" t="e">
        <f>#REF!</f>
        <v>#REF!</v>
      </c>
      <c r="L65" s="368" t="e">
        <f>#REF!</f>
        <v>#REF!</v>
      </c>
      <c r="M65" s="384" t="e">
        <f t="shared" si="72"/>
        <v>#REF!</v>
      </c>
      <c r="N65" s="369" t="e">
        <f>#REF!</f>
        <v>#REF!</v>
      </c>
      <c r="O65" s="368" t="e">
        <f>#REF!</f>
        <v>#REF!</v>
      </c>
      <c r="P65" s="368" t="e">
        <f>#REF!</f>
        <v>#REF!</v>
      </c>
      <c r="Q65" s="369" t="e">
        <f>#REF!</f>
        <v>#REF!</v>
      </c>
      <c r="R65" s="368" t="e">
        <f>#REF!</f>
        <v>#REF!</v>
      </c>
      <c r="S65" s="368" t="e">
        <f>#REF!</f>
        <v>#REF!</v>
      </c>
      <c r="T65" s="369" t="e">
        <f>#REF!</f>
        <v>#REF!</v>
      </c>
      <c r="U65" s="368" t="e">
        <f>#REF!</f>
        <v>#REF!</v>
      </c>
      <c r="V65" s="368" t="e">
        <f>#REF!</f>
        <v>#REF!</v>
      </c>
      <c r="W65" s="368" t="e">
        <f>#REF!</f>
        <v>#REF!</v>
      </c>
      <c r="X65" s="368" t="e">
        <f>#REF!</f>
        <v>#REF!</v>
      </c>
      <c r="Y65" s="368" t="e">
        <f>#REF!</f>
        <v>#REF!</v>
      </c>
      <c r="Z65" s="365" t="e">
        <f t="shared" si="19"/>
        <v>#REF!</v>
      </c>
      <c r="AA65" s="368" t="e">
        <f>#REF!</f>
        <v>#REF!</v>
      </c>
      <c r="AB65" s="368" t="e">
        <f>#REF!</f>
        <v>#REF!</v>
      </c>
      <c r="AC65" s="368" t="e">
        <f>#REF!</f>
        <v>#REF!</v>
      </c>
      <c r="AD65" s="368" t="e">
        <f t="shared" si="20"/>
        <v>#REF!</v>
      </c>
      <c r="AE65" s="267" t="e">
        <f t="shared" si="73"/>
        <v>#REF!</v>
      </c>
      <c r="AF65" s="246" t="e">
        <f>#REF!</f>
        <v>#REF!</v>
      </c>
      <c r="AG65" s="246" t="e">
        <f>#REF!</f>
        <v>#REF!</v>
      </c>
      <c r="AH65" s="246" t="e">
        <f>#REF!</f>
        <v>#REF!</v>
      </c>
      <c r="AI65" s="246" t="e">
        <f>#REF!</f>
        <v>#REF!</v>
      </c>
      <c r="AJ65" s="267" t="e">
        <f t="shared" si="74"/>
        <v>#REF!</v>
      </c>
      <c r="AK65" s="246" t="e">
        <f>#REF!</f>
        <v>#REF!</v>
      </c>
      <c r="AL65" s="267" t="e">
        <f t="shared" si="75"/>
        <v>#REF!</v>
      </c>
      <c r="AM65" s="248" t="e">
        <f>#REF!+#REF!+#REF!+#REF!+#REF!</f>
        <v>#REF!</v>
      </c>
      <c r="AN65" s="267" t="e">
        <f t="shared" si="76"/>
        <v>#REF!</v>
      </c>
      <c r="AO65" s="249" t="e">
        <f>#REF!+#REF!+#REF!+#REF!</f>
        <v>#REF!</v>
      </c>
      <c r="AP65" s="267" t="e">
        <f t="shared" si="77"/>
        <v>#REF!</v>
      </c>
      <c r="AQ65" s="249" t="e">
        <f>#REF!+#REF!+#REF!+#REF!</f>
        <v>#REF!</v>
      </c>
      <c r="AR65" s="267" t="e">
        <f t="shared" si="78"/>
        <v>#REF!</v>
      </c>
      <c r="AS65" s="249" t="e">
        <f>#REF!</f>
        <v>#REF!</v>
      </c>
      <c r="AT65" s="267" t="e">
        <f t="shared" si="79"/>
        <v>#REF!</v>
      </c>
      <c r="AU65" s="249" t="e">
        <f>#REF!</f>
        <v>#REF!</v>
      </c>
      <c r="AV65" s="249" t="e">
        <f>#REF!</f>
        <v>#REF!</v>
      </c>
      <c r="AW65" s="249" t="e">
        <f>#REF!</f>
        <v>#REF!</v>
      </c>
      <c r="AX65" s="249" t="e">
        <f>#REF!</f>
        <v>#REF!</v>
      </c>
      <c r="AY65" s="267" t="e">
        <f t="shared" si="80"/>
        <v>#REF!</v>
      </c>
      <c r="AZ65" s="249" t="e">
        <f>#REF!</f>
        <v>#REF!</v>
      </c>
      <c r="BA65" s="267" t="e">
        <f t="shared" si="81"/>
        <v>#REF!</v>
      </c>
      <c r="BB65" s="248" t="e">
        <f>#REF!+#REF!+#REF!+#REF!+#REF!</f>
        <v>#REF!</v>
      </c>
      <c r="BC65" s="267" t="e">
        <f t="shared" si="82"/>
        <v>#REF!</v>
      </c>
      <c r="BD65" s="249" t="e">
        <f>#REF!+#REF!+#REF!+#REF!</f>
        <v>#REF!</v>
      </c>
      <c r="BE65" s="267" t="e">
        <f t="shared" si="83"/>
        <v>#REF!</v>
      </c>
      <c r="BF65" s="249" t="e">
        <f>#REF!+#REF!+#REF!+#REF!</f>
        <v>#REF!</v>
      </c>
      <c r="BG65" s="267" t="e">
        <f t="shared" si="84"/>
        <v>#REF!</v>
      </c>
      <c r="BH65" s="246" t="e">
        <f>#REF!</f>
        <v>#REF!</v>
      </c>
      <c r="BI65" s="267" t="e">
        <f t="shared" si="85"/>
        <v>#REF!</v>
      </c>
      <c r="BJ65" s="358" t="e">
        <f t="shared" si="21"/>
        <v>#REF!</v>
      </c>
      <c r="BK65" s="368" t="e">
        <f>AU65+AV65+AW65+AX65</f>
        <v>#REF!</v>
      </c>
      <c r="BL65" s="285" t="e">
        <f t="shared" si="87"/>
        <v>#REF!</v>
      </c>
      <c r="BM65" s="285" t="e">
        <f t="shared" si="88"/>
        <v>#REF!</v>
      </c>
      <c r="BO65" s="285" t="e">
        <f t="shared" si="89"/>
        <v>#REF!</v>
      </c>
      <c r="BP65" s="285" t="e">
        <f t="shared" si="90"/>
        <v>#REF!</v>
      </c>
    </row>
    <row r="66" spans="1:68" s="219" customFormat="1" ht="21.95" customHeight="1">
      <c r="A66" s="243">
        <v>27</v>
      </c>
      <c r="B66" s="362" t="s">
        <v>137</v>
      </c>
      <c r="C66" s="373" t="e">
        <f>#REF!</f>
        <v>#REF!</v>
      </c>
      <c r="D66" s="369" t="e">
        <f>#REF!</f>
        <v>#REF!</v>
      </c>
      <c r="E66" s="368" t="e">
        <f>#REF!</f>
        <v>#REF!</v>
      </c>
      <c r="F66" s="369" t="e">
        <f>#REF!</f>
        <v>#REF!</v>
      </c>
      <c r="G66" s="368" t="e">
        <f>#REF!</f>
        <v>#REF!</v>
      </c>
      <c r="H66" s="368" t="e">
        <f>#REF!</f>
        <v>#REF!</v>
      </c>
      <c r="I66" s="363" t="e">
        <f t="shared" si="71"/>
        <v>#REF!</v>
      </c>
      <c r="J66" s="368" t="e">
        <f>#REF!</f>
        <v>#REF!</v>
      </c>
      <c r="K66" s="368" t="e">
        <f>#REF!</f>
        <v>#REF!</v>
      </c>
      <c r="L66" s="368" t="e">
        <f>#REF!</f>
        <v>#REF!</v>
      </c>
      <c r="M66" s="365" t="e">
        <f t="shared" si="72"/>
        <v>#REF!</v>
      </c>
      <c r="N66" s="369" t="e">
        <f>#REF!</f>
        <v>#REF!</v>
      </c>
      <c r="O66" s="368" t="e">
        <f>#REF!</f>
        <v>#REF!</v>
      </c>
      <c r="P66" s="368" t="e">
        <f>#REF!</f>
        <v>#REF!</v>
      </c>
      <c r="Q66" s="369" t="e">
        <f>#REF!</f>
        <v>#REF!</v>
      </c>
      <c r="R66" s="368" t="e">
        <f>#REF!</f>
        <v>#REF!</v>
      </c>
      <c r="S66" s="368" t="e">
        <f>#REF!</f>
        <v>#REF!</v>
      </c>
      <c r="T66" s="369" t="e">
        <f>#REF!</f>
        <v>#REF!</v>
      </c>
      <c r="U66" s="368" t="e">
        <f>#REF!</f>
        <v>#REF!</v>
      </c>
      <c r="V66" s="368" t="e">
        <f>#REF!</f>
        <v>#REF!</v>
      </c>
      <c r="W66" s="368" t="e">
        <f>#REF!</f>
        <v>#REF!</v>
      </c>
      <c r="X66" s="368" t="e">
        <f>#REF!</f>
        <v>#REF!</v>
      </c>
      <c r="Y66" s="368" t="e">
        <f>#REF!</f>
        <v>#REF!</v>
      </c>
      <c r="Z66" s="365" t="e">
        <f t="shared" si="19"/>
        <v>#REF!</v>
      </c>
      <c r="AA66" s="368" t="e">
        <f>#REF!</f>
        <v>#REF!</v>
      </c>
      <c r="AB66" s="368" t="e">
        <f>#REF!</f>
        <v>#REF!</v>
      </c>
      <c r="AC66" s="368" t="e">
        <f>#REF!</f>
        <v>#REF!</v>
      </c>
      <c r="AD66" s="368" t="e">
        <f t="shared" si="20"/>
        <v>#REF!</v>
      </c>
      <c r="AE66" s="267" t="e">
        <f t="shared" si="73"/>
        <v>#REF!</v>
      </c>
      <c r="AF66" s="246" t="e">
        <f>#REF!</f>
        <v>#REF!</v>
      </c>
      <c r="AG66" s="246" t="e">
        <f>#REF!</f>
        <v>#REF!</v>
      </c>
      <c r="AH66" s="246" t="e">
        <f>#REF!</f>
        <v>#REF!</v>
      </c>
      <c r="AI66" s="246" t="e">
        <f>#REF!</f>
        <v>#REF!</v>
      </c>
      <c r="AJ66" s="267" t="e">
        <f t="shared" si="74"/>
        <v>#REF!</v>
      </c>
      <c r="AK66" s="246" t="e">
        <f>#REF!</f>
        <v>#REF!</v>
      </c>
      <c r="AL66" s="267" t="e">
        <f t="shared" si="75"/>
        <v>#REF!</v>
      </c>
      <c r="AM66" s="248" t="e">
        <f>#REF!+#REF!+#REF!+#REF!+#REF!</f>
        <v>#REF!</v>
      </c>
      <c r="AN66" s="267" t="e">
        <f t="shared" si="76"/>
        <v>#REF!</v>
      </c>
      <c r="AO66" s="249" t="e">
        <f>#REF!+#REF!+#REF!+#REF!</f>
        <v>#REF!</v>
      </c>
      <c r="AP66" s="267" t="e">
        <f t="shared" si="77"/>
        <v>#REF!</v>
      </c>
      <c r="AQ66" s="249" t="e">
        <f>#REF!+#REF!+#REF!+#REF!</f>
        <v>#REF!</v>
      </c>
      <c r="AR66" s="267" t="e">
        <f t="shared" si="78"/>
        <v>#REF!</v>
      </c>
      <c r="AS66" s="249" t="e">
        <f>#REF!</f>
        <v>#REF!</v>
      </c>
      <c r="AT66" s="267" t="e">
        <f t="shared" si="79"/>
        <v>#REF!</v>
      </c>
      <c r="AU66" s="249" t="e">
        <f>#REF!</f>
        <v>#REF!</v>
      </c>
      <c r="AV66" s="249" t="e">
        <f>#REF!</f>
        <v>#REF!</v>
      </c>
      <c r="AW66" s="249" t="e">
        <f>#REF!</f>
        <v>#REF!</v>
      </c>
      <c r="AX66" s="249" t="e">
        <f>#REF!</f>
        <v>#REF!</v>
      </c>
      <c r="AY66" s="267" t="e">
        <f t="shared" si="80"/>
        <v>#REF!</v>
      </c>
      <c r="AZ66" s="249" t="e">
        <f>#REF!</f>
        <v>#REF!</v>
      </c>
      <c r="BA66" s="267" t="e">
        <f t="shared" si="81"/>
        <v>#REF!</v>
      </c>
      <c r="BB66" s="248" t="e">
        <f>#REF!+#REF!+#REF!+#REF!+#REF!</f>
        <v>#REF!</v>
      </c>
      <c r="BC66" s="267" t="e">
        <f t="shared" si="82"/>
        <v>#REF!</v>
      </c>
      <c r="BD66" s="249" t="e">
        <f>#REF!+#REF!+#REF!+#REF!</f>
        <v>#REF!</v>
      </c>
      <c r="BE66" s="267" t="e">
        <f t="shared" si="83"/>
        <v>#REF!</v>
      </c>
      <c r="BF66" s="249" t="e">
        <f>#REF!+#REF!+#REF!+#REF!</f>
        <v>#REF!</v>
      </c>
      <c r="BG66" s="267" t="e">
        <f t="shared" si="84"/>
        <v>#REF!</v>
      </c>
      <c r="BH66" s="246" t="e">
        <f>#REF!</f>
        <v>#REF!</v>
      </c>
      <c r="BI66" s="267" t="e">
        <f t="shared" si="85"/>
        <v>#REF!</v>
      </c>
      <c r="BJ66" s="358" t="e">
        <f t="shared" si="21"/>
        <v>#REF!</v>
      </c>
      <c r="BK66" s="368" t="e">
        <f t="shared" si="86"/>
        <v>#REF!</v>
      </c>
      <c r="BL66" s="285" t="e">
        <f t="shared" si="87"/>
        <v>#REF!</v>
      </c>
      <c r="BM66" s="285" t="e">
        <f t="shared" si="88"/>
        <v>#REF!</v>
      </c>
      <c r="BO66" s="285" t="e">
        <f t="shared" si="89"/>
        <v>#REF!</v>
      </c>
      <c r="BP66" s="285" t="e">
        <f t="shared" si="90"/>
        <v>#REF!</v>
      </c>
    </row>
    <row r="67" spans="1:68" s="219" customFormat="1" ht="21.95" customHeight="1">
      <c r="A67" s="243">
        <v>28</v>
      </c>
      <c r="B67" s="362" t="s">
        <v>138</v>
      </c>
      <c r="C67" s="373" t="e">
        <f>#REF!</f>
        <v>#REF!</v>
      </c>
      <c r="D67" s="369" t="e">
        <f>#REF!</f>
        <v>#REF!</v>
      </c>
      <c r="E67" s="368" t="e">
        <f>#REF!</f>
        <v>#REF!</v>
      </c>
      <c r="F67" s="369" t="e">
        <f>#REF!</f>
        <v>#REF!</v>
      </c>
      <c r="G67" s="368" t="e">
        <f>#REF!</f>
        <v>#REF!</v>
      </c>
      <c r="H67" s="368" t="e">
        <f>#REF!</f>
        <v>#REF!</v>
      </c>
      <c r="I67" s="363" t="e">
        <f t="shared" si="71"/>
        <v>#REF!</v>
      </c>
      <c r="J67" s="368" t="e">
        <f>#REF!</f>
        <v>#REF!</v>
      </c>
      <c r="K67" s="368" t="e">
        <f>#REF!</f>
        <v>#REF!</v>
      </c>
      <c r="L67" s="368" t="e">
        <f>#REF!</f>
        <v>#REF!</v>
      </c>
      <c r="M67" s="365" t="e">
        <f t="shared" si="72"/>
        <v>#REF!</v>
      </c>
      <c r="N67" s="369" t="e">
        <f>#REF!</f>
        <v>#REF!</v>
      </c>
      <c r="O67" s="368" t="e">
        <f>#REF!</f>
        <v>#REF!</v>
      </c>
      <c r="P67" s="368" t="e">
        <f>#REF!</f>
        <v>#REF!</v>
      </c>
      <c r="Q67" s="369" t="e">
        <f>#REF!</f>
        <v>#REF!</v>
      </c>
      <c r="R67" s="368" t="e">
        <f>#REF!</f>
        <v>#REF!</v>
      </c>
      <c r="S67" s="368" t="e">
        <f>#REF!</f>
        <v>#REF!</v>
      </c>
      <c r="T67" s="369" t="e">
        <f>#REF!</f>
        <v>#REF!</v>
      </c>
      <c r="U67" s="368" t="e">
        <f>#REF!</f>
        <v>#REF!</v>
      </c>
      <c r="V67" s="368" t="e">
        <f>#REF!</f>
        <v>#REF!</v>
      </c>
      <c r="W67" s="368" t="e">
        <f>#REF!</f>
        <v>#REF!</v>
      </c>
      <c r="X67" s="368" t="e">
        <f>#REF!</f>
        <v>#REF!</v>
      </c>
      <c r="Y67" s="368" t="e">
        <f>#REF!</f>
        <v>#REF!</v>
      </c>
      <c r="Z67" s="365" t="e">
        <f t="shared" si="19"/>
        <v>#REF!</v>
      </c>
      <c r="AA67" s="368" t="e">
        <f>#REF!</f>
        <v>#REF!</v>
      </c>
      <c r="AB67" s="368" t="e">
        <f>#REF!</f>
        <v>#REF!</v>
      </c>
      <c r="AC67" s="368" t="e">
        <f>#REF!</f>
        <v>#REF!</v>
      </c>
      <c r="AD67" s="368" t="e">
        <f t="shared" si="20"/>
        <v>#REF!</v>
      </c>
      <c r="AE67" s="267" t="e">
        <f t="shared" si="73"/>
        <v>#REF!</v>
      </c>
      <c r="AF67" s="246" t="e">
        <f>#REF!</f>
        <v>#REF!</v>
      </c>
      <c r="AG67" s="246" t="e">
        <f>#REF!</f>
        <v>#REF!</v>
      </c>
      <c r="AH67" s="246" t="e">
        <f>#REF!</f>
        <v>#REF!</v>
      </c>
      <c r="AI67" s="246" t="e">
        <f>#REF!</f>
        <v>#REF!</v>
      </c>
      <c r="AJ67" s="267" t="e">
        <f t="shared" si="74"/>
        <v>#REF!</v>
      </c>
      <c r="AK67" s="246" t="e">
        <f>#REF!</f>
        <v>#REF!</v>
      </c>
      <c r="AL67" s="267" t="e">
        <f t="shared" si="75"/>
        <v>#REF!</v>
      </c>
      <c r="AM67" s="248" t="e">
        <f>#REF!+#REF!+#REF!+#REF!+#REF!</f>
        <v>#REF!</v>
      </c>
      <c r="AN67" s="267" t="e">
        <f t="shared" si="76"/>
        <v>#REF!</v>
      </c>
      <c r="AO67" s="249" t="e">
        <f>#REF!+#REF!+#REF!+#REF!</f>
        <v>#REF!</v>
      </c>
      <c r="AP67" s="267" t="e">
        <f t="shared" si="77"/>
        <v>#REF!</v>
      </c>
      <c r="AQ67" s="249" t="e">
        <f>#REF!+#REF!+#REF!+#REF!</f>
        <v>#REF!</v>
      </c>
      <c r="AR67" s="267" t="e">
        <f t="shared" si="78"/>
        <v>#REF!</v>
      </c>
      <c r="AS67" s="249" t="e">
        <f>#REF!</f>
        <v>#REF!</v>
      </c>
      <c r="AT67" s="267" t="e">
        <f t="shared" si="79"/>
        <v>#REF!</v>
      </c>
      <c r="AU67" s="249" t="e">
        <f>#REF!</f>
        <v>#REF!</v>
      </c>
      <c r="AV67" s="249" t="e">
        <f>#REF!</f>
        <v>#REF!</v>
      </c>
      <c r="AW67" s="249" t="e">
        <f>#REF!</f>
        <v>#REF!</v>
      </c>
      <c r="AX67" s="249" t="e">
        <f>#REF!</f>
        <v>#REF!</v>
      </c>
      <c r="AY67" s="267" t="e">
        <f t="shared" si="80"/>
        <v>#REF!</v>
      </c>
      <c r="AZ67" s="249" t="e">
        <f>#REF!</f>
        <v>#REF!</v>
      </c>
      <c r="BA67" s="267" t="e">
        <f t="shared" si="81"/>
        <v>#REF!</v>
      </c>
      <c r="BB67" s="248" t="e">
        <f>#REF!+#REF!+#REF!+#REF!+#REF!</f>
        <v>#REF!</v>
      </c>
      <c r="BC67" s="267" t="e">
        <f t="shared" si="82"/>
        <v>#REF!</v>
      </c>
      <c r="BD67" s="249" t="e">
        <f>#REF!+#REF!+#REF!+#REF!</f>
        <v>#REF!</v>
      </c>
      <c r="BE67" s="267" t="e">
        <f t="shared" si="83"/>
        <v>#REF!</v>
      </c>
      <c r="BF67" s="249" t="e">
        <f>#REF!+#REF!+#REF!+#REF!</f>
        <v>#REF!</v>
      </c>
      <c r="BG67" s="267" t="e">
        <f t="shared" si="84"/>
        <v>#REF!</v>
      </c>
      <c r="BH67" s="246" t="e">
        <f>#REF!</f>
        <v>#REF!</v>
      </c>
      <c r="BI67" s="267" t="e">
        <f t="shared" si="85"/>
        <v>#REF!</v>
      </c>
      <c r="BJ67" s="358" t="e">
        <f t="shared" si="21"/>
        <v>#REF!</v>
      </c>
      <c r="BK67" s="368" t="e">
        <f t="shared" si="86"/>
        <v>#REF!</v>
      </c>
      <c r="BL67" s="285" t="e">
        <f t="shared" si="87"/>
        <v>#REF!</v>
      </c>
      <c r="BM67" s="285" t="e">
        <f t="shared" si="88"/>
        <v>#REF!</v>
      </c>
      <c r="BO67" s="285" t="e">
        <f t="shared" si="89"/>
        <v>#REF!</v>
      </c>
      <c r="BP67" s="285" t="e">
        <f t="shared" si="90"/>
        <v>#REF!</v>
      </c>
    </row>
    <row r="68" spans="1:68" s="219" customFormat="1" ht="21.95" customHeight="1">
      <c r="A68" s="243">
        <v>29</v>
      </c>
      <c r="B68" s="362" t="s">
        <v>139</v>
      </c>
      <c r="C68" s="373" t="e">
        <f>#REF!</f>
        <v>#REF!</v>
      </c>
      <c r="D68" s="369" t="e">
        <f>#REF!</f>
        <v>#REF!</v>
      </c>
      <c r="E68" s="368" t="e">
        <f>#REF!</f>
        <v>#REF!</v>
      </c>
      <c r="F68" s="369" t="e">
        <f>#REF!</f>
        <v>#REF!</v>
      </c>
      <c r="G68" s="368" t="e">
        <f>#REF!</f>
        <v>#REF!</v>
      </c>
      <c r="H68" s="368" t="e">
        <f>#REF!</f>
        <v>#REF!</v>
      </c>
      <c r="I68" s="363" t="e">
        <f t="shared" si="71"/>
        <v>#REF!</v>
      </c>
      <c r="J68" s="368" t="e">
        <f>#REF!</f>
        <v>#REF!</v>
      </c>
      <c r="K68" s="368" t="e">
        <f>#REF!</f>
        <v>#REF!</v>
      </c>
      <c r="L68" s="368" t="e">
        <f>#REF!</f>
        <v>#REF!</v>
      </c>
      <c r="M68" s="365" t="e">
        <f t="shared" si="72"/>
        <v>#REF!</v>
      </c>
      <c r="N68" s="369" t="e">
        <f>#REF!</f>
        <v>#REF!</v>
      </c>
      <c r="O68" s="368" t="e">
        <f>#REF!</f>
        <v>#REF!</v>
      </c>
      <c r="P68" s="368" t="e">
        <f>#REF!</f>
        <v>#REF!</v>
      </c>
      <c r="Q68" s="369" t="e">
        <f>#REF!</f>
        <v>#REF!</v>
      </c>
      <c r="R68" s="368" t="e">
        <f>#REF!</f>
        <v>#REF!</v>
      </c>
      <c r="S68" s="368" t="e">
        <f>#REF!</f>
        <v>#REF!</v>
      </c>
      <c r="T68" s="369" t="e">
        <f>#REF!</f>
        <v>#REF!</v>
      </c>
      <c r="U68" s="368" t="e">
        <f>#REF!</f>
        <v>#REF!</v>
      </c>
      <c r="V68" s="368" t="e">
        <f>#REF!</f>
        <v>#REF!</v>
      </c>
      <c r="W68" s="368" t="e">
        <f>#REF!</f>
        <v>#REF!</v>
      </c>
      <c r="X68" s="368" t="e">
        <f>#REF!</f>
        <v>#REF!</v>
      </c>
      <c r="Y68" s="368" t="e">
        <f>#REF!</f>
        <v>#REF!</v>
      </c>
      <c r="Z68" s="365" t="e">
        <f t="shared" si="19"/>
        <v>#REF!</v>
      </c>
      <c r="AA68" s="368" t="e">
        <f>#REF!</f>
        <v>#REF!</v>
      </c>
      <c r="AB68" s="368" t="e">
        <f>#REF!</f>
        <v>#REF!</v>
      </c>
      <c r="AC68" s="368" t="e">
        <f>#REF!</f>
        <v>#REF!</v>
      </c>
      <c r="AD68" s="368" t="e">
        <f t="shared" si="20"/>
        <v>#REF!</v>
      </c>
      <c r="AE68" s="267" t="e">
        <f t="shared" si="73"/>
        <v>#REF!</v>
      </c>
      <c r="AF68" s="246" t="e">
        <f>#REF!</f>
        <v>#REF!</v>
      </c>
      <c r="AG68" s="246" t="e">
        <f>#REF!</f>
        <v>#REF!</v>
      </c>
      <c r="AH68" s="246" t="e">
        <f>#REF!</f>
        <v>#REF!</v>
      </c>
      <c r="AI68" s="246" t="e">
        <f>#REF!</f>
        <v>#REF!</v>
      </c>
      <c r="AJ68" s="267" t="e">
        <f t="shared" si="74"/>
        <v>#REF!</v>
      </c>
      <c r="AK68" s="246" t="e">
        <f>#REF!</f>
        <v>#REF!</v>
      </c>
      <c r="AL68" s="267" t="e">
        <f t="shared" si="75"/>
        <v>#REF!</v>
      </c>
      <c r="AM68" s="248" t="e">
        <f>#REF!+#REF!+#REF!+#REF!+#REF!</f>
        <v>#REF!</v>
      </c>
      <c r="AN68" s="267" t="e">
        <f t="shared" si="76"/>
        <v>#REF!</v>
      </c>
      <c r="AO68" s="249" t="e">
        <f>#REF!+#REF!+#REF!+#REF!</f>
        <v>#REF!</v>
      </c>
      <c r="AP68" s="267" t="e">
        <f t="shared" si="77"/>
        <v>#REF!</v>
      </c>
      <c r="AQ68" s="249" t="e">
        <f>#REF!+#REF!+#REF!+#REF!</f>
        <v>#REF!</v>
      </c>
      <c r="AR68" s="267" t="e">
        <f t="shared" si="78"/>
        <v>#REF!</v>
      </c>
      <c r="AS68" s="249" t="e">
        <f>#REF!</f>
        <v>#REF!</v>
      </c>
      <c r="AT68" s="267" t="e">
        <f t="shared" si="79"/>
        <v>#REF!</v>
      </c>
      <c r="AU68" s="249" t="e">
        <f>#REF!</f>
        <v>#REF!</v>
      </c>
      <c r="AV68" s="249" t="e">
        <f>#REF!</f>
        <v>#REF!</v>
      </c>
      <c r="AW68" s="249" t="e">
        <f>#REF!</f>
        <v>#REF!</v>
      </c>
      <c r="AX68" s="249" t="e">
        <f>#REF!</f>
        <v>#REF!</v>
      </c>
      <c r="AY68" s="267" t="e">
        <f t="shared" si="80"/>
        <v>#REF!</v>
      </c>
      <c r="AZ68" s="249" t="e">
        <f>#REF!</f>
        <v>#REF!</v>
      </c>
      <c r="BA68" s="267" t="e">
        <f t="shared" si="81"/>
        <v>#REF!</v>
      </c>
      <c r="BB68" s="248" t="e">
        <f>#REF!+#REF!+#REF!+#REF!+#REF!</f>
        <v>#REF!</v>
      </c>
      <c r="BC68" s="267" t="e">
        <f t="shared" si="82"/>
        <v>#REF!</v>
      </c>
      <c r="BD68" s="249" t="e">
        <f>#REF!+#REF!+#REF!+#REF!</f>
        <v>#REF!</v>
      </c>
      <c r="BE68" s="267" t="e">
        <f t="shared" si="83"/>
        <v>#REF!</v>
      </c>
      <c r="BF68" s="249" t="e">
        <f>#REF!+#REF!+#REF!+#REF!</f>
        <v>#REF!</v>
      </c>
      <c r="BG68" s="267" t="e">
        <f t="shared" si="84"/>
        <v>#REF!</v>
      </c>
      <c r="BH68" s="246" t="e">
        <f>#REF!</f>
        <v>#REF!</v>
      </c>
      <c r="BI68" s="267" t="e">
        <f t="shared" si="85"/>
        <v>#REF!</v>
      </c>
      <c r="BJ68" s="358" t="e">
        <f t="shared" si="21"/>
        <v>#REF!</v>
      </c>
      <c r="BK68" s="368" t="e">
        <f t="shared" si="86"/>
        <v>#REF!</v>
      </c>
      <c r="BL68" s="285" t="e">
        <f t="shared" si="87"/>
        <v>#REF!</v>
      </c>
      <c r="BM68" s="285" t="e">
        <f t="shared" si="88"/>
        <v>#REF!</v>
      </c>
      <c r="BO68" s="285" t="e">
        <f t="shared" si="89"/>
        <v>#REF!</v>
      </c>
      <c r="BP68" s="285" t="e">
        <f t="shared" si="90"/>
        <v>#REF!</v>
      </c>
    </row>
    <row r="69" spans="1:68" s="219" customFormat="1" ht="21.95" customHeight="1">
      <c r="A69" s="243">
        <v>30</v>
      </c>
      <c r="B69" s="362" t="s">
        <v>140</v>
      </c>
      <c r="C69" s="373" t="e">
        <f>#REF!</f>
        <v>#REF!</v>
      </c>
      <c r="D69" s="369" t="e">
        <f>#REF!</f>
        <v>#REF!</v>
      </c>
      <c r="E69" s="368" t="e">
        <f>#REF!</f>
        <v>#REF!</v>
      </c>
      <c r="F69" s="369" t="e">
        <f>#REF!</f>
        <v>#REF!</v>
      </c>
      <c r="G69" s="368" t="e">
        <f>#REF!</f>
        <v>#REF!</v>
      </c>
      <c r="H69" s="368" t="e">
        <f>#REF!</f>
        <v>#REF!</v>
      </c>
      <c r="I69" s="363" t="e">
        <f t="shared" si="71"/>
        <v>#REF!</v>
      </c>
      <c r="J69" s="368" t="e">
        <f>#REF!</f>
        <v>#REF!</v>
      </c>
      <c r="K69" s="368" t="e">
        <f>#REF!</f>
        <v>#REF!</v>
      </c>
      <c r="L69" s="368" t="e">
        <f>#REF!</f>
        <v>#REF!</v>
      </c>
      <c r="M69" s="365" t="e">
        <f t="shared" si="72"/>
        <v>#REF!</v>
      </c>
      <c r="N69" s="369" t="e">
        <f>#REF!</f>
        <v>#REF!</v>
      </c>
      <c r="O69" s="368" t="e">
        <f>#REF!</f>
        <v>#REF!</v>
      </c>
      <c r="P69" s="368" t="e">
        <f>#REF!</f>
        <v>#REF!</v>
      </c>
      <c r="Q69" s="369" t="e">
        <f>#REF!</f>
        <v>#REF!</v>
      </c>
      <c r="R69" s="368" t="e">
        <f>#REF!</f>
        <v>#REF!</v>
      </c>
      <c r="S69" s="368" t="e">
        <f>#REF!</f>
        <v>#REF!</v>
      </c>
      <c r="T69" s="369" t="e">
        <f>#REF!</f>
        <v>#REF!</v>
      </c>
      <c r="U69" s="368" t="e">
        <f>#REF!</f>
        <v>#REF!</v>
      </c>
      <c r="V69" s="368" t="e">
        <f>#REF!</f>
        <v>#REF!</v>
      </c>
      <c r="W69" s="368" t="e">
        <f>#REF!</f>
        <v>#REF!</v>
      </c>
      <c r="X69" s="368" t="e">
        <f>#REF!</f>
        <v>#REF!</v>
      </c>
      <c r="Y69" s="368" t="e">
        <f>#REF!</f>
        <v>#REF!</v>
      </c>
      <c r="Z69" s="365" t="e">
        <f t="shared" si="19"/>
        <v>#REF!</v>
      </c>
      <c r="AA69" s="368" t="e">
        <f>#REF!</f>
        <v>#REF!</v>
      </c>
      <c r="AB69" s="368" t="e">
        <f>#REF!</f>
        <v>#REF!</v>
      </c>
      <c r="AC69" s="368" t="e">
        <f>#REF!</f>
        <v>#REF!</v>
      </c>
      <c r="AD69" s="368" t="e">
        <f t="shared" si="20"/>
        <v>#REF!</v>
      </c>
      <c r="AE69" s="267" t="e">
        <f t="shared" si="73"/>
        <v>#REF!</v>
      </c>
      <c r="AF69" s="246" t="e">
        <f>#REF!</f>
        <v>#REF!</v>
      </c>
      <c r="AG69" s="246" t="e">
        <f>#REF!</f>
        <v>#REF!</v>
      </c>
      <c r="AH69" s="246" t="e">
        <f>#REF!</f>
        <v>#REF!</v>
      </c>
      <c r="AI69" s="246" t="e">
        <f>#REF!</f>
        <v>#REF!</v>
      </c>
      <c r="AJ69" s="267" t="e">
        <f t="shared" si="74"/>
        <v>#REF!</v>
      </c>
      <c r="AK69" s="246" t="e">
        <f>#REF!</f>
        <v>#REF!</v>
      </c>
      <c r="AL69" s="267" t="e">
        <f t="shared" si="75"/>
        <v>#REF!</v>
      </c>
      <c r="AM69" s="248" t="e">
        <f>#REF!+#REF!+#REF!+#REF!+#REF!</f>
        <v>#REF!</v>
      </c>
      <c r="AN69" s="267" t="e">
        <f t="shared" si="76"/>
        <v>#REF!</v>
      </c>
      <c r="AO69" s="249" t="e">
        <f>#REF!+#REF!+#REF!+#REF!</f>
        <v>#REF!</v>
      </c>
      <c r="AP69" s="267" t="e">
        <f t="shared" si="77"/>
        <v>#REF!</v>
      </c>
      <c r="AQ69" s="249" t="e">
        <f>#REF!+#REF!+#REF!+#REF!</f>
        <v>#REF!</v>
      </c>
      <c r="AR69" s="267" t="e">
        <f t="shared" si="78"/>
        <v>#REF!</v>
      </c>
      <c r="AS69" s="249" t="e">
        <f>#REF!</f>
        <v>#REF!</v>
      </c>
      <c r="AT69" s="267" t="e">
        <f t="shared" si="79"/>
        <v>#REF!</v>
      </c>
      <c r="AU69" s="249" t="e">
        <f>#REF!</f>
        <v>#REF!</v>
      </c>
      <c r="AV69" s="249" t="e">
        <f>#REF!</f>
        <v>#REF!</v>
      </c>
      <c r="AW69" s="249" t="e">
        <f>#REF!</f>
        <v>#REF!</v>
      </c>
      <c r="AX69" s="249" t="e">
        <f>#REF!</f>
        <v>#REF!</v>
      </c>
      <c r="AY69" s="267" t="e">
        <f t="shared" si="80"/>
        <v>#REF!</v>
      </c>
      <c r="AZ69" s="249" t="e">
        <f>#REF!</f>
        <v>#REF!</v>
      </c>
      <c r="BA69" s="267" t="e">
        <f t="shared" si="81"/>
        <v>#REF!</v>
      </c>
      <c r="BB69" s="248" t="e">
        <f>#REF!+#REF!+#REF!+#REF!+#REF!</f>
        <v>#REF!</v>
      </c>
      <c r="BC69" s="267" t="e">
        <f t="shared" si="82"/>
        <v>#REF!</v>
      </c>
      <c r="BD69" s="249" t="e">
        <f>#REF!+#REF!+#REF!+#REF!</f>
        <v>#REF!</v>
      </c>
      <c r="BE69" s="267" t="e">
        <f t="shared" si="83"/>
        <v>#REF!</v>
      </c>
      <c r="BF69" s="249" t="e">
        <f>#REF!+#REF!+#REF!+#REF!</f>
        <v>#REF!</v>
      </c>
      <c r="BG69" s="267" t="e">
        <f t="shared" si="84"/>
        <v>#REF!</v>
      </c>
      <c r="BH69" s="246" t="e">
        <f>#REF!</f>
        <v>#REF!</v>
      </c>
      <c r="BI69" s="267" t="e">
        <f t="shared" si="85"/>
        <v>#REF!</v>
      </c>
      <c r="BJ69" s="358" t="e">
        <f t="shared" si="21"/>
        <v>#REF!</v>
      </c>
      <c r="BK69" s="368" t="e">
        <f t="shared" si="86"/>
        <v>#REF!</v>
      </c>
      <c r="BL69" s="285" t="e">
        <f t="shared" si="87"/>
        <v>#REF!</v>
      </c>
      <c r="BM69" s="285" t="e">
        <f t="shared" si="88"/>
        <v>#REF!</v>
      </c>
      <c r="BO69" s="285" t="e">
        <f t="shared" si="89"/>
        <v>#REF!</v>
      </c>
      <c r="BP69" s="285" t="e">
        <f t="shared" si="90"/>
        <v>#REF!</v>
      </c>
    </row>
    <row r="70" spans="1:68" s="219" customFormat="1" ht="21.95" customHeight="1">
      <c r="A70" s="252">
        <v>31</v>
      </c>
      <c r="B70" s="377" t="s">
        <v>141</v>
      </c>
      <c r="C70" s="378" t="e">
        <f>#REF!</f>
        <v>#REF!</v>
      </c>
      <c r="D70" s="369" t="e">
        <f>#REF!</f>
        <v>#REF!</v>
      </c>
      <c r="E70" s="368" t="e">
        <f>#REF!</f>
        <v>#REF!</v>
      </c>
      <c r="F70" s="369" t="e">
        <f>#REF!</f>
        <v>#REF!</v>
      </c>
      <c r="G70" s="368" t="e">
        <f>#REF!</f>
        <v>#REF!</v>
      </c>
      <c r="H70" s="368" t="e">
        <f>#REF!</f>
        <v>#REF!</v>
      </c>
      <c r="I70" s="363" t="e">
        <f t="shared" si="71"/>
        <v>#REF!</v>
      </c>
      <c r="J70" s="368" t="e">
        <f>#REF!</f>
        <v>#REF!</v>
      </c>
      <c r="K70" s="368" t="e">
        <f>#REF!</f>
        <v>#REF!</v>
      </c>
      <c r="L70" s="368" t="e">
        <f>#REF!</f>
        <v>#REF!</v>
      </c>
      <c r="M70" s="365" t="e">
        <f t="shared" si="72"/>
        <v>#REF!</v>
      </c>
      <c r="N70" s="369" t="e">
        <f>#REF!</f>
        <v>#REF!</v>
      </c>
      <c r="O70" s="368" t="e">
        <f>#REF!</f>
        <v>#REF!</v>
      </c>
      <c r="P70" s="368" t="e">
        <f>#REF!</f>
        <v>#REF!</v>
      </c>
      <c r="Q70" s="369" t="e">
        <f>#REF!</f>
        <v>#REF!</v>
      </c>
      <c r="R70" s="368" t="e">
        <f>#REF!</f>
        <v>#REF!</v>
      </c>
      <c r="S70" s="368" t="e">
        <f>#REF!</f>
        <v>#REF!</v>
      </c>
      <c r="T70" s="369" t="e">
        <f>#REF!</f>
        <v>#REF!</v>
      </c>
      <c r="U70" s="368" t="e">
        <f>#REF!</f>
        <v>#REF!</v>
      </c>
      <c r="V70" s="368" t="e">
        <f>#REF!</f>
        <v>#REF!</v>
      </c>
      <c r="W70" s="368" t="e">
        <f>#REF!</f>
        <v>#REF!</v>
      </c>
      <c r="X70" s="368" t="e">
        <f>#REF!</f>
        <v>#REF!</v>
      </c>
      <c r="Y70" s="368" t="e">
        <f>#REF!</f>
        <v>#REF!</v>
      </c>
      <c r="Z70" s="365" t="e">
        <f t="shared" si="19"/>
        <v>#REF!</v>
      </c>
      <c r="AA70" s="368" t="e">
        <f>#REF!</f>
        <v>#REF!</v>
      </c>
      <c r="AB70" s="368" t="e">
        <f>#REF!</f>
        <v>#REF!</v>
      </c>
      <c r="AC70" s="368" t="e">
        <f>#REF!</f>
        <v>#REF!</v>
      </c>
      <c r="AD70" s="368" t="e">
        <f t="shared" si="20"/>
        <v>#REF!</v>
      </c>
      <c r="AE70" s="267" t="e">
        <f t="shared" si="73"/>
        <v>#REF!</v>
      </c>
      <c r="AF70" s="246" t="e">
        <f>#REF!</f>
        <v>#REF!</v>
      </c>
      <c r="AG70" s="246" t="e">
        <f>#REF!</f>
        <v>#REF!</v>
      </c>
      <c r="AH70" s="246" t="e">
        <f>#REF!</f>
        <v>#REF!</v>
      </c>
      <c r="AI70" s="246" t="e">
        <f>#REF!</f>
        <v>#REF!</v>
      </c>
      <c r="AJ70" s="267" t="e">
        <f t="shared" si="74"/>
        <v>#REF!</v>
      </c>
      <c r="AK70" s="246" t="e">
        <f>#REF!</f>
        <v>#REF!</v>
      </c>
      <c r="AL70" s="267" t="e">
        <f t="shared" si="75"/>
        <v>#REF!</v>
      </c>
      <c r="AM70" s="248" t="e">
        <f>#REF!+#REF!+#REF!+#REF!+#REF!</f>
        <v>#REF!</v>
      </c>
      <c r="AN70" s="267" t="e">
        <f t="shared" si="76"/>
        <v>#REF!</v>
      </c>
      <c r="AO70" s="249" t="e">
        <f>#REF!+#REF!+#REF!+#REF!</f>
        <v>#REF!</v>
      </c>
      <c r="AP70" s="267" t="e">
        <f t="shared" si="77"/>
        <v>#REF!</v>
      </c>
      <c r="AQ70" s="249" t="e">
        <f>#REF!+#REF!+#REF!+#REF!</f>
        <v>#REF!</v>
      </c>
      <c r="AR70" s="267" t="e">
        <f t="shared" si="78"/>
        <v>#REF!</v>
      </c>
      <c r="AS70" s="249" t="e">
        <f>#REF!</f>
        <v>#REF!</v>
      </c>
      <c r="AT70" s="267" t="e">
        <f t="shared" si="79"/>
        <v>#REF!</v>
      </c>
      <c r="AU70" s="249" t="e">
        <f>#REF!</f>
        <v>#REF!</v>
      </c>
      <c r="AV70" s="249" t="e">
        <f>#REF!</f>
        <v>#REF!</v>
      </c>
      <c r="AW70" s="249" t="e">
        <f>#REF!</f>
        <v>#REF!</v>
      </c>
      <c r="AX70" s="249" t="e">
        <f>#REF!</f>
        <v>#REF!</v>
      </c>
      <c r="AY70" s="267" t="e">
        <f t="shared" si="80"/>
        <v>#REF!</v>
      </c>
      <c r="AZ70" s="249" t="e">
        <f>#REF!</f>
        <v>#REF!</v>
      </c>
      <c r="BA70" s="267" t="e">
        <f t="shared" si="81"/>
        <v>#REF!</v>
      </c>
      <c r="BB70" s="248" t="e">
        <f>#REF!+#REF!+#REF!+#REF!+#REF!</f>
        <v>#REF!</v>
      </c>
      <c r="BC70" s="267" t="e">
        <f t="shared" si="82"/>
        <v>#REF!</v>
      </c>
      <c r="BD70" s="249" t="e">
        <f>#REF!+#REF!+#REF!+#REF!</f>
        <v>#REF!</v>
      </c>
      <c r="BE70" s="267" t="e">
        <f t="shared" si="83"/>
        <v>#REF!</v>
      </c>
      <c r="BF70" s="249" t="e">
        <f>#REF!+#REF!+#REF!+#REF!</f>
        <v>#REF!</v>
      </c>
      <c r="BG70" s="267" t="e">
        <f t="shared" si="84"/>
        <v>#REF!</v>
      </c>
      <c r="BH70" s="246" t="e">
        <f>#REF!</f>
        <v>#REF!</v>
      </c>
      <c r="BI70" s="267" t="e">
        <f t="shared" si="85"/>
        <v>#REF!</v>
      </c>
      <c r="BJ70" s="358" t="e">
        <f t="shared" si="21"/>
        <v>#REF!</v>
      </c>
      <c r="BK70" s="368" t="e">
        <f t="shared" si="86"/>
        <v>#REF!</v>
      </c>
      <c r="BL70" s="285" t="e">
        <f t="shared" si="87"/>
        <v>#REF!</v>
      </c>
      <c r="BM70" s="285" t="e">
        <f t="shared" si="88"/>
        <v>#REF!</v>
      </c>
      <c r="BO70" s="285" t="e">
        <f t="shared" si="89"/>
        <v>#REF!</v>
      </c>
      <c r="BP70" s="285" t="e">
        <f t="shared" si="90"/>
        <v>#REF!</v>
      </c>
    </row>
    <row r="71" spans="1:68" s="218" customFormat="1" ht="21.95" customHeight="1">
      <c r="A71" s="243">
        <v>32</v>
      </c>
      <c r="B71" s="362" t="s">
        <v>142</v>
      </c>
      <c r="C71" s="373" t="e">
        <f>#REF!</f>
        <v>#REF!</v>
      </c>
      <c r="D71" s="369" t="e">
        <f>#REF!</f>
        <v>#REF!</v>
      </c>
      <c r="E71" s="368" t="e">
        <f>#REF!</f>
        <v>#REF!</v>
      </c>
      <c r="F71" s="369" t="e">
        <f>#REF!</f>
        <v>#REF!</v>
      </c>
      <c r="G71" s="368" t="e">
        <f>#REF!</f>
        <v>#REF!</v>
      </c>
      <c r="H71" s="368" t="e">
        <f>#REF!</f>
        <v>#REF!</v>
      </c>
      <c r="I71" s="363" t="e">
        <f t="shared" si="71"/>
        <v>#REF!</v>
      </c>
      <c r="J71" s="368" t="e">
        <f>#REF!</f>
        <v>#REF!</v>
      </c>
      <c r="K71" s="368" t="e">
        <f>#REF!</f>
        <v>#REF!</v>
      </c>
      <c r="L71" s="368" t="e">
        <f>#REF!</f>
        <v>#REF!</v>
      </c>
      <c r="M71" s="384" t="e">
        <f t="shared" si="72"/>
        <v>#REF!</v>
      </c>
      <c r="N71" s="369" t="e">
        <f>#REF!</f>
        <v>#REF!</v>
      </c>
      <c r="O71" s="368" t="e">
        <f>#REF!</f>
        <v>#REF!</v>
      </c>
      <c r="P71" s="368" t="e">
        <f>#REF!</f>
        <v>#REF!</v>
      </c>
      <c r="Q71" s="369" t="e">
        <f>#REF!</f>
        <v>#REF!</v>
      </c>
      <c r="R71" s="368" t="e">
        <f>#REF!</f>
        <v>#REF!</v>
      </c>
      <c r="S71" s="368" t="e">
        <f>#REF!</f>
        <v>#REF!</v>
      </c>
      <c r="T71" s="369" t="e">
        <f>#REF!</f>
        <v>#REF!</v>
      </c>
      <c r="U71" s="368" t="e">
        <f>#REF!</f>
        <v>#REF!</v>
      </c>
      <c r="V71" s="368" t="e">
        <f>#REF!</f>
        <v>#REF!</v>
      </c>
      <c r="W71" s="368" t="e">
        <f>#REF!</f>
        <v>#REF!</v>
      </c>
      <c r="X71" s="368" t="e">
        <f>#REF!</f>
        <v>#REF!</v>
      </c>
      <c r="Y71" s="368" t="e">
        <f>#REF!</f>
        <v>#REF!</v>
      </c>
      <c r="Z71" s="365" t="e">
        <f t="shared" ref="Z71:Z108" si="91">H71/K71</f>
        <v>#REF!</v>
      </c>
      <c r="AA71" s="368" t="e">
        <f>#REF!</f>
        <v>#REF!</v>
      </c>
      <c r="AB71" s="368" t="e">
        <f>#REF!</f>
        <v>#REF!</v>
      </c>
      <c r="AC71" s="368" t="e">
        <f>#REF!</f>
        <v>#REF!</v>
      </c>
      <c r="AD71" s="368" t="e">
        <f t="shared" ref="AD71:AD108" si="92">AA71+AB71+AC71</f>
        <v>#REF!</v>
      </c>
      <c r="AE71" s="267" t="e">
        <f t="shared" si="73"/>
        <v>#REF!</v>
      </c>
      <c r="AF71" s="246" t="e">
        <f>#REF!</f>
        <v>#REF!</v>
      </c>
      <c r="AG71" s="246" t="e">
        <f>#REF!</f>
        <v>#REF!</v>
      </c>
      <c r="AH71" s="246" t="e">
        <f>#REF!</f>
        <v>#REF!</v>
      </c>
      <c r="AI71" s="246" t="e">
        <f>#REF!</f>
        <v>#REF!</v>
      </c>
      <c r="AJ71" s="267" t="e">
        <f t="shared" si="74"/>
        <v>#REF!</v>
      </c>
      <c r="AK71" s="246" t="e">
        <f>#REF!</f>
        <v>#REF!</v>
      </c>
      <c r="AL71" s="267" t="e">
        <f t="shared" si="75"/>
        <v>#REF!</v>
      </c>
      <c r="AM71" s="248" t="e">
        <f>#REF!+#REF!+#REF!+#REF!+#REF!</f>
        <v>#REF!</v>
      </c>
      <c r="AN71" s="267" t="e">
        <f t="shared" si="76"/>
        <v>#REF!</v>
      </c>
      <c r="AO71" s="249" t="e">
        <f>#REF!+#REF!+#REF!+#REF!</f>
        <v>#REF!</v>
      </c>
      <c r="AP71" s="267" t="e">
        <f t="shared" si="77"/>
        <v>#REF!</v>
      </c>
      <c r="AQ71" s="249" t="e">
        <f>#REF!+#REF!+#REF!+#REF!</f>
        <v>#REF!</v>
      </c>
      <c r="AR71" s="267" t="e">
        <f t="shared" si="78"/>
        <v>#REF!</v>
      </c>
      <c r="AS71" s="249" t="e">
        <f>#REF!</f>
        <v>#REF!</v>
      </c>
      <c r="AT71" s="267" t="e">
        <f t="shared" si="79"/>
        <v>#REF!</v>
      </c>
      <c r="AU71" s="249" t="e">
        <f>#REF!</f>
        <v>#REF!</v>
      </c>
      <c r="AV71" s="249" t="e">
        <f>#REF!</f>
        <v>#REF!</v>
      </c>
      <c r="AW71" s="249" t="e">
        <f>#REF!</f>
        <v>#REF!</v>
      </c>
      <c r="AX71" s="249" t="e">
        <f>#REF!</f>
        <v>#REF!</v>
      </c>
      <c r="AY71" s="267" t="e">
        <f t="shared" si="80"/>
        <v>#REF!</v>
      </c>
      <c r="AZ71" s="249" t="e">
        <f>#REF!</f>
        <v>#REF!</v>
      </c>
      <c r="BA71" s="267" t="e">
        <f t="shared" si="81"/>
        <v>#REF!</v>
      </c>
      <c r="BB71" s="248" t="e">
        <f>#REF!+#REF!+#REF!+#REF!+#REF!</f>
        <v>#REF!</v>
      </c>
      <c r="BC71" s="267" t="e">
        <f t="shared" si="82"/>
        <v>#REF!</v>
      </c>
      <c r="BD71" s="249" t="e">
        <f>#REF!+#REF!+#REF!+#REF!</f>
        <v>#REF!</v>
      </c>
      <c r="BE71" s="267" t="e">
        <f t="shared" si="83"/>
        <v>#REF!</v>
      </c>
      <c r="BF71" s="249" t="e">
        <f>#REF!+#REF!+#REF!+#REF!</f>
        <v>#REF!</v>
      </c>
      <c r="BG71" s="267" t="e">
        <f t="shared" si="84"/>
        <v>#REF!</v>
      </c>
      <c r="BH71" s="246" t="e">
        <f>#REF!</f>
        <v>#REF!</v>
      </c>
      <c r="BI71" s="267" t="e">
        <f t="shared" si="85"/>
        <v>#REF!</v>
      </c>
      <c r="BJ71" s="358" t="e">
        <f t="shared" ref="BJ71:BJ108" si="93">H71/K71</f>
        <v>#REF!</v>
      </c>
      <c r="BK71" s="368" t="e">
        <f t="shared" si="86"/>
        <v>#REF!</v>
      </c>
      <c r="BL71" s="285" t="e">
        <f t="shared" si="87"/>
        <v>#REF!</v>
      </c>
      <c r="BM71" s="285" t="e">
        <f t="shared" si="88"/>
        <v>#REF!</v>
      </c>
      <c r="BO71" s="285" t="e">
        <f t="shared" si="89"/>
        <v>#REF!</v>
      </c>
      <c r="BP71" s="285" t="e">
        <f t="shared" si="90"/>
        <v>#REF!</v>
      </c>
    </row>
    <row r="72" spans="1:68" s="219" customFormat="1" ht="21.95" customHeight="1">
      <c r="A72" s="243">
        <v>33</v>
      </c>
      <c r="B72" s="362" t="s">
        <v>143</v>
      </c>
      <c r="C72" s="373" t="e">
        <f>#REF!</f>
        <v>#REF!</v>
      </c>
      <c r="D72" s="369" t="e">
        <f>#REF!</f>
        <v>#REF!</v>
      </c>
      <c r="E72" s="368" t="e">
        <f>#REF!</f>
        <v>#REF!</v>
      </c>
      <c r="F72" s="369" t="e">
        <f>#REF!</f>
        <v>#REF!</v>
      </c>
      <c r="G72" s="368" t="e">
        <f>#REF!</f>
        <v>#REF!</v>
      </c>
      <c r="H72" s="368" t="e">
        <f>#REF!</f>
        <v>#REF!</v>
      </c>
      <c r="I72" s="363" t="e">
        <f t="shared" si="71"/>
        <v>#REF!</v>
      </c>
      <c r="J72" s="368" t="e">
        <f>#REF!</f>
        <v>#REF!</v>
      </c>
      <c r="K72" s="368" t="e">
        <f>#REF!</f>
        <v>#REF!</v>
      </c>
      <c r="L72" s="368" t="e">
        <f>#REF!</f>
        <v>#REF!</v>
      </c>
      <c r="M72" s="365" t="e">
        <f t="shared" si="72"/>
        <v>#REF!</v>
      </c>
      <c r="N72" s="369" t="e">
        <f>#REF!</f>
        <v>#REF!</v>
      </c>
      <c r="O72" s="368" t="e">
        <f>#REF!</f>
        <v>#REF!</v>
      </c>
      <c r="P72" s="368" t="e">
        <f>#REF!</f>
        <v>#REF!</v>
      </c>
      <c r="Q72" s="369" t="e">
        <f>#REF!</f>
        <v>#REF!</v>
      </c>
      <c r="R72" s="368" t="e">
        <f>#REF!</f>
        <v>#REF!</v>
      </c>
      <c r="S72" s="368" t="e">
        <f>#REF!</f>
        <v>#REF!</v>
      </c>
      <c r="T72" s="369" t="e">
        <f>#REF!</f>
        <v>#REF!</v>
      </c>
      <c r="U72" s="368" t="e">
        <f>#REF!</f>
        <v>#REF!</v>
      </c>
      <c r="V72" s="368" t="e">
        <f>#REF!</f>
        <v>#REF!</v>
      </c>
      <c r="W72" s="368" t="e">
        <f>#REF!</f>
        <v>#REF!</v>
      </c>
      <c r="X72" s="368" t="e">
        <f>#REF!</f>
        <v>#REF!</v>
      </c>
      <c r="Y72" s="368" t="e">
        <f>#REF!</f>
        <v>#REF!</v>
      </c>
      <c r="Z72" s="365" t="e">
        <f t="shared" si="91"/>
        <v>#REF!</v>
      </c>
      <c r="AA72" s="368" t="e">
        <f>#REF!</f>
        <v>#REF!</v>
      </c>
      <c r="AB72" s="368" t="e">
        <f>#REF!</f>
        <v>#REF!</v>
      </c>
      <c r="AC72" s="368" t="e">
        <f>#REF!</f>
        <v>#REF!</v>
      </c>
      <c r="AD72" s="368" t="e">
        <f t="shared" si="92"/>
        <v>#REF!</v>
      </c>
      <c r="AE72" s="267" t="e">
        <f t="shared" si="73"/>
        <v>#REF!</v>
      </c>
      <c r="AF72" s="246" t="e">
        <f>#REF!</f>
        <v>#REF!</v>
      </c>
      <c r="AG72" s="246" t="e">
        <f>#REF!</f>
        <v>#REF!</v>
      </c>
      <c r="AH72" s="246" t="e">
        <f>#REF!</f>
        <v>#REF!</v>
      </c>
      <c r="AI72" s="246" t="e">
        <f>#REF!</f>
        <v>#REF!</v>
      </c>
      <c r="AJ72" s="267" t="e">
        <f t="shared" si="74"/>
        <v>#REF!</v>
      </c>
      <c r="AK72" s="246" t="e">
        <f>#REF!</f>
        <v>#REF!</v>
      </c>
      <c r="AL72" s="267" t="e">
        <f t="shared" si="75"/>
        <v>#REF!</v>
      </c>
      <c r="AM72" s="248" t="e">
        <f>#REF!+#REF!+#REF!+#REF!+#REF!</f>
        <v>#REF!</v>
      </c>
      <c r="AN72" s="267" t="e">
        <f t="shared" si="76"/>
        <v>#REF!</v>
      </c>
      <c r="AO72" s="249" t="e">
        <f>#REF!+#REF!+#REF!+#REF!</f>
        <v>#REF!</v>
      </c>
      <c r="AP72" s="267" t="e">
        <f t="shared" si="77"/>
        <v>#REF!</v>
      </c>
      <c r="AQ72" s="249" t="e">
        <f>#REF!+#REF!+#REF!+#REF!</f>
        <v>#REF!</v>
      </c>
      <c r="AR72" s="267" t="e">
        <f t="shared" si="78"/>
        <v>#REF!</v>
      </c>
      <c r="AS72" s="249" t="e">
        <f>#REF!</f>
        <v>#REF!</v>
      </c>
      <c r="AT72" s="267" t="e">
        <f t="shared" si="79"/>
        <v>#REF!</v>
      </c>
      <c r="AU72" s="249" t="e">
        <f>#REF!</f>
        <v>#REF!</v>
      </c>
      <c r="AV72" s="249" t="e">
        <f>#REF!</f>
        <v>#REF!</v>
      </c>
      <c r="AW72" s="249" t="e">
        <f>#REF!</f>
        <v>#REF!</v>
      </c>
      <c r="AX72" s="249" t="e">
        <f>#REF!</f>
        <v>#REF!</v>
      </c>
      <c r="AY72" s="267" t="e">
        <f t="shared" si="80"/>
        <v>#REF!</v>
      </c>
      <c r="AZ72" s="249" t="e">
        <f>#REF!</f>
        <v>#REF!</v>
      </c>
      <c r="BA72" s="267" t="e">
        <f t="shared" si="81"/>
        <v>#REF!</v>
      </c>
      <c r="BB72" s="248" t="e">
        <f>#REF!+#REF!+#REF!+#REF!+#REF!</f>
        <v>#REF!</v>
      </c>
      <c r="BC72" s="267" t="e">
        <f t="shared" si="82"/>
        <v>#REF!</v>
      </c>
      <c r="BD72" s="249" t="e">
        <f>#REF!+#REF!+#REF!+#REF!</f>
        <v>#REF!</v>
      </c>
      <c r="BE72" s="267" t="e">
        <f t="shared" si="83"/>
        <v>#REF!</v>
      </c>
      <c r="BF72" s="249" t="e">
        <f>#REF!+#REF!+#REF!+#REF!</f>
        <v>#REF!</v>
      </c>
      <c r="BG72" s="267" t="e">
        <f t="shared" si="84"/>
        <v>#REF!</v>
      </c>
      <c r="BH72" s="246" t="e">
        <f>#REF!</f>
        <v>#REF!</v>
      </c>
      <c r="BI72" s="267" t="e">
        <f t="shared" si="85"/>
        <v>#REF!</v>
      </c>
      <c r="BJ72" s="358" t="e">
        <f t="shared" si="93"/>
        <v>#REF!</v>
      </c>
      <c r="BK72" s="368" t="e">
        <f t="shared" si="86"/>
        <v>#REF!</v>
      </c>
      <c r="BL72" s="285" t="e">
        <f t="shared" si="87"/>
        <v>#REF!</v>
      </c>
      <c r="BM72" s="285" t="e">
        <f t="shared" si="88"/>
        <v>#REF!</v>
      </c>
      <c r="BO72" s="285" t="e">
        <f t="shared" si="89"/>
        <v>#REF!</v>
      </c>
      <c r="BP72" s="285" t="e">
        <f t="shared" si="90"/>
        <v>#REF!</v>
      </c>
    </row>
    <row r="73" spans="1:68" s="219" customFormat="1" ht="21.95" customHeight="1" thickBot="1">
      <c r="A73" s="253">
        <v>34</v>
      </c>
      <c r="B73" s="362" t="s">
        <v>144</v>
      </c>
      <c r="C73" s="373" t="e">
        <f>#REF!</f>
        <v>#REF!</v>
      </c>
      <c r="D73" s="369" t="e">
        <f>#REF!</f>
        <v>#REF!</v>
      </c>
      <c r="E73" s="368" t="e">
        <f>#REF!</f>
        <v>#REF!</v>
      </c>
      <c r="F73" s="369" t="e">
        <f>#REF!</f>
        <v>#REF!</v>
      </c>
      <c r="G73" s="368" t="e">
        <f>#REF!</f>
        <v>#REF!</v>
      </c>
      <c r="H73" s="368" t="e">
        <f>#REF!</f>
        <v>#REF!</v>
      </c>
      <c r="I73" s="363" t="e">
        <f t="shared" si="71"/>
        <v>#REF!</v>
      </c>
      <c r="J73" s="368" t="e">
        <f>#REF!</f>
        <v>#REF!</v>
      </c>
      <c r="K73" s="368" t="e">
        <f>#REF!</f>
        <v>#REF!</v>
      </c>
      <c r="L73" s="368" t="e">
        <f>#REF!</f>
        <v>#REF!</v>
      </c>
      <c r="M73" s="384" t="e">
        <f t="shared" si="72"/>
        <v>#REF!</v>
      </c>
      <c r="N73" s="369" t="e">
        <f>#REF!</f>
        <v>#REF!</v>
      </c>
      <c r="O73" s="368" t="e">
        <f>#REF!</f>
        <v>#REF!</v>
      </c>
      <c r="P73" s="368" t="e">
        <f>#REF!</f>
        <v>#REF!</v>
      </c>
      <c r="Q73" s="369" t="e">
        <f>#REF!</f>
        <v>#REF!</v>
      </c>
      <c r="R73" s="368" t="e">
        <f>#REF!</f>
        <v>#REF!</v>
      </c>
      <c r="S73" s="368" t="e">
        <f>#REF!</f>
        <v>#REF!</v>
      </c>
      <c r="T73" s="369" t="e">
        <f>#REF!</f>
        <v>#REF!</v>
      </c>
      <c r="U73" s="368" t="e">
        <f>#REF!</f>
        <v>#REF!</v>
      </c>
      <c r="V73" s="368" t="e">
        <f>#REF!</f>
        <v>#REF!</v>
      </c>
      <c r="W73" s="368" t="e">
        <f>#REF!</f>
        <v>#REF!</v>
      </c>
      <c r="X73" s="368" t="e">
        <f>#REF!</f>
        <v>#REF!</v>
      </c>
      <c r="Y73" s="368" t="e">
        <f>#REF!</f>
        <v>#REF!</v>
      </c>
      <c r="Z73" s="365" t="e">
        <f t="shared" si="91"/>
        <v>#REF!</v>
      </c>
      <c r="AA73" s="368" t="e">
        <f>#REF!</f>
        <v>#REF!</v>
      </c>
      <c r="AB73" s="368" t="e">
        <f>#REF!</f>
        <v>#REF!</v>
      </c>
      <c r="AC73" s="368" t="e">
        <f>#REF!</f>
        <v>#REF!</v>
      </c>
      <c r="AD73" s="368" t="e">
        <f t="shared" si="92"/>
        <v>#REF!</v>
      </c>
      <c r="AE73" s="267" t="e">
        <f t="shared" si="73"/>
        <v>#REF!</v>
      </c>
      <c r="AF73" s="246" t="e">
        <f>#REF!</f>
        <v>#REF!</v>
      </c>
      <c r="AG73" s="246" t="e">
        <f>#REF!</f>
        <v>#REF!</v>
      </c>
      <c r="AH73" s="246" t="e">
        <f>#REF!</f>
        <v>#REF!</v>
      </c>
      <c r="AI73" s="246" t="e">
        <f>#REF!</f>
        <v>#REF!</v>
      </c>
      <c r="AJ73" s="267" t="e">
        <f t="shared" si="74"/>
        <v>#REF!</v>
      </c>
      <c r="AK73" s="246" t="e">
        <f>#REF!</f>
        <v>#REF!</v>
      </c>
      <c r="AL73" s="267" t="e">
        <f t="shared" si="75"/>
        <v>#REF!</v>
      </c>
      <c r="AM73" s="248" t="e">
        <f>#REF!+#REF!+#REF!+#REF!+#REF!</f>
        <v>#REF!</v>
      </c>
      <c r="AN73" s="267" t="e">
        <f t="shared" si="76"/>
        <v>#REF!</v>
      </c>
      <c r="AO73" s="249" t="e">
        <f>#REF!+#REF!+#REF!+#REF!</f>
        <v>#REF!</v>
      </c>
      <c r="AP73" s="267" t="e">
        <f t="shared" si="77"/>
        <v>#REF!</v>
      </c>
      <c r="AQ73" s="249" t="e">
        <f>#REF!+#REF!+#REF!+#REF!</f>
        <v>#REF!</v>
      </c>
      <c r="AR73" s="267" t="e">
        <f t="shared" si="78"/>
        <v>#REF!</v>
      </c>
      <c r="AS73" s="249" t="e">
        <f>#REF!</f>
        <v>#REF!</v>
      </c>
      <c r="AT73" s="267" t="e">
        <f t="shared" si="79"/>
        <v>#REF!</v>
      </c>
      <c r="AU73" s="249" t="e">
        <f>#REF!</f>
        <v>#REF!</v>
      </c>
      <c r="AV73" s="249" t="e">
        <f>#REF!</f>
        <v>#REF!</v>
      </c>
      <c r="AW73" s="249" t="e">
        <f>#REF!</f>
        <v>#REF!</v>
      </c>
      <c r="AX73" s="249" t="e">
        <f>#REF!</f>
        <v>#REF!</v>
      </c>
      <c r="AY73" s="267" t="e">
        <f t="shared" si="80"/>
        <v>#REF!</v>
      </c>
      <c r="AZ73" s="249" t="e">
        <f>#REF!</f>
        <v>#REF!</v>
      </c>
      <c r="BA73" s="267" t="e">
        <f t="shared" si="81"/>
        <v>#REF!</v>
      </c>
      <c r="BB73" s="248" t="e">
        <f>#REF!+#REF!+#REF!+#REF!+#REF!</f>
        <v>#REF!</v>
      </c>
      <c r="BC73" s="267" t="e">
        <f t="shared" si="82"/>
        <v>#REF!</v>
      </c>
      <c r="BD73" s="249" t="e">
        <f>#REF!+#REF!+#REF!+#REF!</f>
        <v>#REF!</v>
      </c>
      <c r="BE73" s="267" t="e">
        <f t="shared" si="83"/>
        <v>#REF!</v>
      </c>
      <c r="BF73" s="249" t="e">
        <f>#REF!+#REF!+#REF!+#REF!</f>
        <v>#REF!</v>
      </c>
      <c r="BG73" s="267" t="e">
        <f t="shared" si="84"/>
        <v>#REF!</v>
      </c>
      <c r="BH73" s="246" t="e">
        <f>#REF!</f>
        <v>#REF!</v>
      </c>
      <c r="BI73" s="267" t="e">
        <f t="shared" si="85"/>
        <v>#REF!</v>
      </c>
      <c r="BJ73" s="358" t="e">
        <f t="shared" si="93"/>
        <v>#REF!</v>
      </c>
      <c r="BK73" s="368" t="e">
        <f t="shared" si="86"/>
        <v>#REF!</v>
      </c>
      <c r="BL73" s="285" t="e">
        <f t="shared" si="87"/>
        <v>#REF!</v>
      </c>
      <c r="BM73" s="285" t="e">
        <f t="shared" si="88"/>
        <v>#REF!</v>
      </c>
      <c r="BO73" s="285" t="e">
        <f t="shared" si="89"/>
        <v>#REF!</v>
      </c>
      <c r="BP73" s="285" t="e">
        <f t="shared" si="90"/>
        <v>#REF!</v>
      </c>
    </row>
    <row r="74" spans="1:68" s="221" customFormat="1" ht="21.95" customHeight="1" thickBot="1">
      <c r="A74" s="435" t="s">
        <v>176</v>
      </c>
      <c r="B74" s="436"/>
      <c r="C74" s="260" t="e">
        <f>SUM(C40:C73)</f>
        <v>#REF!</v>
      </c>
      <c r="D74" s="277" t="e">
        <f>SUM(D40:D73)</f>
        <v>#REF!</v>
      </c>
      <c r="E74" s="260" t="e">
        <f t="shared" ref="E74:AC74" si="94">SUM(E40:E73)</f>
        <v>#REF!</v>
      </c>
      <c r="F74" s="277" t="e">
        <f t="shared" si="94"/>
        <v>#REF!</v>
      </c>
      <c r="G74" s="260" t="e">
        <f t="shared" si="94"/>
        <v>#REF!</v>
      </c>
      <c r="H74" s="260" t="e">
        <f t="shared" si="94"/>
        <v>#REF!</v>
      </c>
      <c r="I74" s="260" t="e">
        <f t="shared" si="94"/>
        <v>#REF!</v>
      </c>
      <c r="J74" s="260" t="e">
        <f t="shared" si="94"/>
        <v>#REF!</v>
      </c>
      <c r="K74" s="260" t="e">
        <f t="shared" si="94"/>
        <v>#REF!</v>
      </c>
      <c r="L74" s="260" t="e">
        <f t="shared" si="94"/>
        <v>#REF!</v>
      </c>
      <c r="M74" s="260"/>
      <c r="N74" s="277" t="e">
        <f t="shared" si="94"/>
        <v>#REF!</v>
      </c>
      <c r="O74" s="260" t="e">
        <f t="shared" si="94"/>
        <v>#REF!</v>
      </c>
      <c r="P74" s="260" t="e">
        <f t="shared" si="94"/>
        <v>#REF!</v>
      </c>
      <c r="Q74" s="277" t="e">
        <f t="shared" si="94"/>
        <v>#REF!</v>
      </c>
      <c r="R74" s="260" t="e">
        <f t="shared" si="94"/>
        <v>#REF!</v>
      </c>
      <c r="S74" s="260" t="e">
        <f t="shared" si="94"/>
        <v>#REF!</v>
      </c>
      <c r="T74" s="277" t="e">
        <f t="shared" si="94"/>
        <v>#REF!</v>
      </c>
      <c r="U74" s="260" t="e">
        <f t="shared" si="94"/>
        <v>#REF!</v>
      </c>
      <c r="V74" s="260" t="e">
        <f t="shared" si="94"/>
        <v>#REF!</v>
      </c>
      <c r="W74" s="260" t="e">
        <f t="shared" si="94"/>
        <v>#REF!</v>
      </c>
      <c r="X74" s="260" t="e">
        <f t="shared" si="94"/>
        <v>#REF!</v>
      </c>
      <c r="Y74" s="260" t="e">
        <f t="shared" si="94"/>
        <v>#REF!</v>
      </c>
      <c r="Z74" s="268" t="e">
        <f t="shared" si="91"/>
        <v>#REF!</v>
      </c>
      <c r="AA74" s="260" t="e">
        <f t="shared" si="94"/>
        <v>#REF!</v>
      </c>
      <c r="AB74" s="260" t="e">
        <f t="shared" si="94"/>
        <v>#REF!</v>
      </c>
      <c r="AC74" s="260" t="e">
        <f t="shared" si="94"/>
        <v>#REF!</v>
      </c>
      <c r="AD74" s="260" t="e">
        <f t="shared" si="92"/>
        <v>#REF!</v>
      </c>
      <c r="AE74" s="268" t="e">
        <f t="shared" si="73"/>
        <v>#REF!</v>
      </c>
      <c r="AF74" s="260" t="e">
        <f t="shared" ref="AF74:AI74" si="95">SUM(AF40:AF73)</f>
        <v>#REF!</v>
      </c>
      <c r="AG74" s="260" t="e">
        <f t="shared" si="95"/>
        <v>#REF!</v>
      </c>
      <c r="AH74" s="260" t="e">
        <f t="shared" si="95"/>
        <v>#REF!</v>
      </c>
      <c r="AI74" s="260" t="e">
        <f t="shared" si="95"/>
        <v>#REF!</v>
      </c>
      <c r="AJ74" s="268" t="e">
        <f t="shared" si="74"/>
        <v>#REF!</v>
      </c>
      <c r="AK74" s="260" t="e">
        <f t="shared" ref="AK74" si="96">SUM(AK40:AK73)</f>
        <v>#REF!</v>
      </c>
      <c r="AL74" s="268" t="e">
        <f t="shared" si="75"/>
        <v>#REF!</v>
      </c>
      <c r="AM74" s="260" t="e">
        <f t="shared" ref="AM74" si="97">SUM(AM40:AM73)</f>
        <v>#REF!</v>
      </c>
      <c r="AN74" s="268" t="e">
        <f t="shared" si="76"/>
        <v>#REF!</v>
      </c>
      <c r="AO74" s="260" t="e">
        <f t="shared" ref="AO74" si="98">SUM(AO40:AO73)</f>
        <v>#REF!</v>
      </c>
      <c r="AP74" s="268" t="e">
        <f t="shared" si="77"/>
        <v>#REF!</v>
      </c>
      <c r="AQ74" s="260" t="e">
        <f t="shared" ref="AQ74" si="99">SUM(AQ40:AQ73)</f>
        <v>#REF!</v>
      </c>
      <c r="AR74" s="268" t="e">
        <f t="shared" si="78"/>
        <v>#REF!</v>
      </c>
      <c r="AS74" s="260" t="e">
        <f t="shared" ref="AS74" si="100">SUM(AS40:AS73)</f>
        <v>#REF!</v>
      </c>
      <c r="AT74" s="268" t="e">
        <f t="shared" si="79"/>
        <v>#REF!</v>
      </c>
      <c r="AU74" s="260" t="e">
        <f t="shared" ref="AU74:AX74" si="101">SUM(AU40:AU73)</f>
        <v>#REF!</v>
      </c>
      <c r="AV74" s="260" t="e">
        <f t="shared" si="101"/>
        <v>#REF!</v>
      </c>
      <c r="AW74" s="260" t="e">
        <f t="shared" si="101"/>
        <v>#REF!</v>
      </c>
      <c r="AX74" s="260" t="e">
        <f t="shared" si="101"/>
        <v>#REF!</v>
      </c>
      <c r="AY74" s="268" t="e">
        <f t="shared" si="80"/>
        <v>#REF!</v>
      </c>
      <c r="AZ74" s="260" t="e">
        <f t="shared" ref="AZ74" si="102">SUM(AZ40:AZ73)</f>
        <v>#REF!</v>
      </c>
      <c r="BA74" s="268" t="e">
        <f t="shared" si="81"/>
        <v>#REF!</v>
      </c>
      <c r="BB74" s="260" t="e">
        <f t="shared" ref="BB74" si="103">SUM(BB40:BB73)</f>
        <v>#REF!</v>
      </c>
      <c r="BC74" s="268" t="e">
        <f t="shared" si="82"/>
        <v>#REF!</v>
      </c>
      <c r="BD74" s="260" t="e">
        <f t="shared" ref="BD74" si="104">SUM(BD40:BD73)</f>
        <v>#REF!</v>
      </c>
      <c r="BE74" s="268" t="e">
        <f t="shared" si="83"/>
        <v>#REF!</v>
      </c>
      <c r="BF74" s="260" t="e">
        <f t="shared" ref="BF74" si="105">SUM(BF40:BF73)</f>
        <v>#REF!</v>
      </c>
      <c r="BG74" s="268" t="e">
        <f t="shared" si="84"/>
        <v>#REF!</v>
      </c>
      <c r="BH74" s="260" t="e">
        <f t="shared" ref="BH74" si="106">SUM(BH40:BH73)</f>
        <v>#REF!</v>
      </c>
      <c r="BI74" s="268" t="e">
        <f t="shared" si="85"/>
        <v>#REF!</v>
      </c>
      <c r="BJ74" s="268" t="e">
        <f t="shared" si="93"/>
        <v>#REF!</v>
      </c>
      <c r="BK74" s="260" t="e">
        <f t="shared" si="86"/>
        <v>#REF!</v>
      </c>
      <c r="BL74" s="285" t="e">
        <f t="shared" si="87"/>
        <v>#REF!</v>
      </c>
      <c r="BM74" s="285" t="e">
        <f t="shared" si="88"/>
        <v>#REF!</v>
      </c>
      <c r="BO74" s="285" t="e">
        <f t="shared" si="89"/>
        <v>#REF!</v>
      </c>
      <c r="BP74" s="285" t="e">
        <f t="shared" si="90"/>
        <v>#REF!</v>
      </c>
    </row>
    <row r="75" spans="1:68" s="226" customFormat="1" ht="21.95" customHeight="1" thickBot="1">
      <c r="A75" s="437" t="s">
        <v>177</v>
      </c>
      <c r="B75" s="438"/>
      <c r="C75" s="261" t="e">
        <f>C74+C38+C27+C16+C12</f>
        <v>#REF!</v>
      </c>
      <c r="D75" s="280" t="e">
        <f>D74+D38+D27+D16+D12</f>
        <v>#REF!</v>
      </c>
      <c r="E75" s="261" t="e">
        <f t="shared" ref="E75:AC75" si="107">E74+E38+E27+E16+E12</f>
        <v>#REF!</v>
      </c>
      <c r="F75" s="280" t="e">
        <f t="shared" si="107"/>
        <v>#REF!</v>
      </c>
      <c r="G75" s="261" t="e">
        <f t="shared" si="107"/>
        <v>#REF!</v>
      </c>
      <c r="H75" s="261" t="e">
        <f t="shared" si="107"/>
        <v>#REF!</v>
      </c>
      <c r="I75" s="261" t="e">
        <f t="shared" si="107"/>
        <v>#REF!</v>
      </c>
      <c r="J75" s="261" t="e">
        <f t="shared" si="107"/>
        <v>#REF!</v>
      </c>
      <c r="K75" s="261" t="e">
        <f>K74+K38+K27+K16+K12</f>
        <v>#REF!</v>
      </c>
      <c r="L75" s="261" t="e">
        <f>L74+L38+L27+L16+L12</f>
        <v>#REF!</v>
      </c>
      <c r="M75" s="261"/>
      <c r="N75" s="280" t="e">
        <f t="shared" si="107"/>
        <v>#REF!</v>
      </c>
      <c r="O75" s="261" t="e">
        <f t="shared" si="107"/>
        <v>#REF!</v>
      </c>
      <c r="P75" s="261" t="e">
        <f t="shared" si="107"/>
        <v>#REF!</v>
      </c>
      <c r="Q75" s="280" t="e">
        <f t="shared" si="107"/>
        <v>#REF!</v>
      </c>
      <c r="R75" s="261" t="e">
        <f t="shared" si="107"/>
        <v>#REF!</v>
      </c>
      <c r="S75" s="261" t="e">
        <f t="shared" si="107"/>
        <v>#REF!</v>
      </c>
      <c r="T75" s="280" t="e">
        <f t="shared" si="107"/>
        <v>#REF!</v>
      </c>
      <c r="U75" s="261" t="e">
        <f t="shared" si="107"/>
        <v>#REF!</v>
      </c>
      <c r="V75" s="261" t="e">
        <f t="shared" si="107"/>
        <v>#REF!</v>
      </c>
      <c r="W75" s="261" t="e">
        <f t="shared" si="107"/>
        <v>#REF!</v>
      </c>
      <c r="X75" s="261" t="e">
        <f t="shared" si="107"/>
        <v>#REF!</v>
      </c>
      <c r="Y75" s="261" t="e">
        <f t="shared" si="107"/>
        <v>#REF!</v>
      </c>
      <c r="Z75" s="269" t="e">
        <f t="shared" si="91"/>
        <v>#REF!</v>
      </c>
      <c r="AA75" s="261" t="e">
        <f t="shared" si="107"/>
        <v>#REF!</v>
      </c>
      <c r="AB75" s="261" t="e">
        <f t="shared" si="107"/>
        <v>#REF!</v>
      </c>
      <c r="AC75" s="261" t="e">
        <f t="shared" si="107"/>
        <v>#REF!</v>
      </c>
      <c r="AD75" s="261" t="e">
        <f t="shared" si="92"/>
        <v>#REF!</v>
      </c>
      <c r="AE75" s="269" t="e">
        <f t="shared" si="73"/>
        <v>#REF!</v>
      </c>
      <c r="AF75" s="261" t="e">
        <f t="shared" ref="AF75:AI75" si="108">AF74+AF38+AF27+AF16+AF12</f>
        <v>#REF!</v>
      </c>
      <c r="AG75" s="261" t="e">
        <f t="shared" si="108"/>
        <v>#REF!</v>
      </c>
      <c r="AH75" s="261" t="e">
        <f t="shared" si="108"/>
        <v>#REF!</v>
      </c>
      <c r="AI75" s="261" t="e">
        <f t="shared" si="108"/>
        <v>#REF!</v>
      </c>
      <c r="AJ75" s="269" t="e">
        <f t="shared" si="74"/>
        <v>#REF!</v>
      </c>
      <c r="AK75" s="261" t="e">
        <f t="shared" ref="AK75" si="109">AK74+AK38+AK27+AK16+AK12</f>
        <v>#REF!</v>
      </c>
      <c r="AL75" s="269" t="e">
        <f t="shared" si="75"/>
        <v>#REF!</v>
      </c>
      <c r="AM75" s="261" t="e">
        <f t="shared" ref="AM75" si="110">AM74+AM38+AM27+AM16+AM12</f>
        <v>#REF!</v>
      </c>
      <c r="AN75" s="269" t="e">
        <f t="shared" si="76"/>
        <v>#REF!</v>
      </c>
      <c r="AO75" s="261" t="e">
        <f t="shared" ref="AO75" si="111">AO74+AO38+AO27+AO16+AO12</f>
        <v>#REF!</v>
      </c>
      <c r="AP75" s="269" t="e">
        <f t="shared" si="77"/>
        <v>#REF!</v>
      </c>
      <c r="AQ75" s="261" t="e">
        <f t="shared" ref="AQ75" si="112">AQ74+AQ38+AQ27+AQ16+AQ12</f>
        <v>#REF!</v>
      </c>
      <c r="AR75" s="269" t="e">
        <f t="shared" si="78"/>
        <v>#REF!</v>
      </c>
      <c r="AS75" s="261" t="e">
        <f t="shared" ref="AS75" si="113">AS74+AS38+AS27+AS16+AS12</f>
        <v>#REF!</v>
      </c>
      <c r="AT75" s="269" t="e">
        <f t="shared" si="79"/>
        <v>#REF!</v>
      </c>
      <c r="AU75" s="261" t="e">
        <f t="shared" ref="AU75:AX75" si="114">AU74+AU38+AU27+AU16+AU12</f>
        <v>#REF!</v>
      </c>
      <c r="AV75" s="261" t="e">
        <f t="shared" si="114"/>
        <v>#REF!</v>
      </c>
      <c r="AW75" s="261" t="e">
        <f t="shared" si="114"/>
        <v>#REF!</v>
      </c>
      <c r="AX75" s="261" t="e">
        <f t="shared" si="114"/>
        <v>#REF!</v>
      </c>
      <c r="AY75" s="269" t="e">
        <f t="shared" si="80"/>
        <v>#REF!</v>
      </c>
      <c r="AZ75" s="261" t="e">
        <f t="shared" ref="AZ75" si="115">AZ74+AZ38+AZ27+AZ16+AZ12</f>
        <v>#REF!</v>
      </c>
      <c r="BA75" s="269" t="e">
        <f t="shared" si="81"/>
        <v>#REF!</v>
      </c>
      <c r="BB75" s="261" t="e">
        <f t="shared" ref="BB75" si="116">BB74+BB38+BB27+BB16+BB12</f>
        <v>#REF!</v>
      </c>
      <c r="BC75" s="269" t="e">
        <f t="shared" si="82"/>
        <v>#REF!</v>
      </c>
      <c r="BD75" s="261" t="e">
        <f t="shared" ref="BD75" si="117">BD74+BD38+BD27+BD16+BD12</f>
        <v>#REF!</v>
      </c>
      <c r="BE75" s="269" t="e">
        <f t="shared" si="83"/>
        <v>#REF!</v>
      </c>
      <c r="BF75" s="261" t="e">
        <f t="shared" ref="BF75" si="118">BF74+BF38+BF27+BF16+BF12</f>
        <v>#REF!</v>
      </c>
      <c r="BG75" s="269" t="e">
        <f t="shared" si="84"/>
        <v>#REF!</v>
      </c>
      <c r="BH75" s="261" t="e">
        <f t="shared" ref="BH75" si="119">BH74+BH38+BH27+BH16+BH12</f>
        <v>#REF!</v>
      </c>
      <c r="BI75" s="269" t="e">
        <f t="shared" si="85"/>
        <v>#REF!</v>
      </c>
      <c r="BJ75" s="269" t="e">
        <f t="shared" si="93"/>
        <v>#REF!</v>
      </c>
      <c r="BK75" s="261" t="e">
        <f t="shared" si="86"/>
        <v>#REF!</v>
      </c>
      <c r="BL75" s="285" t="e">
        <f t="shared" si="87"/>
        <v>#REF!</v>
      </c>
      <c r="BM75" s="285" t="e">
        <f t="shared" si="88"/>
        <v>#REF!</v>
      </c>
      <c r="BO75" s="285" t="e">
        <f t="shared" si="89"/>
        <v>#REF!</v>
      </c>
      <c r="BP75" s="285" t="e">
        <f t="shared" si="90"/>
        <v>#REF!</v>
      </c>
    </row>
    <row r="76" spans="1:68" ht="21.95" customHeight="1" thickBot="1">
      <c r="A76" s="406" t="s">
        <v>85</v>
      </c>
      <c r="B76" s="407"/>
      <c r="C76" s="407"/>
      <c r="D76" s="407"/>
      <c r="E76" s="407"/>
      <c r="F76" s="407"/>
      <c r="G76" s="407"/>
      <c r="H76" s="407"/>
      <c r="I76" s="407"/>
      <c r="J76" s="407"/>
      <c r="K76" s="407"/>
      <c r="L76" s="407"/>
      <c r="M76" s="407"/>
      <c r="N76" s="407"/>
      <c r="O76" s="407"/>
      <c r="P76" s="407"/>
      <c r="Q76" s="407"/>
      <c r="R76" s="407"/>
      <c r="S76" s="407"/>
      <c r="T76" s="407"/>
      <c r="U76" s="407"/>
      <c r="V76" s="407"/>
      <c r="W76" s="407"/>
      <c r="X76" s="407"/>
      <c r="Y76" s="407"/>
      <c r="Z76" s="407"/>
      <c r="AA76" s="407"/>
      <c r="AB76" s="407"/>
      <c r="AC76" s="407"/>
      <c r="AD76" s="407"/>
      <c r="AE76" s="407"/>
      <c r="AF76" s="407"/>
      <c r="AG76" s="407"/>
      <c r="AH76" s="407"/>
      <c r="AI76" s="407"/>
      <c r="AJ76" s="407"/>
      <c r="AK76" s="407"/>
      <c r="AL76" s="407"/>
      <c r="AM76" s="407"/>
      <c r="AN76" s="407"/>
      <c r="AO76" s="407"/>
      <c r="AP76" s="407"/>
      <c r="AQ76" s="407"/>
      <c r="AR76" s="407"/>
      <c r="AS76" s="407"/>
      <c r="AT76" s="407"/>
      <c r="AU76" s="407"/>
      <c r="AV76" s="407"/>
      <c r="AW76" s="407"/>
      <c r="AX76" s="407"/>
      <c r="AY76" s="407"/>
      <c r="AZ76" s="407"/>
      <c r="BA76" s="407"/>
      <c r="BB76" s="407"/>
      <c r="BC76" s="407"/>
      <c r="BD76" s="407"/>
      <c r="BE76" s="407"/>
      <c r="BF76" s="407"/>
      <c r="BG76" s="407"/>
      <c r="BH76" s="407"/>
      <c r="BI76" s="408"/>
    </row>
    <row r="77" spans="1:68" s="219" customFormat="1" ht="21.95" customHeight="1">
      <c r="A77" s="259">
        <v>1</v>
      </c>
      <c r="B77" s="361" t="s">
        <v>145</v>
      </c>
      <c r="C77" s="238" t="e">
        <f>#REF!</f>
        <v>#REF!</v>
      </c>
      <c r="D77" s="364" t="e">
        <f>#REF!</f>
        <v>#REF!</v>
      </c>
      <c r="E77" s="363" t="e">
        <f>#REF!</f>
        <v>#REF!</v>
      </c>
      <c r="F77" s="364" t="e">
        <f>#REF!</f>
        <v>#REF!</v>
      </c>
      <c r="G77" s="363" t="e">
        <f>#REF!</f>
        <v>#REF!</v>
      </c>
      <c r="H77" s="363" t="e">
        <f>#REF!</f>
        <v>#REF!</v>
      </c>
      <c r="I77" s="363" t="e">
        <f t="shared" ref="I77:I106" si="120">AD77</f>
        <v>#REF!</v>
      </c>
      <c r="J77" s="363" t="e">
        <f>#REF!</f>
        <v>#REF!</v>
      </c>
      <c r="K77" s="363" t="e">
        <f>#REF!</f>
        <v>#REF!</v>
      </c>
      <c r="L77" s="363" t="e">
        <f>#REF!</f>
        <v>#REF!</v>
      </c>
      <c r="M77" s="363"/>
      <c r="N77" s="364" t="e">
        <f>#REF!</f>
        <v>#REF!</v>
      </c>
      <c r="O77" s="363" t="e">
        <f>#REF!</f>
        <v>#REF!</v>
      </c>
      <c r="P77" s="363" t="e">
        <f>#REF!</f>
        <v>#REF!</v>
      </c>
      <c r="Q77" s="364" t="e">
        <f>#REF!</f>
        <v>#REF!</v>
      </c>
      <c r="R77" s="247" t="e">
        <f>#REF!</f>
        <v>#REF!</v>
      </c>
      <c r="S77" s="247" t="e">
        <f>#REF!</f>
        <v>#REF!</v>
      </c>
      <c r="T77" s="278" t="e">
        <f>#REF!</f>
        <v>#REF!</v>
      </c>
      <c r="U77" s="247" t="e">
        <f>#REF!</f>
        <v>#REF!</v>
      </c>
      <c r="V77" s="247" t="e">
        <f>#REF!</f>
        <v>#REF!</v>
      </c>
      <c r="W77" s="247" t="e">
        <f>#REF!</f>
        <v>#REF!</v>
      </c>
      <c r="X77" s="247" t="e">
        <f>#REF!</f>
        <v>#REF!</v>
      </c>
      <c r="Y77" s="247" t="e">
        <f>#REF!</f>
        <v>#REF!</v>
      </c>
      <c r="Z77" s="267" t="e">
        <f t="shared" si="91"/>
        <v>#REF!</v>
      </c>
      <c r="AA77" s="247" t="e">
        <f>#REF!</f>
        <v>#REF!</v>
      </c>
      <c r="AB77" s="247" t="e">
        <f>#REF!</f>
        <v>#REF!</v>
      </c>
      <c r="AC77" s="247" t="e">
        <f>#REF!</f>
        <v>#REF!</v>
      </c>
      <c r="AD77" s="247" t="e">
        <f t="shared" si="92"/>
        <v>#REF!</v>
      </c>
      <c r="AE77" s="267" t="e">
        <f t="shared" ref="AE77:AE108" si="121">AD77/H77</f>
        <v>#REF!</v>
      </c>
      <c r="AF77" s="247" t="e">
        <f>#REF!</f>
        <v>#REF!</v>
      </c>
      <c r="AG77" s="247" t="e">
        <f>#REF!</f>
        <v>#REF!</v>
      </c>
      <c r="AH77" s="247" t="e">
        <f>#REF!</f>
        <v>#REF!</v>
      </c>
      <c r="AI77" s="247" t="e">
        <f>#REF!</f>
        <v>#REF!</v>
      </c>
      <c r="AJ77" s="267" t="e">
        <f t="shared" ref="AJ77:AJ108" si="122">(AF77+AG77+AH77+AI77)/G77</f>
        <v>#REF!</v>
      </c>
      <c r="AK77" s="247" t="e">
        <f>#REF!</f>
        <v>#REF!</v>
      </c>
      <c r="AL77" s="267" t="e">
        <f t="shared" ref="AL77:AL108" si="123">AK77/G77</f>
        <v>#REF!</v>
      </c>
      <c r="AM77" s="257" t="e">
        <f>#REF!+#REF!+#REF!+#REF!+#REF!</f>
        <v>#REF!</v>
      </c>
      <c r="AN77" s="267" t="e">
        <f t="shared" ref="AN77:AN108" si="124">AM77/G77</f>
        <v>#REF!</v>
      </c>
      <c r="AO77" s="258" t="e">
        <f>#REF!+#REF!+#REF!+#REF!</f>
        <v>#REF!</v>
      </c>
      <c r="AP77" s="267" t="e">
        <f t="shared" ref="AP77:AP108" si="125">AO77/G77</f>
        <v>#REF!</v>
      </c>
      <c r="AQ77" s="258" t="e">
        <f>#REF!+#REF!+#REF!+#REF!</f>
        <v>#REF!</v>
      </c>
      <c r="AR77" s="267" t="e">
        <f t="shared" ref="AR77:AR108" si="126">AQ77/G77</f>
        <v>#REF!</v>
      </c>
      <c r="AS77" s="258" t="e">
        <f>#REF!</f>
        <v>#REF!</v>
      </c>
      <c r="AT77" s="267" t="e">
        <f t="shared" ref="AT77:AT108" si="127">AS77/G77</f>
        <v>#REF!</v>
      </c>
      <c r="AU77" s="258" t="e">
        <f>#REF!</f>
        <v>#REF!</v>
      </c>
      <c r="AV77" s="258" t="e">
        <f>#REF!</f>
        <v>#REF!</v>
      </c>
      <c r="AW77" s="258" t="e">
        <f>#REF!</f>
        <v>#REF!</v>
      </c>
      <c r="AX77" s="258" t="e">
        <f>#REF!</f>
        <v>#REF!</v>
      </c>
      <c r="AY77" s="267" t="e">
        <f t="shared" ref="AY77:AY108" si="128">(AU77+AV77+AW77+AX77)/H77</f>
        <v>#REF!</v>
      </c>
      <c r="AZ77" s="258" t="e">
        <f>#REF!</f>
        <v>#REF!</v>
      </c>
      <c r="BA77" s="267" t="e">
        <f t="shared" ref="BA77:BA108" si="129">AZ77/H77</f>
        <v>#REF!</v>
      </c>
      <c r="BB77" s="257" t="e">
        <f>#REF!+#REF!+#REF!+#REF!+#REF!</f>
        <v>#REF!</v>
      </c>
      <c r="BC77" s="267" t="e">
        <f t="shared" ref="BC77:BC108" si="130">BB77/H77</f>
        <v>#REF!</v>
      </c>
      <c r="BD77" s="258" t="e">
        <f>#REF!+#REF!+#REF!+#REF!</f>
        <v>#REF!</v>
      </c>
      <c r="BE77" s="267" t="e">
        <f t="shared" ref="BE77:BE108" si="131">BD77/H77</f>
        <v>#REF!</v>
      </c>
      <c r="BF77" s="258" t="e">
        <f>#REF!+#REF!+#REF!+#REF!</f>
        <v>#REF!</v>
      </c>
      <c r="BG77" s="267" t="e">
        <f t="shared" ref="BG77:BG108" si="132">BF77/H77</f>
        <v>#REF!</v>
      </c>
      <c r="BH77" s="247" t="e">
        <f>#REF!</f>
        <v>#REF!</v>
      </c>
      <c r="BI77" s="267" t="e">
        <f t="shared" ref="BI77:BI108" si="133">BH77/H77</f>
        <v>#REF!</v>
      </c>
      <c r="BJ77" s="358" t="e">
        <f t="shared" si="93"/>
        <v>#REF!</v>
      </c>
      <c r="BK77" s="363" t="e">
        <f t="shared" ref="BK77:BK108" si="134">AU77+AV77+AW77+AX77</f>
        <v>#REF!</v>
      </c>
      <c r="BL77" s="285" t="e">
        <f t="shared" ref="BL77:BL108" si="135">(AF77+AG77+AH77+AI77+AK77)-G77</f>
        <v>#REF!</v>
      </c>
      <c r="BM77" s="285" t="e">
        <f t="shared" ref="BM77:BM108" si="136">(AU77+AV77+AW77+AX77+AZ77)-H77</f>
        <v>#REF!</v>
      </c>
      <c r="BO77" s="285" t="e">
        <f t="shared" ref="BO77:BO108" si="137">(AM77+AO77+AQ77)-G77</f>
        <v>#REF!</v>
      </c>
      <c r="BP77" s="285" t="e">
        <f t="shared" ref="BP77:BP108" si="138">(BB77+BD77+BF77)-H77</f>
        <v>#REF!</v>
      </c>
    </row>
    <row r="78" spans="1:68" s="219" customFormat="1" ht="25.5" customHeight="1">
      <c r="A78" s="243">
        <v>2</v>
      </c>
      <c r="B78" s="361" t="s">
        <v>146</v>
      </c>
      <c r="C78" s="375" t="e">
        <f>#REF!</f>
        <v>#REF!</v>
      </c>
      <c r="D78" s="369" t="e">
        <f>#REF!</f>
        <v>#REF!</v>
      </c>
      <c r="E78" s="368" t="e">
        <f>#REF!</f>
        <v>#REF!</v>
      </c>
      <c r="F78" s="369" t="e">
        <f>#REF!</f>
        <v>#REF!</v>
      </c>
      <c r="G78" s="368" t="e">
        <f>#REF!</f>
        <v>#REF!</v>
      </c>
      <c r="H78" s="368" t="e">
        <f>#REF!</f>
        <v>#REF!</v>
      </c>
      <c r="I78" s="363" t="e">
        <f t="shared" si="120"/>
        <v>#REF!</v>
      </c>
      <c r="J78" s="368" t="e">
        <f>#REF!</f>
        <v>#REF!</v>
      </c>
      <c r="K78" s="368" t="e">
        <f>#REF!</f>
        <v>#REF!</v>
      </c>
      <c r="L78" s="368" t="e">
        <f>#REF!</f>
        <v>#REF!</v>
      </c>
      <c r="M78" s="368"/>
      <c r="N78" s="369" t="e">
        <f>#REF!</f>
        <v>#REF!</v>
      </c>
      <c r="O78" s="368" t="e">
        <f>#REF!</f>
        <v>#REF!</v>
      </c>
      <c r="P78" s="368" t="e">
        <f>#REF!</f>
        <v>#REF!</v>
      </c>
      <c r="Q78" s="369" t="e">
        <f>#REF!</f>
        <v>#REF!</v>
      </c>
      <c r="R78" s="246" t="e">
        <f>#REF!</f>
        <v>#REF!</v>
      </c>
      <c r="S78" s="246" t="e">
        <f>#REF!</f>
        <v>#REF!</v>
      </c>
      <c r="T78" s="279" t="e">
        <f>#REF!</f>
        <v>#REF!</v>
      </c>
      <c r="U78" s="246" t="e">
        <f>#REF!</f>
        <v>#REF!</v>
      </c>
      <c r="V78" s="246" t="e">
        <f>#REF!</f>
        <v>#REF!</v>
      </c>
      <c r="W78" s="246" t="e">
        <f>#REF!</f>
        <v>#REF!</v>
      </c>
      <c r="X78" s="246" t="e">
        <f>#REF!</f>
        <v>#REF!</v>
      </c>
      <c r="Y78" s="246" t="e">
        <f>#REF!</f>
        <v>#REF!</v>
      </c>
      <c r="Z78" s="267" t="e">
        <f t="shared" si="91"/>
        <v>#REF!</v>
      </c>
      <c r="AA78" s="246" t="e">
        <f>#REF!</f>
        <v>#REF!</v>
      </c>
      <c r="AB78" s="246" t="e">
        <f>#REF!</f>
        <v>#REF!</v>
      </c>
      <c r="AC78" s="246" t="e">
        <f>#REF!</f>
        <v>#REF!</v>
      </c>
      <c r="AD78" s="246" t="e">
        <f t="shared" si="92"/>
        <v>#REF!</v>
      </c>
      <c r="AE78" s="267" t="e">
        <f t="shared" si="121"/>
        <v>#REF!</v>
      </c>
      <c r="AF78" s="246" t="e">
        <f>#REF!</f>
        <v>#REF!</v>
      </c>
      <c r="AG78" s="246" t="e">
        <f>#REF!</f>
        <v>#REF!</v>
      </c>
      <c r="AH78" s="246" t="e">
        <f>#REF!</f>
        <v>#REF!</v>
      </c>
      <c r="AI78" s="246" t="e">
        <f>#REF!</f>
        <v>#REF!</v>
      </c>
      <c r="AJ78" s="267" t="e">
        <f t="shared" si="122"/>
        <v>#REF!</v>
      </c>
      <c r="AK78" s="246" t="e">
        <f>#REF!</f>
        <v>#REF!</v>
      </c>
      <c r="AL78" s="267" t="e">
        <f t="shared" si="123"/>
        <v>#REF!</v>
      </c>
      <c r="AM78" s="248" t="e">
        <f>#REF!+#REF!+#REF!+#REF!+#REF!</f>
        <v>#REF!</v>
      </c>
      <c r="AN78" s="267" t="e">
        <f t="shared" si="124"/>
        <v>#REF!</v>
      </c>
      <c r="AO78" s="249" t="e">
        <f>#REF!+#REF!+#REF!+#REF!</f>
        <v>#REF!</v>
      </c>
      <c r="AP78" s="267" t="e">
        <f t="shared" si="125"/>
        <v>#REF!</v>
      </c>
      <c r="AQ78" s="249" t="e">
        <f>#REF!+#REF!+#REF!+#REF!</f>
        <v>#REF!</v>
      </c>
      <c r="AR78" s="267" t="e">
        <f t="shared" si="126"/>
        <v>#REF!</v>
      </c>
      <c r="AS78" s="249" t="e">
        <f>#REF!</f>
        <v>#REF!</v>
      </c>
      <c r="AT78" s="267" t="e">
        <f t="shared" si="127"/>
        <v>#REF!</v>
      </c>
      <c r="AU78" s="249" t="e">
        <f>#REF!</f>
        <v>#REF!</v>
      </c>
      <c r="AV78" s="249" t="e">
        <f>#REF!</f>
        <v>#REF!</v>
      </c>
      <c r="AW78" s="249" t="e">
        <f>#REF!</f>
        <v>#REF!</v>
      </c>
      <c r="AX78" s="249" t="e">
        <f>#REF!</f>
        <v>#REF!</v>
      </c>
      <c r="AY78" s="267" t="e">
        <f t="shared" si="128"/>
        <v>#REF!</v>
      </c>
      <c r="AZ78" s="249" t="e">
        <f>#REF!</f>
        <v>#REF!</v>
      </c>
      <c r="BA78" s="267" t="e">
        <f t="shared" si="129"/>
        <v>#REF!</v>
      </c>
      <c r="BB78" s="248" t="e">
        <f>#REF!+#REF!+#REF!+#REF!+#REF!</f>
        <v>#REF!</v>
      </c>
      <c r="BC78" s="267" t="e">
        <f t="shared" si="130"/>
        <v>#REF!</v>
      </c>
      <c r="BD78" s="249" t="e">
        <f>#REF!+#REF!+#REF!+#REF!</f>
        <v>#REF!</v>
      </c>
      <c r="BE78" s="267" t="e">
        <f t="shared" si="131"/>
        <v>#REF!</v>
      </c>
      <c r="BF78" s="249" t="e">
        <f>#REF!+#REF!+#REF!+#REF!</f>
        <v>#REF!</v>
      </c>
      <c r="BG78" s="267" t="e">
        <f t="shared" si="132"/>
        <v>#REF!</v>
      </c>
      <c r="BH78" s="246" t="e">
        <f>#REF!</f>
        <v>#REF!</v>
      </c>
      <c r="BI78" s="267" t="e">
        <f t="shared" si="133"/>
        <v>#REF!</v>
      </c>
      <c r="BJ78" s="358" t="e">
        <f t="shared" si="93"/>
        <v>#REF!</v>
      </c>
      <c r="BK78" s="368" t="e">
        <f t="shared" si="134"/>
        <v>#REF!</v>
      </c>
      <c r="BL78" s="286" t="e">
        <f t="shared" si="135"/>
        <v>#REF!</v>
      </c>
      <c r="BM78" s="286" t="e">
        <f t="shared" si="136"/>
        <v>#REF!</v>
      </c>
      <c r="BO78" s="285" t="e">
        <f t="shared" si="137"/>
        <v>#REF!</v>
      </c>
      <c r="BP78" s="285" t="e">
        <f t="shared" si="138"/>
        <v>#REF!</v>
      </c>
    </row>
    <row r="79" spans="1:68" s="219" customFormat="1" ht="26.25" customHeight="1">
      <c r="A79" s="243">
        <v>3</v>
      </c>
      <c r="B79" s="376" t="s">
        <v>147</v>
      </c>
      <c r="C79" s="375" t="e">
        <f>#REF!</f>
        <v>#REF!</v>
      </c>
      <c r="D79" s="369" t="e">
        <f>#REF!</f>
        <v>#REF!</v>
      </c>
      <c r="E79" s="368" t="e">
        <f>#REF!</f>
        <v>#REF!</v>
      </c>
      <c r="F79" s="369" t="e">
        <f>#REF!</f>
        <v>#REF!</v>
      </c>
      <c r="G79" s="368" t="e">
        <f>#REF!</f>
        <v>#REF!</v>
      </c>
      <c r="H79" s="368" t="e">
        <f>#REF!</f>
        <v>#REF!</v>
      </c>
      <c r="I79" s="363" t="e">
        <f t="shared" si="120"/>
        <v>#REF!</v>
      </c>
      <c r="J79" s="368" t="e">
        <f>#REF!</f>
        <v>#REF!</v>
      </c>
      <c r="K79" s="368" t="e">
        <f>#REF!</f>
        <v>#REF!</v>
      </c>
      <c r="L79" s="368" t="e">
        <f>#REF!</f>
        <v>#REF!</v>
      </c>
      <c r="M79" s="368"/>
      <c r="N79" s="369" t="e">
        <f>#REF!</f>
        <v>#REF!</v>
      </c>
      <c r="O79" s="368" t="e">
        <f>#REF!</f>
        <v>#REF!</v>
      </c>
      <c r="P79" s="368" t="e">
        <f>#REF!</f>
        <v>#REF!</v>
      </c>
      <c r="Q79" s="369" t="e">
        <f>#REF!</f>
        <v>#REF!</v>
      </c>
      <c r="R79" s="246" t="e">
        <f>#REF!</f>
        <v>#REF!</v>
      </c>
      <c r="S79" s="246" t="e">
        <f>#REF!</f>
        <v>#REF!</v>
      </c>
      <c r="T79" s="279" t="e">
        <f>#REF!</f>
        <v>#REF!</v>
      </c>
      <c r="U79" s="246" t="e">
        <f>#REF!</f>
        <v>#REF!</v>
      </c>
      <c r="V79" s="246" t="e">
        <f>#REF!</f>
        <v>#REF!</v>
      </c>
      <c r="W79" s="246" t="e">
        <f>#REF!</f>
        <v>#REF!</v>
      </c>
      <c r="X79" s="246" t="e">
        <f>#REF!</f>
        <v>#REF!</v>
      </c>
      <c r="Y79" s="246" t="e">
        <f>#REF!</f>
        <v>#REF!</v>
      </c>
      <c r="Z79" s="267" t="e">
        <f t="shared" si="91"/>
        <v>#REF!</v>
      </c>
      <c r="AA79" s="246" t="e">
        <f>#REF!</f>
        <v>#REF!</v>
      </c>
      <c r="AB79" s="246" t="e">
        <f>#REF!</f>
        <v>#REF!</v>
      </c>
      <c r="AC79" s="246" t="e">
        <f>#REF!</f>
        <v>#REF!</v>
      </c>
      <c r="AD79" s="246" t="e">
        <f t="shared" si="92"/>
        <v>#REF!</v>
      </c>
      <c r="AE79" s="267" t="e">
        <f t="shared" si="121"/>
        <v>#REF!</v>
      </c>
      <c r="AF79" s="246" t="e">
        <f>#REF!</f>
        <v>#REF!</v>
      </c>
      <c r="AG79" s="246" t="e">
        <f>#REF!</f>
        <v>#REF!</v>
      </c>
      <c r="AH79" s="246" t="e">
        <f>#REF!</f>
        <v>#REF!</v>
      </c>
      <c r="AI79" s="246" t="e">
        <f>#REF!</f>
        <v>#REF!</v>
      </c>
      <c r="AJ79" s="267" t="e">
        <f t="shared" si="122"/>
        <v>#REF!</v>
      </c>
      <c r="AK79" s="246" t="e">
        <f>#REF!</f>
        <v>#REF!</v>
      </c>
      <c r="AL79" s="267" t="e">
        <f t="shared" si="123"/>
        <v>#REF!</v>
      </c>
      <c r="AM79" s="248" t="e">
        <f>#REF!+#REF!+#REF!+#REF!+#REF!</f>
        <v>#REF!</v>
      </c>
      <c r="AN79" s="267" t="e">
        <f t="shared" si="124"/>
        <v>#REF!</v>
      </c>
      <c r="AO79" s="249" t="e">
        <f>#REF!+#REF!+#REF!+#REF!</f>
        <v>#REF!</v>
      </c>
      <c r="AP79" s="267" t="e">
        <f t="shared" si="125"/>
        <v>#REF!</v>
      </c>
      <c r="AQ79" s="249" t="e">
        <f>#REF!+#REF!+#REF!+#REF!</f>
        <v>#REF!</v>
      </c>
      <c r="AR79" s="267" t="e">
        <f t="shared" si="126"/>
        <v>#REF!</v>
      </c>
      <c r="AS79" s="249" t="e">
        <f>#REF!</f>
        <v>#REF!</v>
      </c>
      <c r="AT79" s="267" t="e">
        <f t="shared" si="127"/>
        <v>#REF!</v>
      </c>
      <c r="AU79" s="249" t="e">
        <f>#REF!</f>
        <v>#REF!</v>
      </c>
      <c r="AV79" s="249" t="e">
        <f>#REF!</f>
        <v>#REF!</v>
      </c>
      <c r="AW79" s="249" t="e">
        <f>#REF!</f>
        <v>#REF!</v>
      </c>
      <c r="AX79" s="249" t="e">
        <f>#REF!</f>
        <v>#REF!</v>
      </c>
      <c r="AY79" s="267" t="e">
        <f t="shared" si="128"/>
        <v>#REF!</v>
      </c>
      <c r="AZ79" s="249" t="e">
        <f>#REF!</f>
        <v>#REF!</v>
      </c>
      <c r="BA79" s="267" t="e">
        <f t="shared" si="129"/>
        <v>#REF!</v>
      </c>
      <c r="BB79" s="248" t="e">
        <f>#REF!+#REF!+#REF!+#REF!+#REF!</f>
        <v>#REF!</v>
      </c>
      <c r="BC79" s="267" t="e">
        <f t="shared" si="130"/>
        <v>#REF!</v>
      </c>
      <c r="BD79" s="249" t="e">
        <f>#REF!+#REF!+#REF!+#REF!</f>
        <v>#REF!</v>
      </c>
      <c r="BE79" s="267" t="e">
        <f t="shared" si="131"/>
        <v>#REF!</v>
      </c>
      <c r="BF79" s="249" t="e">
        <f>#REF!+#REF!+#REF!+#REF!</f>
        <v>#REF!</v>
      </c>
      <c r="BG79" s="267" t="e">
        <f t="shared" si="132"/>
        <v>#REF!</v>
      </c>
      <c r="BH79" s="246" t="e">
        <f>#REF!</f>
        <v>#REF!</v>
      </c>
      <c r="BI79" s="267" t="e">
        <f t="shared" si="133"/>
        <v>#REF!</v>
      </c>
      <c r="BJ79" s="358" t="e">
        <f t="shared" si="93"/>
        <v>#REF!</v>
      </c>
      <c r="BK79" s="368" t="e">
        <f t="shared" si="134"/>
        <v>#REF!</v>
      </c>
      <c r="BL79" s="285" t="e">
        <f t="shared" si="135"/>
        <v>#REF!</v>
      </c>
      <c r="BM79" s="285" t="e">
        <f t="shared" si="136"/>
        <v>#REF!</v>
      </c>
      <c r="BO79" s="285" t="e">
        <f t="shared" si="137"/>
        <v>#REF!</v>
      </c>
      <c r="BP79" s="285" t="e">
        <f t="shared" si="138"/>
        <v>#REF!</v>
      </c>
    </row>
    <row r="80" spans="1:68" s="219" customFormat="1" ht="26.25" customHeight="1">
      <c r="A80" s="243">
        <v>4</v>
      </c>
      <c r="B80" s="376" t="s">
        <v>148</v>
      </c>
      <c r="C80" s="375" t="e">
        <f>#REF!</f>
        <v>#REF!</v>
      </c>
      <c r="D80" s="369" t="e">
        <f>#REF!</f>
        <v>#REF!</v>
      </c>
      <c r="E80" s="368" t="e">
        <f>#REF!</f>
        <v>#REF!</v>
      </c>
      <c r="F80" s="369" t="e">
        <f>#REF!</f>
        <v>#REF!</v>
      </c>
      <c r="G80" s="368" t="e">
        <f>#REF!</f>
        <v>#REF!</v>
      </c>
      <c r="H80" s="368" t="e">
        <f>#REF!</f>
        <v>#REF!</v>
      </c>
      <c r="I80" s="363" t="e">
        <f t="shared" si="120"/>
        <v>#REF!</v>
      </c>
      <c r="J80" s="368" t="e">
        <f>#REF!</f>
        <v>#REF!</v>
      </c>
      <c r="K80" s="368" t="e">
        <f>#REF!</f>
        <v>#REF!</v>
      </c>
      <c r="L80" s="368" t="e">
        <f>#REF!</f>
        <v>#REF!</v>
      </c>
      <c r="M80" s="368"/>
      <c r="N80" s="369" t="e">
        <f>#REF!</f>
        <v>#REF!</v>
      </c>
      <c r="O80" s="368" t="e">
        <f>#REF!</f>
        <v>#REF!</v>
      </c>
      <c r="P80" s="368" t="e">
        <f>#REF!</f>
        <v>#REF!</v>
      </c>
      <c r="Q80" s="369" t="e">
        <f>#REF!</f>
        <v>#REF!</v>
      </c>
      <c r="R80" s="246" t="e">
        <f>#REF!</f>
        <v>#REF!</v>
      </c>
      <c r="S80" s="246" t="e">
        <f>#REF!</f>
        <v>#REF!</v>
      </c>
      <c r="T80" s="279" t="e">
        <f>#REF!</f>
        <v>#REF!</v>
      </c>
      <c r="U80" s="246" t="e">
        <f>#REF!</f>
        <v>#REF!</v>
      </c>
      <c r="V80" s="246" t="e">
        <f>#REF!</f>
        <v>#REF!</v>
      </c>
      <c r="W80" s="246" t="e">
        <f>#REF!</f>
        <v>#REF!</v>
      </c>
      <c r="X80" s="246" t="e">
        <f>#REF!</f>
        <v>#REF!</v>
      </c>
      <c r="Y80" s="246" t="e">
        <f>#REF!</f>
        <v>#REF!</v>
      </c>
      <c r="Z80" s="267" t="e">
        <f t="shared" si="91"/>
        <v>#REF!</v>
      </c>
      <c r="AA80" s="246" t="e">
        <f>#REF!</f>
        <v>#REF!</v>
      </c>
      <c r="AB80" s="246" t="e">
        <f>#REF!</f>
        <v>#REF!</v>
      </c>
      <c r="AC80" s="246" t="e">
        <f>#REF!</f>
        <v>#REF!</v>
      </c>
      <c r="AD80" s="246" t="e">
        <f t="shared" si="92"/>
        <v>#REF!</v>
      </c>
      <c r="AE80" s="267" t="e">
        <f t="shared" si="121"/>
        <v>#REF!</v>
      </c>
      <c r="AF80" s="246" t="e">
        <f>#REF!</f>
        <v>#REF!</v>
      </c>
      <c r="AG80" s="246" t="e">
        <f>#REF!</f>
        <v>#REF!</v>
      </c>
      <c r="AH80" s="246" t="e">
        <f>#REF!</f>
        <v>#REF!</v>
      </c>
      <c r="AI80" s="246" t="e">
        <f>#REF!</f>
        <v>#REF!</v>
      </c>
      <c r="AJ80" s="267" t="e">
        <f t="shared" si="122"/>
        <v>#REF!</v>
      </c>
      <c r="AK80" s="246" t="e">
        <f>#REF!</f>
        <v>#REF!</v>
      </c>
      <c r="AL80" s="267" t="e">
        <f t="shared" si="123"/>
        <v>#REF!</v>
      </c>
      <c r="AM80" s="248" t="e">
        <f>#REF!+#REF!+#REF!+#REF!+#REF!</f>
        <v>#REF!</v>
      </c>
      <c r="AN80" s="267" t="e">
        <f t="shared" si="124"/>
        <v>#REF!</v>
      </c>
      <c r="AO80" s="249" t="e">
        <f>#REF!+#REF!+#REF!+#REF!</f>
        <v>#REF!</v>
      </c>
      <c r="AP80" s="267" t="e">
        <f t="shared" si="125"/>
        <v>#REF!</v>
      </c>
      <c r="AQ80" s="249" t="e">
        <f>#REF!+#REF!+#REF!+#REF!</f>
        <v>#REF!</v>
      </c>
      <c r="AR80" s="267" t="e">
        <f t="shared" si="126"/>
        <v>#REF!</v>
      </c>
      <c r="AS80" s="249" t="e">
        <f>#REF!</f>
        <v>#REF!</v>
      </c>
      <c r="AT80" s="267" t="e">
        <f t="shared" si="127"/>
        <v>#REF!</v>
      </c>
      <c r="AU80" s="249" t="e">
        <f>#REF!</f>
        <v>#REF!</v>
      </c>
      <c r="AV80" s="249" t="e">
        <f>#REF!</f>
        <v>#REF!</v>
      </c>
      <c r="AW80" s="249" t="e">
        <f>#REF!</f>
        <v>#REF!</v>
      </c>
      <c r="AX80" s="249" t="e">
        <f>#REF!</f>
        <v>#REF!</v>
      </c>
      <c r="AY80" s="267" t="e">
        <f t="shared" si="128"/>
        <v>#REF!</v>
      </c>
      <c r="AZ80" s="249" t="e">
        <f>#REF!</f>
        <v>#REF!</v>
      </c>
      <c r="BA80" s="267" t="e">
        <f t="shared" si="129"/>
        <v>#REF!</v>
      </c>
      <c r="BB80" s="248" t="e">
        <f>#REF!+#REF!+#REF!+#REF!+#REF!</f>
        <v>#REF!</v>
      </c>
      <c r="BC80" s="267" t="e">
        <f t="shared" si="130"/>
        <v>#REF!</v>
      </c>
      <c r="BD80" s="249" t="e">
        <f>#REF!+#REF!+#REF!+#REF!</f>
        <v>#REF!</v>
      </c>
      <c r="BE80" s="267" t="e">
        <f t="shared" si="131"/>
        <v>#REF!</v>
      </c>
      <c r="BF80" s="249" t="e">
        <f>#REF!+#REF!+#REF!+#REF!</f>
        <v>#REF!</v>
      </c>
      <c r="BG80" s="267" t="e">
        <f t="shared" si="132"/>
        <v>#REF!</v>
      </c>
      <c r="BH80" s="246" t="e">
        <f>#REF!</f>
        <v>#REF!</v>
      </c>
      <c r="BI80" s="267" t="e">
        <f t="shared" si="133"/>
        <v>#REF!</v>
      </c>
      <c r="BJ80" s="358" t="e">
        <f t="shared" si="93"/>
        <v>#REF!</v>
      </c>
      <c r="BK80" s="368" t="e">
        <f t="shared" si="134"/>
        <v>#REF!</v>
      </c>
      <c r="BL80" s="285" t="e">
        <f t="shared" si="135"/>
        <v>#REF!</v>
      </c>
      <c r="BM80" s="285" t="e">
        <f t="shared" si="136"/>
        <v>#REF!</v>
      </c>
      <c r="BO80" s="285" t="e">
        <f t="shared" si="137"/>
        <v>#REF!</v>
      </c>
      <c r="BP80" s="285" t="e">
        <f t="shared" si="138"/>
        <v>#REF!</v>
      </c>
    </row>
    <row r="81" spans="1:68" s="219" customFormat="1" ht="37.5" customHeight="1">
      <c r="A81" s="243">
        <v>5</v>
      </c>
      <c r="B81" s="376" t="s">
        <v>86</v>
      </c>
      <c r="C81" s="375" t="e">
        <f>#REF!</f>
        <v>#REF!</v>
      </c>
      <c r="D81" s="369" t="e">
        <f>#REF!</f>
        <v>#REF!</v>
      </c>
      <c r="E81" s="368" t="e">
        <f>#REF!</f>
        <v>#REF!</v>
      </c>
      <c r="F81" s="369" t="e">
        <f>#REF!</f>
        <v>#REF!</v>
      </c>
      <c r="G81" s="368" t="e">
        <f>#REF!</f>
        <v>#REF!</v>
      </c>
      <c r="H81" s="368" t="e">
        <f>#REF!</f>
        <v>#REF!</v>
      </c>
      <c r="I81" s="363" t="e">
        <f t="shared" si="120"/>
        <v>#REF!</v>
      </c>
      <c r="J81" s="368" t="e">
        <f>#REF!</f>
        <v>#REF!</v>
      </c>
      <c r="K81" s="368" t="e">
        <f>#REF!</f>
        <v>#REF!</v>
      </c>
      <c r="L81" s="368" t="e">
        <f>#REF!</f>
        <v>#REF!</v>
      </c>
      <c r="M81" s="368"/>
      <c r="N81" s="369" t="e">
        <f>#REF!</f>
        <v>#REF!</v>
      </c>
      <c r="O81" s="368" t="e">
        <f>#REF!</f>
        <v>#REF!</v>
      </c>
      <c r="P81" s="368" t="e">
        <f>#REF!</f>
        <v>#REF!</v>
      </c>
      <c r="Q81" s="369" t="e">
        <f>#REF!</f>
        <v>#REF!</v>
      </c>
      <c r="R81" s="246" t="e">
        <f>#REF!</f>
        <v>#REF!</v>
      </c>
      <c r="S81" s="246" t="e">
        <f>#REF!</f>
        <v>#REF!</v>
      </c>
      <c r="T81" s="279" t="e">
        <f>#REF!</f>
        <v>#REF!</v>
      </c>
      <c r="U81" s="246" t="e">
        <f>#REF!</f>
        <v>#REF!</v>
      </c>
      <c r="V81" s="246" t="e">
        <f>#REF!</f>
        <v>#REF!</v>
      </c>
      <c r="W81" s="246" t="e">
        <f>#REF!</f>
        <v>#REF!</v>
      </c>
      <c r="X81" s="246" t="e">
        <f>#REF!</f>
        <v>#REF!</v>
      </c>
      <c r="Y81" s="246" t="e">
        <f>#REF!</f>
        <v>#REF!</v>
      </c>
      <c r="Z81" s="267" t="e">
        <f t="shared" si="91"/>
        <v>#REF!</v>
      </c>
      <c r="AA81" s="246" t="e">
        <f>#REF!</f>
        <v>#REF!</v>
      </c>
      <c r="AB81" s="246" t="e">
        <f>#REF!</f>
        <v>#REF!</v>
      </c>
      <c r="AC81" s="246" t="e">
        <f>#REF!</f>
        <v>#REF!</v>
      </c>
      <c r="AD81" s="246" t="e">
        <f t="shared" si="92"/>
        <v>#REF!</v>
      </c>
      <c r="AE81" s="267" t="e">
        <f t="shared" si="121"/>
        <v>#REF!</v>
      </c>
      <c r="AF81" s="246" t="e">
        <f>#REF!</f>
        <v>#REF!</v>
      </c>
      <c r="AG81" s="246" t="e">
        <f>#REF!</f>
        <v>#REF!</v>
      </c>
      <c r="AH81" s="246" t="e">
        <f>#REF!</f>
        <v>#REF!</v>
      </c>
      <c r="AI81" s="246" t="e">
        <f>#REF!</f>
        <v>#REF!</v>
      </c>
      <c r="AJ81" s="267" t="e">
        <f t="shared" si="122"/>
        <v>#REF!</v>
      </c>
      <c r="AK81" s="246" t="e">
        <f>#REF!</f>
        <v>#REF!</v>
      </c>
      <c r="AL81" s="267" t="e">
        <f t="shared" si="123"/>
        <v>#REF!</v>
      </c>
      <c r="AM81" s="248" t="e">
        <f>#REF!+#REF!+#REF!+#REF!+#REF!</f>
        <v>#REF!</v>
      </c>
      <c r="AN81" s="267" t="e">
        <f t="shared" si="124"/>
        <v>#REF!</v>
      </c>
      <c r="AO81" s="249" t="e">
        <f>#REF!+#REF!+#REF!+#REF!</f>
        <v>#REF!</v>
      </c>
      <c r="AP81" s="267" t="e">
        <f t="shared" si="125"/>
        <v>#REF!</v>
      </c>
      <c r="AQ81" s="249" t="e">
        <f>#REF!+#REF!+#REF!+#REF!</f>
        <v>#REF!</v>
      </c>
      <c r="AR81" s="267" t="e">
        <f t="shared" si="126"/>
        <v>#REF!</v>
      </c>
      <c r="AS81" s="249" t="e">
        <f>#REF!</f>
        <v>#REF!</v>
      </c>
      <c r="AT81" s="267" t="e">
        <f t="shared" si="127"/>
        <v>#REF!</v>
      </c>
      <c r="AU81" s="249" t="e">
        <f>#REF!</f>
        <v>#REF!</v>
      </c>
      <c r="AV81" s="249" t="e">
        <f>#REF!</f>
        <v>#REF!</v>
      </c>
      <c r="AW81" s="249" t="e">
        <f>#REF!</f>
        <v>#REF!</v>
      </c>
      <c r="AX81" s="249" t="e">
        <f>#REF!</f>
        <v>#REF!</v>
      </c>
      <c r="AY81" s="267" t="e">
        <f t="shared" si="128"/>
        <v>#REF!</v>
      </c>
      <c r="AZ81" s="249" t="e">
        <f>#REF!</f>
        <v>#REF!</v>
      </c>
      <c r="BA81" s="267" t="e">
        <f t="shared" si="129"/>
        <v>#REF!</v>
      </c>
      <c r="BB81" s="248" t="e">
        <f>#REF!+#REF!+#REF!+#REF!+#REF!</f>
        <v>#REF!</v>
      </c>
      <c r="BC81" s="267" t="e">
        <f t="shared" si="130"/>
        <v>#REF!</v>
      </c>
      <c r="BD81" s="249" t="e">
        <f>#REF!+#REF!+#REF!+#REF!</f>
        <v>#REF!</v>
      </c>
      <c r="BE81" s="267" t="e">
        <f t="shared" si="131"/>
        <v>#REF!</v>
      </c>
      <c r="BF81" s="249" t="e">
        <f>#REF!+#REF!+#REF!+#REF!</f>
        <v>#REF!</v>
      </c>
      <c r="BG81" s="267" t="e">
        <f t="shared" si="132"/>
        <v>#REF!</v>
      </c>
      <c r="BH81" s="246" t="e">
        <f>#REF!</f>
        <v>#REF!</v>
      </c>
      <c r="BI81" s="267" t="e">
        <f t="shared" si="133"/>
        <v>#REF!</v>
      </c>
      <c r="BJ81" s="358" t="e">
        <f t="shared" si="93"/>
        <v>#REF!</v>
      </c>
      <c r="BK81" s="368" t="e">
        <f t="shared" si="134"/>
        <v>#REF!</v>
      </c>
      <c r="BL81" s="285" t="e">
        <f t="shared" si="135"/>
        <v>#REF!</v>
      </c>
      <c r="BM81" s="285" t="e">
        <f t="shared" si="136"/>
        <v>#REF!</v>
      </c>
      <c r="BO81" s="285" t="e">
        <f t="shared" si="137"/>
        <v>#REF!</v>
      </c>
      <c r="BP81" s="285" t="e">
        <f t="shared" si="138"/>
        <v>#REF!</v>
      </c>
    </row>
    <row r="82" spans="1:68" s="219" customFormat="1" ht="21.95" customHeight="1">
      <c r="A82" s="243">
        <v>6</v>
      </c>
      <c r="B82" s="376" t="s">
        <v>149</v>
      </c>
      <c r="C82" s="375" t="e">
        <f>#REF!</f>
        <v>#REF!</v>
      </c>
      <c r="D82" s="369" t="e">
        <f>#REF!</f>
        <v>#REF!</v>
      </c>
      <c r="E82" s="368" t="e">
        <f>#REF!</f>
        <v>#REF!</v>
      </c>
      <c r="F82" s="369" t="e">
        <f>#REF!</f>
        <v>#REF!</v>
      </c>
      <c r="G82" s="368" t="e">
        <f>#REF!</f>
        <v>#REF!</v>
      </c>
      <c r="H82" s="368" t="e">
        <f>#REF!</f>
        <v>#REF!</v>
      </c>
      <c r="I82" s="363" t="e">
        <f t="shared" si="120"/>
        <v>#REF!</v>
      </c>
      <c r="J82" s="368" t="e">
        <f>#REF!</f>
        <v>#REF!</v>
      </c>
      <c r="K82" s="368" t="e">
        <f>#REF!</f>
        <v>#REF!</v>
      </c>
      <c r="L82" s="368" t="e">
        <f>#REF!</f>
        <v>#REF!</v>
      </c>
      <c r="M82" s="368"/>
      <c r="N82" s="369" t="e">
        <f>#REF!</f>
        <v>#REF!</v>
      </c>
      <c r="O82" s="368" t="e">
        <f>#REF!</f>
        <v>#REF!</v>
      </c>
      <c r="P82" s="368" t="e">
        <f>#REF!</f>
        <v>#REF!</v>
      </c>
      <c r="Q82" s="369" t="e">
        <f>#REF!</f>
        <v>#REF!</v>
      </c>
      <c r="R82" s="246" t="e">
        <f>#REF!</f>
        <v>#REF!</v>
      </c>
      <c r="S82" s="246" t="e">
        <f>#REF!</f>
        <v>#REF!</v>
      </c>
      <c r="T82" s="279" t="e">
        <f>#REF!</f>
        <v>#REF!</v>
      </c>
      <c r="U82" s="246" t="e">
        <f>#REF!</f>
        <v>#REF!</v>
      </c>
      <c r="V82" s="246" t="e">
        <f>#REF!</f>
        <v>#REF!</v>
      </c>
      <c r="W82" s="246" t="e">
        <f>#REF!</f>
        <v>#REF!</v>
      </c>
      <c r="X82" s="246" t="e">
        <f>#REF!</f>
        <v>#REF!</v>
      </c>
      <c r="Y82" s="246" t="e">
        <f>#REF!</f>
        <v>#REF!</v>
      </c>
      <c r="Z82" s="267" t="e">
        <f t="shared" si="91"/>
        <v>#REF!</v>
      </c>
      <c r="AA82" s="246" t="e">
        <f>#REF!</f>
        <v>#REF!</v>
      </c>
      <c r="AB82" s="246" t="e">
        <f>#REF!</f>
        <v>#REF!</v>
      </c>
      <c r="AC82" s="246" t="e">
        <f>#REF!</f>
        <v>#REF!</v>
      </c>
      <c r="AD82" s="246" t="e">
        <f t="shared" si="92"/>
        <v>#REF!</v>
      </c>
      <c r="AE82" s="267" t="e">
        <f t="shared" si="121"/>
        <v>#REF!</v>
      </c>
      <c r="AF82" s="246" t="e">
        <f>#REF!</f>
        <v>#REF!</v>
      </c>
      <c r="AG82" s="246" t="e">
        <f>#REF!</f>
        <v>#REF!</v>
      </c>
      <c r="AH82" s="246" t="e">
        <f>#REF!</f>
        <v>#REF!</v>
      </c>
      <c r="AI82" s="246" t="e">
        <f>#REF!</f>
        <v>#REF!</v>
      </c>
      <c r="AJ82" s="267" t="e">
        <f t="shared" si="122"/>
        <v>#REF!</v>
      </c>
      <c r="AK82" s="246" t="e">
        <f>#REF!</f>
        <v>#REF!</v>
      </c>
      <c r="AL82" s="267" t="e">
        <f t="shared" si="123"/>
        <v>#REF!</v>
      </c>
      <c r="AM82" s="248" t="e">
        <f>#REF!+#REF!+#REF!+#REF!+#REF!</f>
        <v>#REF!</v>
      </c>
      <c r="AN82" s="267" t="e">
        <f t="shared" si="124"/>
        <v>#REF!</v>
      </c>
      <c r="AO82" s="249" t="e">
        <f>#REF!+#REF!+#REF!+#REF!</f>
        <v>#REF!</v>
      </c>
      <c r="AP82" s="267" t="e">
        <f t="shared" si="125"/>
        <v>#REF!</v>
      </c>
      <c r="AQ82" s="249" t="e">
        <f>#REF!+#REF!+#REF!+#REF!</f>
        <v>#REF!</v>
      </c>
      <c r="AR82" s="267" t="e">
        <f t="shared" si="126"/>
        <v>#REF!</v>
      </c>
      <c r="AS82" s="249" t="e">
        <f>#REF!</f>
        <v>#REF!</v>
      </c>
      <c r="AT82" s="267" t="e">
        <f t="shared" si="127"/>
        <v>#REF!</v>
      </c>
      <c r="AU82" s="249" t="e">
        <f>#REF!</f>
        <v>#REF!</v>
      </c>
      <c r="AV82" s="249" t="e">
        <f>#REF!</f>
        <v>#REF!</v>
      </c>
      <c r="AW82" s="249" t="e">
        <f>#REF!</f>
        <v>#REF!</v>
      </c>
      <c r="AX82" s="249" t="e">
        <f>#REF!</f>
        <v>#REF!</v>
      </c>
      <c r="AY82" s="267" t="e">
        <f t="shared" si="128"/>
        <v>#REF!</v>
      </c>
      <c r="AZ82" s="249" t="e">
        <f>#REF!</f>
        <v>#REF!</v>
      </c>
      <c r="BA82" s="267" t="e">
        <f t="shared" si="129"/>
        <v>#REF!</v>
      </c>
      <c r="BB82" s="248" t="e">
        <f>#REF!+#REF!+#REF!+#REF!+#REF!</f>
        <v>#REF!</v>
      </c>
      <c r="BC82" s="267" t="e">
        <f t="shared" si="130"/>
        <v>#REF!</v>
      </c>
      <c r="BD82" s="249" t="e">
        <f>#REF!+#REF!+#REF!+#REF!</f>
        <v>#REF!</v>
      </c>
      <c r="BE82" s="267" t="e">
        <f t="shared" si="131"/>
        <v>#REF!</v>
      </c>
      <c r="BF82" s="249" t="e">
        <f>#REF!+#REF!+#REF!+#REF!</f>
        <v>#REF!</v>
      </c>
      <c r="BG82" s="267" t="e">
        <f t="shared" si="132"/>
        <v>#REF!</v>
      </c>
      <c r="BH82" s="246" t="e">
        <f>#REF!</f>
        <v>#REF!</v>
      </c>
      <c r="BI82" s="267" t="e">
        <f t="shared" si="133"/>
        <v>#REF!</v>
      </c>
      <c r="BJ82" s="358" t="e">
        <f t="shared" si="93"/>
        <v>#REF!</v>
      </c>
      <c r="BK82" s="368" t="e">
        <f t="shared" si="134"/>
        <v>#REF!</v>
      </c>
      <c r="BL82" s="285" t="e">
        <f t="shared" si="135"/>
        <v>#REF!</v>
      </c>
      <c r="BM82" s="285" t="e">
        <f t="shared" si="136"/>
        <v>#REF!</v>
      </c>
      <c r="BO82" s="285" t="e">
        <f t="shared" si="137"/>
        <v>#REF!</v>
      </c>
      <c r="BP82" s="285" t="e">
        <f t="shared" si="138"/>
        <v>#REF!</v>
      </c>
    </row>
    <row r="83" spans="1:68" s="219" customFormat="1" ht="21.95" customHeight="1">
      <c r="A83" s="243">
        <v>7</v>
      </c>
      <c r="B83" s="376" t="s">
        <v>150</v>
      </c>
      <c r="C83" s="375" t="e">
        <f>#REF!</f>
        <v>#REF!</v>
      </c>
      <c r="D83" s="369" t="e">
        <f>#REF!</f>
        <v>#REF!</v>
      </c>
      <c r="E83" s="368" t="e">
        <f>#REF!</f>
        <v>#REF!</v>
      </c>
      <c r="F83" s="369" t="e">
        <f>#REF!</f>
        <v>#REF!</v>
      </c>
      <c r="G83" s="368" t="e">
        <f>#REF!</f>
        <v>#REF!</v>
      </c>
      <c r="H83" s="368" t="e">
        <f>#REF!</f>
        <v>#REF!</v>
      </c>
      <c r="I83" s="363" t="e">
        <f t="shared" si="120"/>
        <v>#REF!</v>
      </c>
      <c r="J83" s="368" t="e">
        <f>#REF!</f>
        <v>#REF!</v>
      </c>
      <c r="K83" s="368" t="e">
        <f>#REF!</f>
        <v>#REF!</v>
      </c>
      <c r="L83" s="368" t="e">
        <f>#REF!</f>
        <v>#REF!</v>
      </c>
      <c r="M83" s="368"/>
      <c r="N83" s="369" t="e">
        <f>#REF!</f>
        <v>#REF!</v>
      </c>
      <c r="O83" s="368" t="e">
        <f>#REF!</f>
        <v>#REF!</v>
      </c>
      <c r="P83" s="368" t="e">
        <f>#REF!</f>
        <v>#REF!</v>
      </c>
      <c r="Q83" s="369" t="e">
        <f>#REF!</f>
        <v>#REF!</v>
      </c>
      <c r="R83" s="246" t="e">
        <f>#REF!</f>
        <v>#REF!</v>
      </c>
      <c r="S83" s="246" t="e">
        <f>#REF!</f>
        <v>#REF!</v>
      </c>
      <c r="T83" s="279" t="e">
        <f>#REF!</f>
        <v>#REF!</v>
      </c>
      <c r="U83" s="246" t="e">
        <f>#REF!</f>
        <v>#REF!</v>
      </c>
      <c r="V83" s="246" t="e">
        <f>#REF!</f>
        <v>#REF!</v>
      </c>
      <c r="W83" s="246" t="e">
        <f>#REF!</f>
        <v>#REF!</v>
      </c>
      <c r="X83" s="246" t="e">
        <f>#REF!</f>
        <v>#REF!</v>
      </c>
      <c r="Y83" s="246" t="e">
        <f>#REF!</f>
        <v>#REF!</v>
      </c>
      <c r="Z83" s="267" t="e">
        <f t="shared" si="91"/>
        <v>#REF!</v>
      </c>
      <c r="AA83" s="246" t="e">
        <f>#REF!</f>
        <v>#REF!</v>
      </c>
      <c r="AB83" s="246" t="e">
        <f>#REF!</f>
        <v>#REF!</v>
      </c>
      <c r="AC83" s="246" t="e">
        <f>#REF!</f>
        <v>#REF!</v>
      </c>
      <c r="AD83" s="246" t="e">
        <f t="shared" si="92"/>
        <v>#REF!</v>
      </c>
      <c r="AE83" s="267" t="e">
        <f t="shared" si="121"/>
        <v>#REF!</v>
      </c>
      <c r="AF83" s="246" t="e">
        <f>#REF!</f>
        <v>#REF!</v>
      </c>
      <c r="AG83" s="246" t="e">
        <f>#REF!</f>
        <v>#REF!</v>
      </c>
      <c r="AH83" s="246" t="e">
        <f>#REF!</f>
        <v>#REF!</v>
      </c>
      <c r="AI83" s="246" t="e">
        <f>#REF!</f>
        <v>#REF!</v>
      </c>
      <c r="AJ83" s="267" t="e">
        <f t="shared" si="122"/>
        <v>#REF!</v>
      </c>
      <c r="AK83" s="246" t="e">
        <f>#REF!</f>
        <v>#REF!</v>
      </c>
      <c r="AL83" s="267" t="e">
        <f t="shared" si="123"/>
        <v>#REF!</v>
      </c>
      <c r="AM83" s="248" t="e">
        <f>#REF!+#REF!+#REF!+#REF!+#REF!</f>
        <v>#REF!</v>
      </c>
      <c r="AN83" s="267" t="e">
        <f t="shared" si="124"/>
        <v>#REF!</v>
      </c>
      <c r="AO83" s="249" t="e">
        <f>#REF!+#REF!+#REF!+#REF!</f>
        <v>#REF!</v>
      </c>
      <c r="AP83" s="267" t="e">
        <f t="shared" si="125"/>
        <v>#REF!</v>
      </c>
      <c r="AQ83" s="249" t="e">
        <f>#REF!+#REF!+#REF!+#REF!</f>
        <v>#REF!</v>
      </c>
      <c r="AR83" s="267" t="e">
        <f t="shared" si="126"/>
        <v>#REF!</v>
      </c>
      <c r="AS83" s="249" t="e">
        <f>#REF!</f>
        <v>#REF!</v>
      </c>
      <c r="AT83" s="267" t="e">
        <f t="shared" si="127"/>
        <v>#REF!</v>
      </c>
      <c r="AU83" s="249" t="e">
        <f>#REF!</f>
        <v>#REF!</v>
      </c>
      <c r="AV83" s="249" t="e">
        <f>#REF!</f>
        <v>#REF!</v>
      </c>
      <c r="AW83" s="249" t="e">
        <f>#REF!</f>
        <v>#REF!</v>
      </c>
      <c r="AX83" s="249" t="e">
        <f>#REF!</f>
        <v>#REF!</v>
      </c>
      <c r="AY83" s="267" t="e">
        <f t="shared" si="128"/>
        <v>#REF!</v>
      </c>
      <c r="AZ83" s="249" t="e">
        <f>#REF!</f>
        <v>#REF!</v>
      </c>
      <c r="BA83" s="267" t="e">
        <f t="shared" si="129"/>
        <v>#REF!</v>
      </c>
      <c r="BB83" s="248" t="e">
        <f>#REF!+#REF!+#REF!+#REF!+#REF!</f>
        <v>#REF!</v>
      </c>
      <c r="BC83" s="267" t="e">
        <f t="shared" si="130"/>
        <v>#REF!</v>
      </c>
      <c r="BD83" s="249" t="e">
        <f>#REF!+#REF!+#REF!+#REF!</f>
        <v>#REF!</v>
      </c>
      <c r="BE83" s="267" t="e">
        <f t="shared" si="131"/>
        <v>#REF!</v>
      </c>
      <c r="BF83" s="249" t="e">
        <f>#REF!+#REF!+#REF!+#REF!</f>
        <v>#REF!</v>
      </c>
      <c r="BG83" s="267" t="e">
        <f t="shared" si="132"/>
        <v>#REF!</v>
      </c>
      <c r="BH83" s="246" t="e">
        <f>#REF!</f>
        <v>#REF!</v>
      </c>
      <c r="BI83" s="267" t="e">
        <f t="shared" si="133"/>
        <v>#REF!</v>
      </c>
      <c r="BJ83" s="358" t="e">
        <f t="shared" si="93"/>
        <v>#REF!</v>
      </c>
      <c r="BK83" s="368" t="e">
        <f t="shared" si="134"/>
        <v>#REF!</v>
      </c>
      <c r="BL83" s="285" t="e">
        <f t="shared" si="135"/>
        <v>#REF!</v>
      </c>
      <c r="BM83" s="285" t="e">
        <f t="shared" si="136"/>
        <v>#REF!</v>
      </c>
      <c r="BO83" s="285" t="e">
        <f t="shared" si="137"/>
        <v>#REF!</v>
      </c>
      <c r="BP83" s="285" t="e">
        <f t="shared" si="138"/>
        <v>#REF!</v>
      </c>
    </row>
    <row r="84" spans="1:68" s="219" customFormat="1" ht="21.95" customHeight="1">
      <c r="A84" s="243">
        <v>8</v>
      </c>
      <c r="B84" s="376" t="s">
        <v>151</v>
      </c>
      <c r="C84" s="375" t="e">
        <f>#REF!</f>
        <v>#REF!</v>
      </c>
      <c r="D84" s="369" t="e">
        <f>#REF!</f>
        <v>#REF!</v>
      </c>
      <c r="E84" s="368" t="e">
        <f>#REF!</f>
        <v>#REF!</v>
      </c>
      <c r="F84" s="369" t="e">
        <f>#REF!</f>
        <v>#REF!</v>
      </c>
      <c r="G84" s="368" t="e">
        <f>#REF!</f>
        <v>#REF!</v>
      </c>
      <c r="H84" s="368" t="e">
        <f>#REF!</f>
        <v>#REF!</v>
      </c>
      <c r="I84" s="363" t="e">
        <f t="shared" si="120"/>
        <v>#REF!</v>
      </c>
      <c r="J84" s="368" t="e">
        <f>#REF!</f>
        <v>#REF!</v>
      </c>
      <c r="K84" s="368" t="e">
        <f>#REF!</f>
        <v>#REF!</v>
      </c>
      <c r="L84" s="368" t="e">
        <f>#REF!</f>
        <v>#REF!</v>
      </c>
      <c r="M84" s="368"/>
      <c r="N84" s="369" t="e">
        <f>#REF!</f>
        <v>#REF!</v>
      </c>
      <c r="O84" s="368" t="e">
        <f>#REF!</f>
        <v>#REF!</v>
      </c>
      <c r="P84" s="368" t="e">
        <f>#REF!</f>
        <v>#REF!</v>
      </c>
      <c r="Q84" s="369" t="e">
        <f>#REF!</f>
        <v>#REF!</v>
      </c>
      <c r="R84" s="246" t="e">
        <f>#REF!</f>
        <v>#REF!</v>
      </c>
      <c r="S84" s="246" t="e">
        <f>#REF!</f>
        <v>#REF!</v>
      </c>
      <c r="T84" s="279" t="e">
        <f>#REF!</f>
        <v>#REF!</v>
      </c>
      <c r="U84" s="246" t="e">
        <f>#REF!</f>
        <v>#REF!</v>
      </c>
      <c r="V84" s="246" t="e">
        <f>#REF!</f>
        <v>#REF!</v>
      </c>
      <c r="W84" s="246" t="e">
        <f>#REF!</f>
        <v>#REF!</v>
      </c>
      <c r="X84" s="246" t="e">
        <f>#REF!</f>
        <v>#REF!</v>
      </c>
      <c r="Y84" s="246" t="e">
        <f>#REF!</f>
        <v>#REF!</v>
      </c>
      <c r="Z84" s="267" t="e">
        <f t="shared" si="91"/>
        <v>#REF!</v>
      </c>
      <c r="AA84" s="246" t="e">
        <f>#REF!</f>
        <v>#REF!</v>
      </c>
      <c r="AB84" s="246" t="e">
        <f>#REF!</f>
        <v>#REF!</v>
      </c>
      <c r="AC84" s="246" t="e">
        <f>#REF!</f>
        <v>#REF!</v>
      </c>
      <c r="AD84" s="246" t="e">
        <f t="shared" si="92"/>
        <v>#REF!</v>
      </c>
      <c r="AE84" s="267" t="e">
        <f t="shared" si="121"/>
        <v>#REF!</v>
      </c>
      <c r="AF84" s="246" t="e">
        <f>#REF!</f>
        <v>#REF!</v>
      </c>
      <c r="AG84" s="246" t="e">
        <f>#REF!</f>
        <v>#REF!</v>
      </c>
      <c r="AH84" s="246" t="e">
        <f>#REF!</f>
        <v>#REF!</v>
      </c>
      <c r="AI84" s="246" t="e">
        <f>#REF!</f>
        <v>#REF!</v>
      </c>
      <c r="AJ84" s="267" t="e">
        <f t="shared" si="122"/>
        <v>#REF!</v>
      </c>
      <c r="AK84" s="246" t="e">
        <f>#REF!</f>
        <v>#REF!</v>
      </c>
      <c r="AL84" s="267" t="e">
        <f t="shared" si="123"/>
        <v>#REF!</v>
      </c>
      <c r="AM84" s="248" t="e">
        <f>#REF!+#REF!+#REF!+#REF!+#REF!</f>
        <v>#REF!</v>
      </c>
      <c r="AN84" s="267" t="e">
        <f t="shared" si="124"/>
        <v>#REF!</v>
      </c>
      <c r="AO84" s="249" t="e">
        <f>#REF!+#REF!+#REF!+#REF!</f>
        <v>#REF!</v>
      </c>
      <c r="AP84" s="267" t="e">
        <f t="shared" si="125"/>
        <v>#REF!</v>
      </c>
      <c r="AQ84" s="249" t="e">
        <f>#REF!+#REF!+#REF!+#REF!</f>
        <v>#REF!</v>
      </c>
      <c r="AR84" s="267" t="e">
        <f t="shared" si="126"/>
        <v>#REF!</v>
      </c>
      <c r="AS84" s="249" t="e">
        <f>#REF!</f>
        <v>#REF!</v>
      </c>
      <c r="AT84" s="267" t="e">
        <f t="shared" si="127"/>
        <v>#REF!</v>
      </c>
      <c r="AU84" s="249" t="e">
        <f>#REF!</f>
        <v>#REF!</v>
      </c>
      <c r="AV84" s="249" t="e">
        <f>#REF!</f>
        <v>#REF!</v>
      </c>
      <c r="AW84" s="249" t="e">
        <f>#REF!</f>
        <v>#REF!</v>
      </c>
      <c r="AX84" s="249" t="e">
        <f>#REF!</f>
        <v>#REF!</v>
      </c>
      <c r="AY84" s="267" t="e">
        <f t="shared" si="128"/>
        <v>#REF!</v>
      </c>
      <c r="AZ84" s="249" t="e">
        <f>#REF!</f>
        <v>#REF!</v>
      </c>
      <c r="BA84" s="267" t="e">
        <f t="shared" si="129"/>
        <v>#REF!</v>
      </c>
      <c r="BB84" s="248" t="e">
        <f>#REF!+#REF!+#REF!+#REF!+#REF!</f>
        <v>#REF!</v>
      </c>
      <c r="BC84" s="267" t="e">
        <f t="shared" si="130"/>
        <v>#REF!</v>
      </c>
      <c r="BD84" s="249" t="e">
        <f>#REF!+#REF!+#REF!+#REF!</f>
        <v>#REF!</v>
      </c>
      <c r="BE84" s="267" t="e">
        <f t="shared" si="131"/>
        <v>#REF!</v>
      </c>
      <c r="BF84" s="249" t="e">
        <f>#REF!+#REF!+#REF!+#REF!</f>
        <v>#REF!</v>
      </c>
      <c r="BG84" s="267" t="e">
        <f t="shared" si="132"/>
        <v>#REF!</v>
      </c>
      <c r="BH84" s="246" t="e">
        <f>#REF!</f>
        <v>#REF!</v>
      </c>
      <c r="BI84" s="267" t="e">
        <f t="shared" si="133"/>
        <v>#REF!</v>
      </c>
      <c r="BJ84" s="358" t="e">
        <f t="shared" si="93"/>
        <v>#REF!</v>
      </c>
      <c r="BK84" s="368" t="e">
        <f t="shared" si="134"/>
        <v>#REF!</v>
      </c>
      <c r="BL84" s="285" t="e">
        <f t="shared" si="135"/>
        <v>#REF!</v>
      </c>
      <c r="BM84" s="285" t="e">
        <f t="shared" si="136"/>
        <v>#REF!</v>
      </c>
      <c r="BO84" s="285" t="e">
        <f t="shared" si="137"/>
        <v>#REF!</v>
      </c>
      <c r="BP84" s="285" t="e">
        <f t="shared" si="138"/>
        <v>#REF!</v>
      </c>
    </row>
    <row r="85" spans="1:68" s="219" customFormat="1" ht="21.95" customHeight="1">
      <c r="A85" s="243">
        <v>9</v>
      </c>
      <c r="B85" s="376" t="s">
        <v>152</v>
      </c>
      <c r="C85" s="375" t="e">
        <f>#REF!</f>
        <v>#REF!</v>
      </c>
      <c r="D85" s="369" t="e">
        <f>#REF!</f>
        <v>#REF!</v>
      </c>
      <c r="E85" s="368" t="e">
        <f>#REF!</f>
        <v>#REF!</v>
      </c>
      <c r="F85" s="369" t="e">
        <f>#REF!</f>
        <v>#REF!</v>
      </c>
      <c r="G85" s="368" t="e">
        <f>#REF!</f>
        <v>#REF!</v>
      </c>
      <c r="H85" s="368" t="e">
        <f>#REF!</f>
        <v>#REF!</v>
      </c>
      <c r="I85" s="363" t="e">
        <f t="shared" si="120"/>
        <v>#REF!</v>
      </c>
      <c r="J85" s="368" t="e">
        <f>#REF!</f>
        <v>#REF!</v>
      </c>
      <c r="K85" s="368" t="e">
        <f>#REF!</f>
        <v>#REF!</v>
      </c>
      <c r="L85" s="368" t="e">
        <f>#REF!</f>
        <v>#REF!</v>
      </c>
      <c r="M85" s="368"/>
      <c r="N85" s="369" t="e">
        <f>#REF!</f>
        <v>#REF!</v>
      </c>
      <c r="O85" s="368" t="e">
        <f>#REF!</f>
        <v>#REF!</v>
      </c>
      <c r="P85" s="368" t="e">
        <f>#REF!</f>
        <v>#REF!</v>
      </c>
      <c r="Q85" s="369" t="e">
        <f>#REF!</f>
        <v>#REF!</v>
      </c>
      <c r="R85" s="246" t="e">
        <f>#REF!</f>
        <v>#REF!</v>
      </c>
      <c r="S85" s="246" t="e">
        <f>#REF!</f>
        <v>#REF!</v>
      </c>
      <c r="T85" s="279" t="e">
        <f>#REF!</f>
        <v>#REF!</v>
      </c>
      <c r="U85" s="246" t="e">
        <f>#REF!</f>
        <v>#REF!</v>
      </c>
      <c r="V85" s="246" t="e">
        <f>#REF!</f>
        <v>#REF!</v>
      </c>
      <c r="W85" s="246" t="e">
        <f>#REF!</f>
        <v>#REF!</v>
      </c>
      <c r="X85" s="246" t="e">
        <f>#REF!</f>
        <v>#REF!</v>
      </c>
      <c r="Y85" s="246" t="e">
        <f>#REF!</f>
        <v>#REF!</v>
      </c>
      <c r="Z85" s="267" t="e">
        <f t="shared" si="91"/>
        <v>#REF!</v>
      </c>
      <c r="AA85" s="246" t="e">
        <f>#REF!</f>
        <v>#REF!</v>
      </c>
      <c r="AB85" s="246" t="e">
        <f>#REF!</f>
        <v>#REF!</v>
      </c>
      <c r="AC85" s="246" t="e">
        <f>#REF!</f>
        <v>#REF!</v>
      </c>
      <c r="AD85" s="246" t="e">
        <f t="shared" si="92"/>
        <v>#REF!</v>
      </c>
      <c r="AE85" s="267" t="e">
        <f t="shared" si="121"/>
        <v>#REF!</v>
      </c>
      <c r="AF85" s="246" t="e">
        <f>#REF!</f>
        <v>#REF!</v>
      </c>
      <c r="AG85" s="246" t="e">
        <f>#REF!</f>
        <v>#REF!</v>
      </c>
      <c r="AH85" s="246" t="e">
        <f>#REF!</f>
        <v>#REF!</v>
      </c>
      <c r="AI85" s="246" t="e">
        <f>#REF!</f>
        <v>#REF!</v>
      </c>
      <c r="AJ85" s="267" t="e">
        <f t="shared" si="122"/>
        <v>#REF!</v>
      </c>
      <c r="AK85" s="246" t="e">
        <f>#REF!</f>
        <v>#REF!</v>
      </c>
      <c r="AL85" s="267" t="e">
        <f t="shared" si="123"/>
        <v>#REF!</v>
      </c>
      <c r="AM85" s="248" t="e">
        <f>#REF!+#REF!+#REF!+#REF!+#REF!</f>
        <v>#REF!</v>
      </c>
      <c r="AN85" s="267" t="e">
        <f t="shared" si="124"/>
        <v>#REF!</v>
      </c>
      <c r="AO85" s="249" t="e">
        <f>#REF!+#REF!+#REF!+#REF!</f>
        <v>#REF!</v>
      </c>
      <c r="AP85" s="267" t="e">
        <f t="shared" si="125"/>
        <v>#REF!</v>
      </c>
      <c r="AQ85" s="249" t="e">
        <f>#REF!+#REF!+#REF!+#REF!</f>
        <v>#REF!</v>
      </c>
      <c r="AR85" s="267" t="e">
        <f t="shared" si="126"/>
        <v>#REF!</v>
      </c>
      <c r="AS85" s="249" t="e">
        <f>#REF!</f>
        <v>#REF!</v>
      </c>
      <c r="AT85" s="267" t="e">
        <f t="shared" si="127"/>
        <v>#REF!</v>
      </c>
      <c r="AU85" s="249" t="e">
        <f>#REF!</f>
        <v>#REF!</v>
      </c>
      <c r="AV85" s="249" t="e">
        <f>#REF!</f>
        <v>#REF!</v>
      </c>
      <c r="AW85" s="249" t="e">
        <f>#REF!</f>
        <v>#REF!</v>
      </c>
      <c r="AX85" s="249" t="e">
        <f>#REF!</f>
        <v>#REF!</v>
      </c>
      <c r="AY85" s="267" t="e">
        <f t="shared" si="128"/>
        <v>#REF!</v>
      </c>
      <c r="AZ85" s="249" t="e">
        <f>#REF!</f>
        <v>#REF!</v>
      </c>
      <c r="BA85" s="267" t="e">
        <f t="shared" si="129"/>
        <v>#REF!</v>
      </c>
      <c r="BB85" s="248" t="e">
        <f>#REF!+#REF!+#REF!+#REF!+#REF!</f>
        <v>#REF!</v>
      </c>
      <c r="BC85" s="267" t="e">
        <f t="shared" si="130"/>
        <v>#REF!</v>
      </c>
      <c r="BD85" s="249" t="e">
        <f>#REF!+#REF!+#REF!+#REF!</f>
        <v>#REF!</v>
      </c>
      <c r="BE85" s="267" t="e">
        <f t="shared" si="131"/>
        <v>#REF!</v>
      </c>
      <c r="BF85" s="249" t="e">
        <f>#REF!+#REF!+#REF!+#REF!</f>
        <v>#REF!</v>
      </c>
      <c r="BG85" s="267" t="e">
        <f t="shared" si="132"/>
        <v>#REF!</v>
      </c>
      <c r="BH85" s="246" t="e">
        <f>#REF!</f>
        <v>#REF!</v>
      </c>
      <c r="BI85" s="267" t="e">
        <f t="shared" si="133"/>
        <v>#REF!</v>
      </c>
      <c r="BJ85" s="358" t="e">
        <f t="shared" si="93"/>
        <v>#REF!</v>
      </c>
      <c r="BK85" s="368" t="e">
        <f t="shared" si="134"/>
        <v>#REF!</v>
      </c>
      <c r="BL85" s="285" t="e">
        <f t="shared" si="135"/>
        <v>#REF!</v>
      </c>
      <c r="BM85" s="285" t="e">
        <f t="shared" si="136"/>
        <v>#REF!</v>
      </c>
      <c r="BO85" s="285" t="e">
        <f t="shared" si="137"/>
        <v>#REF!</v>
      </c>
      <c r="BP85" s="285" t="e">
        <f t="shared" si="138"/>
        <v>#REF!</v>
      </c>
    </row>
    <row r="86" spans="1:68" s="219" customFormat="1" ht="21.95" customHeight="1">
      <c r="A86" s="243">
        <v>10</v>
      </c>
      <c r="B86" s="376" t="s">
        <v>153</v>
      </c>
      <c r="C86" s="375" t="e">
        <f>#REF!</f>
        <v>#REF!</v>
      </c>
      <c r="D86" s="369" t="e">
        <f>#REF!</f>
        <v>#REF!</v>
      </c>
      <c r="E86" s="368" t="e">
        <f>#REF!</f>
        <v>#REF!</v>
      </c>
      <c r="F86" s="369" t="e">
        <f>#REF!</f>
        <v>#REF!</v>
      </c>
      <c r="G86" s="368" t="e">
        <f>#REF!</f>
        <v>#REF!</v>
      </c>
      <c r="H86" s="368" t="e">
        <f>#REF!</f>
        <v>#REF!</v>
      </c>
      <c r="I86" s="363" t="e">
        <f t="shared" si="120"/>
        <v>#REF!</v>
      </c>
      <c r="J86" s="368" t="e">
        <f>#REF!</f>
        <v>#REF!</v>
      </c>
      <c r="K86" s="368" t="e">
        <f>#REF!</f>
        <v>#REF!</v>
      </c>
      <c r="L86" s="368" t="e">
        <f>#REF!</f>
        <v>#REF!</v>
      </c>
      <c r="M86" s="368"/>
      <c r="N86" s="369" t="e">
        <f>#REF!</f>
        <v>#REF!</v>
      </c>
      <c r="O86" s="368" t="e">
        <f>#REF!</f>
        <v>#REF!</v>
      </c>
      <c r="P86" s="368" t="e">
        <f>#REF!</f>
        <v>#REF!</v>
      </c>
      <c r="Q86" s="369" t="e">
        <f>#REF!</f>
        <v>#REF!</v>
      </c>
      <c r="R86" s="246" t="e">
        <f>#REF!</f>
        <v>#REF!</v>
      </c>
      <c r="S86" s="246" t="e">
        <f>#REF!</f>
        <v>#REF!</v>
      </c>
      <c r="T86" s="279" t="e">
        <f>#REF!</f>
        <v>#REF!</v>
      </c>
      <c r="U86" s="246" t="e">
        <f>#REF!</f>
        <v>#REF!</v>
      </c>
      <c r="V86" s="246" t="e">
        <f>#REF!</f>
        <v>#REF!</v>
      </c>
      <c r="W86" s="246" t="e">
        <f>#REF!</f>
        <v>#REF!</v>
      </c>
      <c r="X86" s="246" t="e">
        <f>#REF!</f>
        <v>#REF!</v>
      </c>
      <c r="Y86" s="246" t="e">
        <f>#REF!</f>
        <v>#REF!</v>
      </c>
      <c r="Z86" s="267" t="e">
        <f t="shared" si="91"/>
        <v>#REF!</v>
      </c>
      <c r="AA86" s="246" t="e">
        <f>#REF!</f>
        <v>#REF!</v>
      </c>
      <c r="AB86" s="246" t="e">
        <f>#REF!</f>
        <v>#REF!</v>
      </c>
      <c r="AC86" s="246" t="e">
        <f>#REF!</f>
        <v>#REF!</v>
      </c>
      <c r="AD86" s="246" t="e">
        <f t="shared" si="92"/>
        <v>#REF!</v>
      </c>
      <c r="AE86" s="267" t="e">
        <f t="shared" si="121"/>
        <v>#REF!</v>
      </c>
      <c r="AF86" s="246" t="e">
        <f>#REF!</f>
        <v>#REF!</v>
      </c>
      <c r="AG86" s="246" t="e">
        <f>#REF!</f>
        <v>#REF!</v>
      </c>
      <c r="AH86" s="246" t="e">
        <f>#REF!</f>
        <v>#REF!</v>
      </c>
      <c r="AI86" s="246" t="e">
        <f>#REF!</f>
        <v>#REF!</v>
      </c>
      <c r="AJ86" s="267" t="e">
        <f t="shared" si="122"/>
        <v>#REF!</v>
      </c>
      <c r="AK86" s="246" t="e">
        <f>#REF!</f>
        <v>#REF!</v>
      </c>
      <c r="AL86" s="267" t="e">
        <f t="shared" si="123"/>
        <v>#REF!</v>
      </c>
      <c r="AM86" s="248" t="e">
        <f>#REF!+#REF!+#REF!+#REF!+#REF!</f>
        <v>#REF!</v>
      </c>
      <c r="AN86" s="267" t="e">
        <f t="shared" si="124"/>
        <v>#REF!</v>
      </c>
      <c r="AO86" s="249" t="e">
        <f>#REF!+#REF!+#REF!+#REF!</f>
        <v>#REF!</v>
      </c>
      <c r="AP86" s="267" t="e">
        <f t="shared" si="125"/>
        <v>#REF!</v>
      </c>
      <c r="AQ86" s="249" t="e">
        <f>#REF!+#REF!+#REF!+#REF!</f>
        <v>#REF!</v>
      </c>
      <c r="AR86" s="267" t="e">
        <f t="shared" si="126"/>
        <v>#REF!</v>
      </c>
      <c r="AS86" s="249" t="e">
        <f>#REF!</f>
        <v>#REF!</v>
      </c>
      <c r="AT86" s="267" t="e">
        <f t="shared" si="127"/>
        <v>#REF!</v>
      </c>
      <c r="AU86" s="249" t="e">
        <f>#REF!</f>
        <v>#REF!</v>
      </c>
      <c r="AV86" s="249" t="e">
        <f>#REF!</f>
        <v>#REF!</v>
      </c>
      <c r="AW86" s="249" t="e">
        <f>#REF!</f>
        <v>#REF!</v>
      </c>
      <c r="AX86" s="249" t="e">
        <f>#REF!</f>
        <v>#REF!</v>
      </c>
      <c r="AY86" s="267" t="e">
        <f t="shared" si="128"/>
        <v>#REF!</v>
      </c>
      <c r="AZ86" s="249" t="e">
        <f>#REF!</f>
        <v>#REF!</v>
      </c>
      <c r="BA86" s="267" t="e">
        <f t="shared" si="129"/>
        <v>#REF!</v>
      </c>
      <c r="BB86" s="248" t="e">
        <f>#REF!+#REF!+#REF!+#REF!+#REF!</f>
        <v>#REF!</v>
      </c>
      <c r="BC86" s="267" t="e">
        <f t="shared" si="130"/>
        <v>#REF!</v>
      </c>
      <c r="BD86" s="249" t="e">
        <f>#REF!+#REF!+#REF!+#REF!</f>
        <v>#REF!</v>
      </c>
      <c r="BE86" s="267" t="e">
        <f t="shared" si="131"/>
        <v>#REF!</v>
      </c>
      <c r="BF86" s="249" t="e">
        <f>#REF!+#REF!+#REF!+#REF!</f>
        <v>#REF!</v>
      </c>
      <c r="BG86" s="267" t="e">
        <f t="shared" si="132"/>
        <v>#REF!</v>
      </c>
      <c r="BH86" s="246" t="e">
        <f>#REF!</f>
        <v>#REF!</v>
      </c>
      <c r="BI86" s="267" t="e">
        <f t="shared" si="133"/>
        <v>#REF!</v>
      </c>
      <c r="BJ86" s="358" t="e">
        <f t="shared" si="93"/>
        <v>#REF!</v>
      </c>
      <c r="BK86" s="368" t="e">
        <f t="shared" si="134"/>
        <v>#REF!</v>
      </c>
      <c r="BL86" s="285" t="e">
        <f t="shared" si="135"/>
        <v>#REF!</v>
      </c>
      <c r="BM86" s="285" t="e">
        <f t="shared" si="136"/>
        <v>#REF!</v>
      </c>
      <c r="BO86" s="285" t="e">
        <f t="shared" si="137"/>
        <v>#REF!</v>
      </c>
      <c r="BP86" s="285" t="e">
        <f t="shared" si="138"/>
        <v>#REF!</v>
      </c>
    </row>
    <row r="87" spans="1:68" s="219" customFormat="1" ht="33.75" customHeight="1">
      <c r="A87" s="243">
        <v>11</v>
      </c>
      <c r="B87" s="376" t="s">
        <v>154</v>
      </c>
      <c r="C87" s="375" t="e">
        <f>#REF!</f>
        <v>#REF!</v>
      </c>
      <c r="D87" s="369" t="e">
        <f>#REF!</f>
        <v>#REF!</v>
      </c>
      <c r="E87" s="368" t="e">
        <f>#REF!</f>
        <v>#REF!</v>
      </c>
      <c r="F87" s="369" t="e">
        <f>#REF!</f>
        <v>#REF!</v>
      </c>
      <c r="G87" s="368" t="e">
        <f>#REF!</f>
        <v>#REF!</v>
      </c>
      <c r="H87" s="368" t="e">
        <f>#REF!</f>
        <v>#REF!</v>
      </c>
      <c r="I87" s="363" t="e">
        <f t="shared" si="120"/>
        <v>#REF!</v>
      </c>
      <c r="J87" s="368" t="e">
        <f>#REF!</f>
        <v>#REF!</v>
      </c>
      <c r="K87" s="368" t="e">
        <f>#REF!</f>
        <v>#REF!</v>
      </c>
      <c r="L87" s="368" t="e">
        <f>#REF!</f>
        <v>#REF!</v>
      </c>
      <c r="M87" s="368"/>
      <c r="N87" s="369" t="e">
        <f>#REF!</f>
        <v>#REF!</v>
      </c>
      <c r="O87" s="368" t="e">
        <f>#REF!</f>
        <v>#REF!</v>
      </c>
      <c r="P87" s="368" t="e">
        <f>#REF!</f>
        <v>#REF!</v>
      </c>
      <c r="Q87" s="369" t="e">
        <f>#REF!</f>
        <v>#REF!</v>
      </c>
      <c r="R87" s="246" t="e">
        <f>#REF!</f>
        <v>#REF!</v>
      </c>
      <c r="S87" s="246" t="e">
        <f>#REF!</f>
        <v>#REF!</v>
      </c>
      <c r="T87" s="279" t="e">
        <f>#REF!</f>
        <v>#REF!</v>
      </c>
      <c r="U87" s="246" t="e">
        <f>#REF!</f>
        <v>#REF!</v>
      </c>
      <c r="V87" s="246" t="e">
        <f>#REF!</f>
        <v>#REF!</v>
      </c>
      <c r="W87" s="246" t="e">
        <f>#REF!</f>
        <v>#REF!</v>
      </c>
      <c r="X87" s="246" t="e">
        <f>#REF!</f>
        <v>#REF!</v>
      </c>
      <c r="Y87" s="246" t="e">
        <f>#REF!</f>
        <v>#REF!</v>
      </c>
      <c r="Z87" s="267" t="e">
        <f t="shared" si="91"/>
        <v>#REF!</v>
      </c>
      <c r="AA87" s="246" t="e">
        <f>#REF!</f>
        <v>#REF!</v>
      </c>
      <c r="AB87" s="246" t="e">
        <f>#REF!</f>
        <v>#REF!</v>
      </c>
      <c r="AC87" s="246" t="e">
        <f>#REF!</f>
        <v>#REF!</v>
      </c>
      <c r="AD87" s="246" t="e">
        <f t="shared" si="92"/>
        <v>#REF!</v>
      </c>
      <c r="AE87" s="267" t="e">
        <f t="shared" si="121"/>
        <v>#REF!</v>
      </c>
      <c r="AF87" s="246" t="e">
        <f>#REF!</f>
        <v>#REF!</v>
      </c>
      <c r="AG87" s="246" t="e">
        <f>#REF!</f>
        <v>#REF!</v>
      </c>
      <c r="AH87" s="246" t="e">
        <f>#REF!</f>
        <v>#REF!</v>
      </c>
      <c r="AI87" s="246" t="e">
        <f>#REF!</f>
        <v>#REF!</v>
      </c>
      <c r="AJ87" s="267" t="e">
        <f t="shared" si="122"/>
        <v>#REF!</v>
      </c>
      <c r="AK87" s="246" t="e">
        <f>#REF!</f>
        <v>#REF!</v>
      </c>
      <c r="AL87" s="267" t="e">
        <f t="shared" si="123"/>
        <v>#REF!</v>
      </c>
      <c r="AM87" s="248" t="e">
        <f>#REF!+#REF!+#REF!+#REF!+#REF!</f>
        <v>#REF!</v>
      </c>
      <c r="AN87" s="267" t="e">
        <f t="shared" si="124"/>
        <v>#REF!</v>
      </c>
      <c r="AO87" s="249" t="e">
        <f>#REF!+#REF!+#REF!+#REF!</f>
        <v>#REF!</v>
      </c>
      <c r="AP87" s="267" t="e">
        <f t="shared" si="125"/>
        <v>#REF!</v>
      </c>
      <c r="AQ87" s="249" t="e">
        <f>#REF!+#REF!+#REF!+#REF!</f>
        <v>#REF!</v>
      </c>
      <c r="AR87" s="267" t="e">
        <f t="shared" si="126"/>
        <v>#REF!</v>
      </c>
      <c r="AS87" s="249" t="e">
        <f>#REF!</f>
        <v>#REF!</v>
      </c>
      <c r="AT87" s="267" t="e">
        <f t="shared" si="127"/>
        <v>#REF!</v>
      </c>
      <c r="AU87" s="249" t="e">
        <f>#REF!</f>
        <v>#REF!</v>
      </c>
      <c r="AV87" s="249" t="e">
        <f>#REF!</f>
        <v>#REF!</v>
      </c>
      <c r="AW87" s="249" t="e">
        <f>#REF!</f>
        <v>#REF!</v>
      </c>
      <c r="AX87" s="249" t="e">
        <f>#REF!</f>
        <v>#REF!</v>
      </c>
      <c r="AY87" s="267" t="e">
        <f t="shared" si="128"/>
        <v>#REF!</v>
      </c>
      <c r="AZ87" s="249" t="e">
        <f>#REF!</f>
        <v>#REF!</v>
      </c>
      <c r="BA87" s="267" t="e">
        <f t="shared" si="129"/>
        <v>#REF!</v>
      </c>
      <c r="BB87" s="248" t="e">
        <f>#REF!+#REF!+#REF!+#REF!+#REF!</f>
        <v>#REF!</v>
      </c>
      <c r="BC87" s="267" t="e">
        <f t="shared" si="130"/>
        <v>#REF!</v>
      </c>
      <c r="BD87" s="249" t="e">
        <f>#REF!+#REF!+#REF!+#REF!</f>
        <v>#REF!</v>
      </c>
      <c r="BE87" s="267" t="e">
        <f t="shared" si="131"/>
        <v>#REF!</v>
      </c>
      <c r="BF87" s="249" t="e">
        <f>#REF!+#REF!+#REF!+#REF!</f>
        <v>#REF!</v>
      </c>
      <c r="BG87" s="267" t="e">
        <f t="shared" si="132"/>
        <v>#REF!</v>
      </c>
      <c r="BH87" s="246" t="e">
        <f>#REF!</f>
        <v>#REF!</v>
      </c>
      <c r="BI87" s="267" t="e">
        <f t="shared" si="133"/>
        <v>#REF!</v>
      </c>
      <c r="BJ87" s="358" t="e">
        <f t="shared" si="93"/>
        <v>#REF!</v>
      </c>
      <c r="BK87" s="368" t="e">
        <f t="shared" si="134"/>
        <v>#REF!</v>
      </c>
      <c r="BL87" s="285" t="e">
        <f t="shared" si="135"/>
        <v>#REF!</v>
      </c>
      <c r="BM87" s="285" t="e">
        <f t="shared" si="136"/>
        <v>#REF!</v>
      </c>
      <c r="BO87" s="285" t="e">
        <f t="shared" si="137"/>
        <v>#REF!</v>
      </c>
      <c r="BP87" s="285" t="e">
        <f t="shared" si="138"/>
        <v>#REF!</v>
      </c>
    </row>
    <row r="88" spans="1:68" s="219" customFormat="1" ht="21.95" customHeight="1">
      <c r="A88" s="243">
        <v>12</v>
      </c>
      <c r="B88" s="376" t="s">
        <v>87</v>
      </c>
      <c r="C88" s="375" t="e">
        <f>#REF!</f>
        <v>#REF!</v>
      </c>
      <c r="D88" s="369" t="e">
        <f>#REF!</f>
        <v>#REF!</v>
      </c>
      <c r="E88" s="368" t="e">
        <f>#REF!</f>
        <v>#REF!</v>
      </c>
      <c r="F88" s="369" t="e">
        <f>#REF!</f>
        <v>#REF!</v>
      </c>
      <c r="G88" s="368" t="e">
        <f>#REF!</f>
        <v>#REF!</v>
      </c>
      <c r="H88" s="368" t="e">
        <f>#REF!</f>
        <v>#REF!</v>
      </c>
      <c r="I88" s="363" t="e">
        <f t="shared" si="120"/>
        <v>#REF!</v>
      </c>
      <c r="J88" s="368" t="e">
        <f>#REF!</f>
        <v>#REF!</v>
      </c>
      <c r="K88" s="368" t="e">
        <f>#REF!</f>
        <v>#REF!</v>
      </c>
      <c r="L88" s="368" t="e">
        <f>#REF!</f>
        <v>#REF!</v>
      </c>
      <c r="M88" s="368"/>
      <c r="N88" s="369" t="e">
        <f>#REF!</f>
        <v>#REF!</v>
      </c>
      <c r="O88" s="368" t="e">
        <f>#REF!</f>
        <v>#REF!</v>
      </c>
      <c r="P88" s="368" t="e">
        <f>#REF!</f>
        <v>#REF!</v>
      </c>
      <c r="Q88" s="369" t="e">
        <f>#REF!</f>
        <v>#REF!</v>
      </c>
      <c r="R88" s="246" t="e">
        <f>#REF!</f>
        <v>#REF!</v>
      </c>
      <c r="S88" s="246" t="e">
        <f>#REF!</f>
        <v>#REF!</v>
      </c>
      <c r="T88" s="279" t="e">
        <f>#REF!</f>
        <v>#REF!</v>
      </c>
      <c r="U88" s="246" t="e">
        <f>#REF!</f>
        <v>#REF!</v>
      </c>
      <c r="V88" s="246" t="e">
        <f>#REF!</f>
        <v>#REF!</v>
      </c>
      <c r="W88" s="246" t="e">
        <f>#REF!</f>
        <v>#REF!</v>
      </c>
      <c r="X88" s="246" t="e">
        <f>#REF!</f>
        <v>#REF!</v>
      </c>
      <c r="Y88" s="246" t="e">
        <f>#REF!</f>
        <v>#REF!</v>
      </c>
      <c r="Z88" s="267" t="e">
        <f t="shared" si="91"/>
        <v>#REF!</v>
      </c>
      <c r="AA88" s="246" t="e">
        <f>#REF!</f>
        <v>#REF!</v>
      </c>
      <c r="AB88" s="246" t="e">
        <f>#REF!</f>
        <v>#REF!</v>
      </c>
      <c r="AC88" s="246" t="e">
        <f>#REF!</f>
        <v>#REF!</v>
      </c>
      <c r="AD88" s="246" t="e">
        <f t="shared" si="92"/>
        <v>#REF!</v>
      </c>
      <c r="AE88" s="267" t="e">
        <f t="shared" si="121"/>
        <v>#REF!</v>
      </c>
      <c r="AF88" s="246" t="e">
        <f>#REF!</f>
        <v>#REF!</v>
      </c>
      <c r="AG88" s="246" t="e">
        <f>#REF!</f>
        <v>#REF!</v>
      </c>
      <c r="AH88" s="246" t="e">
        <f>#REF!</f>
        <v>#REF!</v>
      </c>
      <c r="AI88" s="246" t="e">
        <f>#REF!</f>
        <v>#REF!</v>
      </c>
      <c r="AJ88" s="267" t="e">
        <f t="shared" si="122"/>
        <v>#REF!</v>
      </c>
      <c r="AK88" s="246" t="e">
        <f>#REF!</f>
        <v>#REF!</v>
      </c>
      <c r="AL88" s="267" t="e">
        <f t="shared" si="123"/>
        <v>#REF!</v>
      </c>
      <c r="AM88" s="248" t="e">
        <f>#REF!+#REF!+#REF!+#REF!+#REF!</f>
        <v>#REF!</v>
      </c>
      <c r="AN88" s="267" t="e">
        <f t="shared" si="124"/>
        <v>#REF!</v>
      </c>
      <c r="AO88" s="249" t="e">
        <f>#REF!+#REF!+#REF!+#REF!</f>
        <v>#REF!</v>
      </c>
      <c r="AP88" s="267" t="e">
        <f t="shared" si="125"/>
        <v>#REF!</v>
      </c>
      <c r="AQ88" s="249" t="e">
        <f>#REF!+#REF!+#REF!+#REF!</f>
        <v>#REF!</v>
      </c>
      <c r="AR88" s="267" t="e">
        <f t="shared" si="126"/>
        <v>#REF!</v>
      </c>
      <c r="AS88" s="249" t="e">
        <f>#REF!</f>
        <v>#REF!</v>
      </c>
      <c r="AT88" s="267" t="e">
        <f t="shared" si="127"/>
        <v>#REF!</v>
      </c>
      <c r="AU88" s="249" t="e">
        <f>#REF!</f>
        <v>#REF!</v>
      </c>
      <c r="AV88" s="249" t="e">
        <f>#REF!</f>
        <v>#REF!</v>
      </c>
      <c r="AW88" s="249" t="e">
        <f>#REF!</f>
        <v>#REF!</v>
      </c>
      <c r="AX88" s="249" t="e">
        <f>#REF!</f>
        <v>#REF!</v>
      </c>
      <c r="AY88" s="267" t="e">
        <f t="shared" si="128"/>
        <v>#REF!</v>
      </c>
      <c r="AZ88" s="249" t="e">
        <f>#REF!</f>
        <v>#REF!</v>
      </c>
      <c r="BA88" s="267" t="e">
        <f t="shared" si="129"/>
        <v>#REF!</v>
      </c>
      <c r="BB88" s="248" t="e">
        <f>#REF!+#REF!+#REF!+#REF!+#REF!</f>
        <v>#REF!</v>
      </c>
      <c r="BC88" s="267" t="e">
        <f t="shared" si="130"/>
        <v>#REF!</v>
      </c>
      <c r="BD88" s="249" t="e">
        <f>#REF!+#REF!+#REF!+#REF!</f>
        <v>#REF!</v>
      </c>
      <c r="BE88" s="267" t="e">
        <f t="shared" si="131"/>
        <v>#REF!</v>
      </c>
      <c r="BF88" s="249" t="e">
        <f>#REF!+#REF!+#REF!+#REF!</f>
        <v>#REF!</v>
      </c>
      <c r="BG88" s="267" t="e">
        <f t="shared" si="132"/>
        <v>#REF!</v>
      </c>
      <c r="BH88" s="246" t="e">
        <f>#REF!</f>
        <v>#REF!</v>
      </c>
      <c r="BI88" s="267" t="e">
        <f t="shared" si="133"/>
        <v>#REF!</v>
      </c>
      <c r="BJ88" s="358" t="e">
        <f t="shared" si="93"/>
        <v>#REF!</v>
      </c>
      <c r="BK88" s="368" t="e">
        <f t="shared" si="134"/>
        <v>#REF!</v>
      </c>
      <c r="BL88" s="285" t="e">
        <f t="shared" si="135"/>
        <v>#REF!</v>
      </c>
      <c r="BM88" s="285" t="e">
        <f t="shared" si="136"/>
        <v>#REF!</v>
      </c>
      <c r="BO88" s="285" t="e">
        <f t="shared" si="137"/>
        <v>#REF!</v>
      </c>
      <c r="BP88" s="285" t="e">
        <f t="shared" si="138"/>
        <v>#REF!</v>
      </c>
    </row>
    <row r="89" spans="1:68" s="219" customFormat="1" ht="24.75" customHeight="1">
      <c r="A89" s="243">
        <v>13</v>
      </c>
      <c r="B89" s="376" t="s">
        <v>155</v>
      </c>
      <c r="C89" s="375" t="e">
        <f>#REF!</f>
        <v>#REF!</v>
      </c>
      <c r="D89" s="369" t="e">
        <f>#REF!</f>
        <v>#REF!</v>
      </c>
      <c r="E89" s="368" t="e">
        <f>#REF!</f>
        <v>#REF!</v>
      </c>
      <c r="F89" s="369" t="e">
        <f>#REF!</f>
        <v>#REF!</v>
      </c>
      <c r="G89" s="368" t="e">
        <f>#REF!</f>
        <v>#REF!</v>
      </c>
      <c r="H89" s="368" t="e">
        <f>#REF!</f>
        <v>#REF!</v>
      </c>
      <c r="I89" s="363" t="e">
        <f t="shared" si="120"/>
        <v>#REF!</v>
      </c>
      <c r="J89" s="368" t="e">
        <f>#REF!</f>
        <v>#REF!</v>
      </c>
      <c r="K89" s="368" t="e">
        <f>#REF!</f>
        <v>#REF!</v>
      </c>
      <c r="L89" s="368" t="e">
        <f>#REF!</f>
        <v>#REF!</v>
      </c>
      <c r="M89" s="368"/>
      <c r="N89" s="369" t="e">
        <f>#REF!</f>
        <v>#REF!</v>
      </c>
      <c r="O89" s="368" t="e">
        <f>#REF!</f>
        <v>#REF!</v>
      </c>
      <c r="P89" s="368" t="e">
        <f>#REF!</f>
        <v>#REF!</v>
      </c>
      <c r="Q89" s="369" t="e">
        <f>#REF!</f>
        <v>#REF!</v>
      </c>
      <c r="R89" s="246" t="e">
        <f>#REF!</f>
        <v>#REF!</v>
      </c>
      <c r="S89" s="246" t="e">
        <f>#REF!</f>
        <v>#REF!</v>
      </c>
      <c r="T89" s="279" t="e">
        <f>#REF!</f>
        <v>#REF!</v>
      </c>
      <c r="U89" s="246" t="e">
        <f>#REF!</f>
        <v>#REF!</v>
      </c>
      <c r="V89" s="246" t="e">
        <f>#REF!</f>
        <v>#REF!</v>
      </c>
      <c r="W89" s="246" t="e">
        <f>#REF!</f>
        <v>#REF!</v>
      </c>
      <c r="X89" s="246" t="e">
        <f>#REF!</f>
        <v>#REF!</v>
      </c>
      <c r="Y89" s="246" t="e">
        <f>#REF!</f>
        <v>#REF!</v>
      </c>
      <c r="Z89" s="267" t="e">
        <f t="shared" si="91"/>
        <v>#REF!</v>
      </c>
      <c r="AA89" s="246" t="e">
        <f>#REF!</f>
        <v>#REF!</v>
      </c>
      <c r="AB89" s="246" t="e">
        <f>#REF!</f>
        <v>#REF!</v>
      </c>
      <c r="AC89" s="246" t="e">
        <f>#REF!</f>
        <v>#REF!</v>
      </c>
      <c r="AD89" s="246" t="e">
        <f t="shared" si="92"/>
        <v>#REF!</v>
      </c>
      <c r="AE89" s="267" t="e">
        <f t="shared" si="121"/>
        <v>#REF!</v>
      </c>
      <c r="AF89" s="246" t="e">
        <f>#REF!</f>
        <v>#REF!</v>
      </c>
      <c r="AG89" s="246" t="e">
        <f>#REF!</f>
        <v>#REF!</v>
      </c>
      <c r="AH89" s="246" t="e">
        <f>#REF!</f>
        <v>#REF!</v>
      </c>
      <c r="AI89" s="246" t="e">
        <f>#REF!</f>
        <v>#REF!</v>
      </c>
      <c r="AJ89" s="267" t="e">
        <f t="shared" si="122"/>
        <v>#REF!</v>
      </c>
      <c r="AK89" s="246" t="e">
        <f>#REF!</f>
        <v>#REF!</v>
      </c>
      <c r="AL89" s="267" t="e">
        <f t="shared" si="123"/>
        <v>#REF!</v>
      </c>
      <c r="AM89" s="248" t="e">
        <f>#REF!+#REF!+#REF!+#REF!+#REF!</f>
        <v>#REF!</v>
      </c>
      <c r="AN89" s="267" t="e">
        <f t="shared" si="124"/>
        <v>#REF!</v>
      </c>
      <c r="AO89" s="249" t="e">
        <f>#REF!+#REF!+#REF!+#REF!</f>
        <v>#REF!</v>
      </c>
      <c r="AP89" s="267" t="e">
        <f t="shared" si="125"/>
        <v>#REF!</v>
      </c>
      <c r="AQ89" s="249" t="e">
        <f>#REF!+#REF!+#REF!+#REF!</f>
        <v>#REF!</v>
      </c>
      <c r="AR89" s="267" t="e">
        <f t="shared" si="126"/>
        <v>#REF!</v>
      </c>
      <c r="AS89" s="249" t="e">
        <f>#REF!</f>
        <v>#REF!</v>
      </c>
      <c r="AT89" s="267" t="e">
        <f t="shared" si="127"/>
        <v>#REF!</v>
      </c>
      <c r="AU89" s="249" t="e">
        <f>#REF!</f>
        <v>#REF!</v>
      </c>
      <c r="AV89" s="249" t="e">
        <f>#REF!</f>
        <v>#REF!</v>
      </c>
      <c r="AW89" s="249" t="e">
        <f>#REF!</f>
        <v>#REF!</v>
      </c>
      <c r="AX89" s="249" t="e">
        <f>#REF!</f>
        <v>#REF!</v>
      </c>
      <c r="AY89" s="267" t="e">
        <f t="shared" si="128"/>
        <v>#REF!</v>
      </c>
      <c r="AZ89" s="249" t="e">
        <f>#REF!</f>
        <v>#REF!</v>
      </c>
      <c r="BA89" s="267" t="e">
        <f t="shared" si="129"/>
        <v>#REF!</v>
      </c>
      <c r="BB89" s="248" t="e">
        <f>#REF!+#REF!+#REF!+#REF!+#REF!</f>
        <v>#REF!</v>
      </c>
      <c r="BC89" s="267" t="e">
        <f t="shared" si="130"/>
        <v>#REF!</v>
      </c>
      <c r="BD89" s="249" t="e">
        <f>#REF!+#REF!+#REF!+#REF!</f>
        <v>#REF!</v>
      </c>
      <c r="BE89" s="267" t="e">
        <f t="shared" si="131"/>
        <v>#REF!</v>
      </c>
      <c r="BF89" s="249" t="e">
        <f>#REF!+#REF!+#REF!+#REF!</f>
        <v>#REF!</v>
      </c>
      <c r="BG89" s="267" t="e">
        <f t="shared" si="132"/>
        <v>#REF!</v>
      </c>
      <c r="BH89" s="246" t="e">
        <f>#REF!</f>
        <v>#REF!</v>
      </c>
      <c r="BI89" s="267" t="e">
        <f t="shared" si="133"/>
        <v>#REF!</v>
      </c>
      <c r="BJ89" s="358" t="e">
        <f t="shared" si="93"/>
        <v>#REF!</v>
      </c>
      <c r="BK89" s="368" t="e">
        <f t="shared" si="134"/>
        <v>#REF!</v>
      </c>
      <c r="BL89" s="285" t="e">
        <f t="shared" si="135"/>
        <v>#REF!</v>
      </c>
      <c r="BM89" s="285" t="e">
        <f t="shared" si="136"/>
        <v>#REF!</v>
      </c>
      <c r="BO89" s="285" t="e">
        <f t="shared" si="137"/>
        <v>#REF!</v>
      </c>
      <c r="BP89" s="285" t="e">
        <f t="shared" si="138"/>
        <v>#REF!</v>
      </c>
    </row>
    <row r="90" spans="1:68" s="219" customFormat="1" ht="21.95" customHeight="1">
      <c r="A90" s="243">
        <v>14</v>
      </c>
      <c r="B90" s="376" t="s">
        <v>156</v>
      </c>
      <c r="C90" s="375" t="e">
        <f>#REF!</f>
        <v>#REF!</v>
      </c>
      <c r="D90" s="369" t="e">
        <f>#REF!</f>
        <v>#REF!</v>
      </c>
      <c r="E90" s="368" t="e">
        <f>#REF!</f>
        <v>#REF!</v>
      </c>
      <c r="F90" s="369" t="e">
        <f>#REF!</f>
        <v>#REF!</v>
      </c>
      <c r="G90" s="368" t="e">
        <f>#REF!</f>
        <v>#REF!</v>
      </c>
      <c r="H90" s="368" t="e">
        <f>#REF!</f>
        <v>#REF!</v>
      </c>
      <c r="I90" s="363" t="e">
        <f t="shared" si="120"/>
        <v>#REF!</v>
      </c>
      <c r="J90" s="368" t="e">
        <f>#REF!</f>
        <v>#REF!</v>
      </c>
      <c r="K90" s="368" t="e">
        <f>#REF!</f>
        <v>#REF!</v>
      </c>
      <c r="L90" s="368" t="e">
        <f>#REF!</f>
        <v>#REF!</v>
      </c>
      <c r="M90" s="368"/>
      <c r="N90" s="369" t="e">
        <f>#REF!</f>
        <v>#REF!</v>
      </c>
      <c r="O90" s="368" t="e">
        <f>#REF!</f>
        <v>#REF!</v>
      </c>
      <c r="P90" s="368" t="e">
        <f>#REF!</f>
        <v>#REF!</v>
      </c>
      <c r="Q90" s="369" t="e">
        <f>#REF!</f>
        <v>#REF!</v>
      </c>
      <c r="R90" s="246" t="e">
        <f>#REF!</f>
        <v>#REF!</v>
      </c>
      <c r="S90" s="246" t="e">
        <f>#REF!</f>
        <v>#REF!</v>
      </c>
      <c r="T90" s="279" t="e">
        <f>#REF!</f>
        <v>#REF!</v>
      </c>
      <c r="U90" s="246" t="e">
        <f>#REF!</f>
        <v>#REF!</v>
      </c>
      <c r="V90" s="246" t="e">
        <f>#REF!</f>
        <v>#REF!</v>
      </c>
      <c r="W90" s="246" t="e">
        <f>#REF!</f>
        <v>#REF!</v>
      </c>
      <c r="X90" s="246" t="e">
        <f>#REF!</f>
        <v>#REF!</v>
      </c>
      <c r="Y90" s="246" t="e">
        <f>#REF!</f>
        <v>#REF!</v>
      </c>
      <c r="Z90" s="267" t="e">
        <f t="shared" si="91"/>
        <v>#REF!</v>
      </c>
      <c r="AA90" s="246" t="e">
        <f>#REF!</f>
        <v>#REF!</v>
      </c>
      <c r="AB90" s="246" t="e">
        <f>#REF!</f>
        <v>#REF!</v>
      </c>
      <c r="AC90" s="246" t="e">
        <f>#REF!</f>
        <v>#REF!</v>
      </c>
      <c r="AD90" s="246" t="e">
        <f t="shared" si="92"/>
        <v>#REF!</v>
      </c>
      <c r="AE90" s="267" t="e">
        <f t="shared" si="121"/>
        <v>#REF!</v>
      </c>
      <c r="AF90" s="246" t="e">
        <f>#REF!</f>
        <v>#REF!</v>
      </c>
      <c r="AG90" s="246" t="e">
        <f>#REF!</f>
        <v>#REF!</v>
      </c>
      <c r="AH90" s="246" t="e">
        <f>#REF!</f>
        <v>#REF!</v>
      </c>
      <c r="AI90" s="246" t="e">
        <f>#REF!</f>
        <v>#REF!</v>
      </c>
      <c r="AJ90" s="267" t="e">
        <f t="shared" si="122"/>
        <v>#REF!</v>
      </c>
      <c r="AK90" s="246" t="e">
        <f>#REF!</f>
        <v>#REF!</v>
      </c>
      <c r="AL90" s="267" t="e">
        <f t="shared" si="123"/>
        <v>#REF!</v>
      </c>
      <c r="AM90" s="248" t="e">
        <f>#REF!+#REF!+#REF!+#REF!+#REF!</f>
        <v>#REF!</v>
      </c>
      <c r="AN90" s="267" t="e">
        <f t="shared" si="124"/>
        <v>#REF!</v>
      </c>
      <c r="AO90" s="249" t="e">
        <f>#REF!+#REF!+#REF!+#REF!</f>
        <v>#REF!</v>
      </c>
      <c r="AP90" s="267" t="e">
        <f t="shared" si="125"/>
        <v>#REF!</v>
      </c>
      <c r="AQ90" s="249" t="e">
        <f>#REF!+#REF!+#REF!+#REF!</f>
        <v>#REF!</v>
      </c>
      <c r="AR90" s="267" t="e">
        <f t="shared" si="126"/>
        <v>#REF!</v>
      </c>
      <c r="AS90" s="249" t="e">
        <f>#REF!</f>
        <v>#REF!</v>
      </c>
      <c r="AT90" s="267" t="e">
        <f t="shared" si="127"/>
        <v>#REF!</v>
      </c>
      <c r="AU90" s="249" t="e">
        <f>#REF!</f>
        <v>#REF!</v>
      </c>
      <c r="AV90" s="249" t="e">
        <f>#REF!</f>
        <v>#REF!</v>
      </c>
      <c r="AW90" s="249" t="e">
        <f>#REF!</f>
        <v>#REF!</v>
      </c>
      <c r="AX90" s="249" t="e">
        <f>#REF!</f>
        <v>#REF!</v>
      </c>
      <c r="AY90" s="267" t="e">
        <f t="shared" si="128"/>
        <v>#REF!</v>
      </c>
      <c r="AZ90" s="249" t="e">
        <f>#REF!</f>
        <v>#REF!</v>
      </c>
      <c r="BA90" s="267" t="e">
        <f t="shared" si="129"/>
        <v>#REF!</v>
      </c>
      <c r="BB90" s="248" t="e">
        <f>#REF!+#REF!+#REF!+#REF!+#REF!</f>
        <v>#REF!</v>
      </c>
      <c r="BC90" s="267" t="e">
        <f t="shared" si="130"/>
        <v>#REF!</v>
      </c>
      <c r="BD90" s="249" t="e">
        <f>#REF!+#REF!+#REF!+#REF!</f>
        <v>#REF!</v>
      </c>
      <c r="BE90" s="267" t="e">
        <f t="shared" si="131"/>
        <v>#REF!</v>
      </c>
      <c r="BF90" s="249" t="e">
        <f>#REF!+#REF!+#REF!+#REF!</f>
        <v>#REF!</v>
      </c>
      <c r="BG90" s="267" t="e">
        <f t="shared" si="132"/>
        <v>#REF!</v>
      </c>
      <c r="BH90" s="246" t="e">
        <f>#REF!</f>
        <v>#REF!</v>
      </c>
      <c r="BI90" s="267" t="e">
        <f t="shared" si="133"/>
        <v>#REF!</v>
      </c>
      <c r="BJ90" s="358" t="e">
        <f t="shared" si="93"/>
        <v>#REF!</v>
      </c>
      <c r="BK90" s="368" t="e">
        <f t="shared" si="134"/>
        <v>#REF!</v>
      </c>
      <c r="BL90" s="285" t="e">
        <f t="shared" si="135"/>
        <v>#REF!</v>
      </c>
      <c r="BM90" s="285" t="e">
        <f t="shared" si="136"/>
        <v>#REF!</v>
      </c>
      <c r="BO90" s="285" t="e">
        <f t="shared" si="137"/>
        <v>#REF!</v>
      </c>
      <c r="BP90" s="285" t="e">
        <f t="shared" si="138"/>
        <v>#REF!</v>
      </c>
    </row>
    <row r="91" spans="1:68" s="219" customFormat="1" ht="33" customHeight="1">
      <c r="A91" s="243">
        <v>15</v>
      </c>
      <c r="B91" s="376" t="s">
        <v>157</v>
      </c>
      <c r="C91" s="375" t="e">
        <f>#REF!</f>
        <v>#REF!</v>
      </c>
      <c r="D91" s="369" t="e">
        <f>#REF!</f>
        <v>#REF!</v>
      </c>
      <c r="E91" s="368" t="e">
        <f>#REF!</f>
        <v>#REF!</v>
      </c>
      <c r="F91" s="369" t="e">
        <f>#REF!</f>
        <v>#REF!</v>
      </c>
      <c r="G91" s="368" t="e">
        <f>#REF!</f>
        <v>#REF!</v>
      </c>
      <c r="H91" s="368" t="e">
        <f>#REF!</f>
        <v>#REF!</v>
      </c>
      <c r="I91" s="363" t="e">
        <f t="shared" si="120"/>
        <v>#REF!</v>
      </c>
      <c r="J91" s="368" t="e">
        <f>#REF!</f>
        <v>#REF!</v>
      </c>
      <c r="K91" s="368" t="e">
        <f>#REF!</f>
        <v>#REF!</v>
      </c>
      <c r="L91" s="368" t="e">
        <f>#REF!</f>
        <v>#REF!</v>
      </c>
      <c r="M91" s="368"/>
      <c r="N91" s="369" t="e">
        <f>#REF!</f>
        <v>#REF!</v>
      </c>
      <c r="O91" s="368" t="e">
        <f>#REF!</f>
        <v>#REF!</v>
      </c>
      <c r="P91" s="368" t="e">
        <f>#REF!</f>
        <v>#REF!</v>
      </c>
      <c r="Q91" s="369" t="e">
        <f>#REF!</f>
        <v>#REF!</v>
      </c>
      <c r="R91" s="246" t="e">
        <f>#REF!</f>
        <v>#REF!</v>
      </c>
      <c r="S91" s="246" t="e">
        <f>#REF!</f>
        <v>#REF!</v>
      </c>
      <c r="T91" s="279" t="e">
        <f>#REF!</f>
        <v>#REF!</v>
      </c>
      <c r="U91" s="246" t="e">
        <f>#REF!</f>
        <v>#REF!</v>
      </c>
      <c r="V91" s="246" t="e">
        <f>#REF!</f>
        <v>#REF!</v>
      </c>
      <c r="W91" s="246" t="e">
        <f>#REF!</f>
        <v>#REF!</v>
      </c>
      <c r="X91" s="246" t="e">
        <f>#REF!</f>
        <v>#REF!</v>
      </c>
      <c r="Y91" s="246" t="e">
        <f>#REF!</f>
        <v>#REF!</v>
      </c>
      <c r="Z91" s="267" t="e">
        <f t="shared" si="91"/>
        <v>#REF!</v>
      </c>
      <c r="AA91" s="246" t="e">
        <f>#REF!</f>
        <v>#REF!</v>
      </c>
      <c r="AB91" s="246" t="e">
        <f>#REF!</f>
        <v>#REF!</v>
      </c>
      <c r="AC91" s="246" t="e">
        <f>#REF!</f>
        <v>#REF!</v>
      </c>
      <c r="AD91" s="246" t="e">
        <f t="shared" si="92"/>
        <v>#REF!</v>
      </c>
      <c r="AE91" s="267" t="e">
        <f t="shared" si="121"/>
        <v>#REF!</v>
      </c>
      <c r="AF91" s="246" t="e">
        <f>#REF!</f>
        <v>#REF!</v>
      </c>
      <c r="AG91" s="246" t="e">
        <f>#REF!</f>
        <v>#REF!</v>
      </c>
      <c r="AH91" s="246" t="e">
        <f>#REF!</f>
        <v>#REF!</v>
      </c>
      <c r="AI91" s="246" t="e">
        <f>#REF!</f>
        <v>#REF!</v>
      </c>
      <c r="AJ91" s="267" t="e">
        <f t="shared" si="122"/>
        <v>#REF!</v>
      </c>
      <c r="AK91" s="246" t="e">
        <f>#REF!</f>
        <v>#REF!</v>
      </c>
      <c r="AL91" s="267" t="e">
        <f t="shared" si="123"/>
        <v>#REF!</v>
      </c>
      <c r="AM91" s="248" t="e">
        <f>#REF!+#REF!+#REF!+#REF!+#REF!</f>
        <v>#REF!</v>
      </c>
      <c r="AN91" s="267" t="e">
        <f t="shared" si="124"/>
        <v>#REF!</v>
      </c>
      <c r="AO91" s="249" t="e">
        <f>#REF!+#REF!+#REF!+#REF!</f>
        <v>#REF!</v>
      </c>
      <c r="AP91" s="267" t="e">
        <f t="shared" si="125"/>
        <v>#REF!</v>
      </c>
      <c r="AQ91" s="249" t="e">
        <f>#REF!+#REF!+#REF!+#REF!</f>
        <v>#REF!</v>
      </c>
      <c r="AR91" s="267" t="e">
        <f t="shared" si="126"/>
        <v>#REF!</v>
      </c>
      <c r="AS91" s="249" t="e">
        <f>#REF!</f>
        <v>#REF!</v>
      </c>
      <c r="AT91" s="267" t="e">
        <f t="shared" si="127"/>
        <v>#REF!</v>
      </c>
      <c r="AU91" s="249" t="e">
        <f>#REF!</f>
        <v>#REF!</v>
      </c>
      <c r="AV91" s="249" t="e">
        <f>#REF!</f>
        <v>#REF!</v>
      </c>
      <c r="AW91" s="249" t="e">
        <f>#REF!</f>
        <v>#REF!</v>
      </c>
      <c r="AX91" s="249" t="e">
        <f>#REF!</f>
        <v>#REF!</v>
      </c>
      <c r="AY91" s="267" t="e">
        <f t="shared" si="128"/>
        <v>#REF!</v>
      </c>
      <c r="AZ91" s="249" t="e">
        <f>#REF!</f>
        <v>#REF!</v>
      </c>
      <c r="BA91" s="267" t="e">
        <f t="shared" si="129"/>
        <v>#REF!</v>
      </c>
      <c r="BB91" s="248" t="e">
        <f>#REF!+#REF!+#REF!+#REF!+#REF!</f>
        <v>#REF!</v>
      </c>
      <c r="BC91" s="267" t="e">
        <f t="shared" si="130"/>
        <v>#REF!</v>
      </c>
      <c r="BD91" s="249" t="e">
        <f>#REF!+#REF!+#REF!+#REF!</f>
        <v>#REF!</v>
      </c>
      <c r="BE91" s="267" t="e">
        <f t="shared" si="131"/>
        <v>#REF!</v>
      </c>
      <c r="BF91" s="249" t="e">
        <f>#REF!+#REF!+#REF!+#REF!</f>
        <v>#REF!</v>
      </c>
      <c r="BG91" s="267" t="e">
        <f t="shared" si="132"/>
        <v>#REF!</v>
      </c>
      <c r="BH91" s="246" t="e">
        <f>#REF!</f>
        <v>#REF!</v>
      </c>
      <c r="BI91" s="267" t="e">
        <f t="shared" si="133"/>
        <v>#REF!</v>
      </c>
      <c r="BJ91" s="358" t="e">
        <f t="shared" si="93"/>
        <v>#REF!</v>
      </c>
      <c r="BK91" s="368" t="e">
        <f t="shared" si="134"/>
        <v>#REF!</v>
      </c>
      <c r="BL91" s="285" t="e">
        <f t="shared" si="135"/>
        <v>#REF!</v>
      </c>
      <c r="BM91" s="285" t="e">
        <f t="shared" si="136"/>
        <v>#REF!</v>
      </c>
      <c r="BO91" s="285" t="e">
        <f t="shared" si="137"/>
        <v>#REF!</v>
      </c>
      <c r="BP91" s="285" t="e">
        <f t="shared" si="138"/>
        <v>#REF!</v>
      </c>
    </row>
    <row r="92" spans="1:68" s="219" customFormat="1" ht="25.5" customHeight="1">
      <c r="A92" s="243">
        <v>16</v>
      </c>
      <c r="B92" s="376" t="s">
        <v>158</v>
      </c>
      <c r="C92" s="375" t="e">
        <f>#REF!</f>
        <v>#REF!</v>
      </c>
      <c r="D92" s="369" t="e">
        <f>#REF!</f>
        <v>#REF!</v>
      </c>
      <c r="E92" s="368" t="e">
        <f>#REF!</f>
        <v>#REF!</v>
      </c>
      <c r="F92" s="369" t="e">
        <f>#REF!</f>
        <v>#REF!</v>
      </c>
      <c r="G92" s="368" t="e">
        <f>#REF!</f>
        <v>#REF!</v>
      </c>
      <c r="H92" s="368" t="e">
        <f>#REF!</f>
        <v>#REF!</v>
      </c>
      <c r="I92" s="363" t="e">
        <f t="shared" si="120"/>
        <v>#REF!</v>
      </c>
      <c r="J92" s="368" t="e">
        <f>#REF!</f>
        <v>#REF!</v>
      </c>
      <c r="K92" s="368" t="e">
        <f>#REF!</f>
        <v>#REF!</v>
      </c>
      <c r="L92" s="368" t="e">
        <f>#REF!</f>
        <v>#REF!</v>
      </c>
      <c r="M92" s="368"/>
      <c r="N92" s="369" t="e">
        <f>#REF!</f>
        <v>#REF!</v>
      </c>
      <c r="O92" s="368" t="e">
        <f>#REF!</f>
        <v>#REF!</v>
      </c>
      <c r="P92" s="368" t="e">
        <f>#REF!</f>
        <v>#REF!</v>
      </c>
      <c r="Q92" s="369" t="e">
        <f>#REF!</f>
        <v>#REF!</v>
      </c>
      <c r="R92" s="246" t="e">
        <f>#REF!</f>
        <v>#REF!</v>
      </c>
      <c r="S92" s="246" t="e">
        <f>#REF!</f>
        <v>#REF!</v>
      </c>
      <c r="T92" s="279" t="e">
        <f>#REF!</f>
        <v>#REF!</v>
      </c>
      <c r="U92" s="246" t="e">
        <f>#REF!</f>
        <v>#REF!</v>
      </c>
      <c r="V92" s="246" t="e">
        <f>#REF!</f>
        <v>#REF!</v>
      </c>
      <c r="W92" s="246" t="e">
        <f>#REF!</f>
        <v>#REF!</v>
      </c>
      <c r="X92" s="246" t="e">
        <f>#REF!</f>
        <v>#REF!</v>
      </c>
      <c r="Y92" s="246" t="e">
        <f>#REF!</f>
        <v>#REF!</v>
      </c>
      <c r="Z92" s="267" t="e">
        <f t="shared" si="91"/>
        <v>#REF!</v>
      </c>
      <c r="AA92" s="246" t="e">
        <f>#REF!</f>
        <v>#REF!</v>
      </c>
      <c r="AB92" s="246" t="e">
        <f>#REF!</f>
        <v>#REF!</v>
      </c>
      <c r="AC92" s="246" t="e">
        <f>#REF!</f>
        <v>#REF!</v>
      </c>
      <c r="AD92" s="246" t="e">
        <f t="shared" si="92"/>
        <v>#REF!</v>
      </c>
      <c r="AE92" s="267" t="e">
        <f t="shared" si="121"/>
        <v>#REF!</v>
      </c>
      <c r="AF92" s="246" t="e">
        <f>#REF!</f>
        <v>#REF!</v>
      </c>
      <c r="AG92" s="246" t="e">
        <f>#REF!</f>
        <v>#REF!</v>
      </c>
      <c r="AH92" s="246" t="e">
        <f>#REF!</f>
        <v>#REF!</v>
      </c>
      <c r="AI92" s="246" t="e">
        <f>#REF!</f>
        <v>#REF!</v>
      </c>
      <c r="AJ92" s="267" t="e">
        <f t="shared" si="122"/>
        <v>#REF!</v>
      </c>
      <c r="AK92" s="246" t="e">
        <f>#REF!</f>
        <v>#REF!</v>
      </c>
      <c r="AL92" s="267" t="e">
        <f t="shared" si="123"/>
        <v>#REF!</v>
      </c>
      <c r="AM92" s="248" t="e">
        <f>#REF!+#REF!+#REF!+#REF!+#REF!</f>
        <v>#REF!</v>
      </c>
      <c r="AN92" s="267" t="e">
        <f t="shared" si="124"/>
        <v>#REF!</v>
      </c>
      <c r="AO92" s="249" t="e">
        <f>#REF!+#REF!+#REF!+#REF!</f>
        <v>#REF!</v>
      </c>
      <c r="AP92" s="267" t="e">
        <f t="shared" si="125"/>
        <v>#REF!</v>
      </c>
      <c r="AQ92" s="249" t="e">
        <f>#REF!+#REF!+#REF!+#REF!</f>
        <v>#REF!</v>
      </c>
      <c r="AR92" s="267" t="e">
        <f t="shared" si="126"/>
        <v>#REF!</v>
      </c>
      <c r="AS92" s="249" t="e">
        <f>#REF!</f>
        <v>#REF!</v>
      </c>
      <c r="AT92" s="267" t="e">
        <f t="shared" si="127"/>
        <v>#REF!</v>
      </c>
      <c r="AU92" s="249" t="e">
        <f>#REF!</f>
        <v>#REF!</v>
      </c>
      <c r="AV92" s="249" t="e">
        <f>#REF!</f>
        <v>#REF!</v>
      </c>
      <c r="AW92" s="249" t="e">
        <f>#REF!</f>
        <v>#REF!</v>
      </c>
      <c r="AX92" s="249" t="e">
        <f>#REF!</f>
        <v>#REF!</v>
      </c>
      <c r="AY92" s="267" t="e">
        <f t="shared" si="128"/>
        <v>#REF!</v>
      </c>
      <c r="AZ92" s="249" t="e">
        <f>#REF!</f>
        <v>#REF!</v>
      </c>
      <c r="BA92" s="267" t="e">
        <f t="shared" si="129"/>
        <v>#REF!</v>
      </c>
      <c r="BB92" s="248" t="e">
        <f>#REF!+#REF!+#REF!+#REF!+#REF!</f>
        <v>#REF!</v>
      </c>
      <c r="BC92" s="267" t="e">
        <f t="shared" si="130"/>
        <v>#REF!</v>
      </c>
      <c r="BD92" s="249" t="e">
        <f>#REF!+#REF!+#REF!+#REF!</f>
        <v>#REF!</v>
      </c>
      <c r="BE92" s="267" t="e">
        <f t="shared" si="131"/>
        <v>#REF!</v>
      </c>
      <c r="BF92" s="249" t="e">
        <f>#REF!+#REF!+#REF!+#REF!</f>
        <v>#REF!</v>
      </c>
      <c r="BG92" s="267" t="e">
        <f t="shared" si="132"/>
        <v>#REF!</v>
      </c>
      <c r="BH92" s="246" t="e">
        <f>#REF!</f>
        <v>#REF!</v>
      </c>
      <c r="BI92" s="267" t="e">
        <f t="shared" si="133"/>
        <v>#REF!</v>
      </c>
      <c r="BJ92" s="358" t="e">
        <f t="shared" si="93"/>
        <v>#REF!</v>
      </c>
      <c r="BK92" s="368" t="e">
        <f t="shared" si="134"/>
        <v>#REF!</v>
      </c>
      <c r="BL92" s="285" t="e">
        <f t="shared" si="135"/>
        <v>#REF!</v>
      </c>
      <c r="BM92" s="285" t="e">
        <f t="shared" si="136"/>
        <v>#REF!</v>
      </c>
      <c r="BO92" s="285" t="e">
        <f t="shared" si="137"/>
        <v>#REF!</v>
      </c>
      <c r="BP92" s="285" t="e">
        <f t="shared" si="138"/>
        <v>#REF!</v>
      </c>
    </row>
    <row r="93" spans="1:68" s="219" customFormat="1" ht="24.75" customHeight="1">
      <c r="A93" s="243">
        <v>17</v>
      </c>
      <c r="B93" s="362" t="s">
        <v>159</v>
      </c>
      <c r="C93" s="373" t="e">
        <f>#REF!</f>
        <v>#REF!</v>
      </c>
      <c r="D93" s="369" t="e">
        <f>#REF!</f>
        <v>#REF!</v>
      </c>
      <c r="E93" s="368" t="e">
        <f>#REF!</f>
        <v>#REF!</v>
      </c>
      <c r="F93" s="369" t="e">
        <f>#REF!</f>
        <v>#REF!</v>
      </c>
      <c r="G93" s="368" t="e">
        <f>#REF!</f>
        <v>#REF!</v>
      </c>
      <c r="H93" s="368" t="e">
        <f>#REF!</f>
        <v>#REF!</v>
      </c>
      <c r="I93" s="363" t="e">
        <f t="shared" si="120"/>
        <v>#REF!</v>
      </c>
      <c r="J93" s="368" t="e">
        <f>#REF!</f>
        <v>#REF!</v>
      </c>
      <c r="K93" s="368" t="e">
        <f>#REF!</f>
        <v>#REF!</v>
      </c>
      <c r="L93" s="368" t="e">
        <f>#REF!</f>
        <v>#REF!</v>
      </c>
      <c r="M93" s="368"/>
      <c r="N93" s="369" t="e">
        <f>#REF!</f>
        <v>#REF!</v>
      </c>
      <c r="O93" s="368" t="e">
        <f>#REF!</f>
        <v>#REF!</v>
      </c>
      <c r="P93" s="368" t="e">
        <f>#REF!</f>
        <v>#REF!</v>
      </c>
      <c r="Q93" s="369" t="e">
        <f>#REF!</f>
        <v>#REF!</v>
      </c>
      <c r="R93" s="246" t="e">
        <f>#REF!</f>
        <v>#REF!</v>
      </c>
      <c r="S93" s="246" t="e">
        <f>#REF!</f>
        <v>#REF!</v>
      </c>
      <c r="T93" s="279" t="e">
        <f>#REF!</f>
        <v>#REF!</v>
      </c>
      <c r="U93" s="246" t="e">
        <f>#REF!</f>
        <v>#REF!</v>
      </c>
      <c r="V93" s="246" t="e">
        <f>#REF!</f>
        <v>#REF!</v>
      </c>
      <c r="W93" s="246" t="e">
        <f>#REF!</f>
        <v>#REF!</v>
      </c>
      <c r="X93" s="246" t="e">
        <f>#REF!</f>
        <v>#REF!</v>
      </c>
      <c r="Y93" s="246" t="e">
        <f>#REF!</f>
        <v>#REF!</v>
      </c>
      <c r="Z93" s="267" t="e">
        <f t="shared" si="91"/>
        <v>#REF!</v>
      </c>
      <c r="AA93" s="246" t="e">
        <f>#REF!</f>
        <v>#REF!</v>
      </c>
      <c r="AB93" s="246" t="e">
        <f>#REF!</f>
        <v>#REF!</v>
      </c>
      <c r="AC93" s="246" t="e">
        <f>#REF!</f>
        <v>#REF!</v>
      </c>
      <c r="AD93" s="246" t="e">
        <f t="shared" si="92"/>
        <v>#REF!</v>
      </c>
      <c r="AE93" s="267" t="e">
        <f t="shared" si="121"/>
        <v>#REF!</v>
      </c>
      <c r="AF93" s="246" t="e">
        <f>#REF!</f>
        <v>#REF!</v>
      </c>
      <c r="AG93" s="246" t="e">
        <f>#REF!</f>
        <v>#REF!</v>
      </c>
      <c r="AH93" s="246" t="e">
        <f>#REF!</f>
        <v>#REF!</v>
      </c>
      <c r="AI93" s="246" t="e">
        <f>#REF!</f>
        <v>#REF!</v>
      </c>
      <c r="AJ93" s="267" t="e">
        <f t="shared" si="122"/>
        <v>#REF!</v>
      </c>
      <c r="AK93" s="246" t="e">
        <f>#REF!</f>
        <v>#REF!</v>
      </c>
      <c r="AL93" s="267" t="e">
        <f t="shared" si="123"/>
        <v>#REF!</v>
      </c>
      <c r="AM93" s="248" t="e">
        <f>#REF!+#REF!+#REF!+#REF!+#REF!</f>
        <v>#REF!</v>
      </c>
      <c r="AN93" s="267" t="e">
        <f t="shared" si="124"/>
        <v>#REF!</v>
      </c>
      <c r="AO93" s="249" t="e">
        <f>#REF!+#REF!+#REF!+#REF!</f>
        <v>#REF!</v>
      </c>
      <c r="AP93" s="267" t="e">
        <f t="shared" si="125"/>
        <v>#REF!</v>
      </c>
      <c r="AQ93" s="249" t="e">
        <f>#REF!+#REF!+#REF!+#REF!</f>
        <v>#REF!</v>
      </c>
      <c r="AR93" s="267" t="e">
        <f t="shared" si="126"/>
        <v>#REF!</v>
      </c>
      <c r="AS93" s="249" t="e">
        <f>#REF!</f>
        <v>#REF!</v>
      </c>
      <c r="AT93" s="267" t="e">
        <f t="shared" si="127"/>
        <v>#REF!</v>
      </c>
      <c r="AU93" s="249" t="e">
        <f>#REF!</f>
        <v>#REF!</v>
      </c>
      <c r="AV93" s="249" t="e">
        <f>#REF!</f>
        <v>#REF!</v>
      </c>
      <c r="AW93" s="249" t="e">
        <f>#REF!</f>
        <v>#REF!</v>
      </c>
      <c r="AX93" s="249" t="e">
        <f>#REF!</f>
        <v>#REF!</v>
      </c>
      <c r="AY93" s="267" t="e">
        <f t="shared" si="128"/>
        <v>#REF!</v>
      </c>
      <c r="AZ93" s="249" t="e">
        <f>#REF!</f>
        <v>#REF!</v>
      </c>
      <c r="BA93" s="267" t="e">
        <f t="shared" si="129"/>
        <v>#REF!</v>
      </c>
      <c r="BB93" s="248" t="e">
        <f>#REF!+#REF!+#REF!+#REF!+#REF!</f>
        <v>#REF!</v>
      </c>
      <c r="BC93" s="267" t="e">
        <f t="shared" si="130"/>
        <v>#REF!</v>
      </c>
      <c r="BD93" s="249" t="e">
        <f>#REF!+#REF!+#REF!+#REF!</f>
        <v>#REF!</v>
      </c>
      <c r="BE93" s="267" t="e">
        <f t="shared" si="131"/>
        <v>#REF!</v>
      </c>
      <c r="BF93" s="249" t="e">
        <f>#REF!+#REF!+#REF!+#REF!</f>
        <v>#REF!</v>
      </c>
      <c r="BG93" s="267" t="e">
        <f t="shared" si="132"/>
        <v>#REF!</v>
      </c>
      <c r="BH93" s="246" t="e">
        <f>#REF!</f>
        <v>#REF!</v>
      </c>
      <c r="BI93" s="267" t="e">
        <f t="shared" si="133"/>
        <v>#REF!</v>
      </c>
      <c r="BJ93" s="358" t="e">
        <f t="shared" si="93"/>
        <v>#REF!</v>
      </c>
      <c r="BK93" s="368" t="e">
        <f t="shared" si="134"/>
        <v>#REF!</v>
      </c>
      <c r="BL93" s="285" t="e">
        <f t="shared" si="135"/>
        <v>#REF!</v>
      </c>
      <c r="BM93" s="285" t="e">
        <f t="shared" si="136"/>
        <v>#REF!</v>
      </c>
      <c r="BO93" s="285" t="e">
        <f t="shared" si="137"/>
        <v>#REF!</v>
      </c>
      <c r="BP93" s="285" t="e">
        <f t="shared" si="138"/>
        <v>#REF!</v>
      </c>
    </row>
    <row r="94" spans="1:68" s="219" customFormat="1" ht="21.95" customHeight="1">
      <c r="A94" s="243">
        <v>18</v>
      </c>
      <c r="B94" s="362" t="s">
        <v>160</v>
      </c>
      <c r="C94" s="373" t="e">
        <f>#REF!</f>
        <v>#REF!</v>
      </c>
      <c r="D94" s="369" t="e">
        <f>#REF!</f>
        <v>#REF!</v>
      </c>
      <c r="E94" s="368" t="e">
        <f>#REF!</f>
        <v>#REF!</v>
      </c>
      <c r="F94" s="369" t="e">
        <f>#REF!</f>
        <v>#REF!</v>
      </c>
      <c r="G94" s="368" t="e">
        <f>#REF!</f>
        <v>#REF!</v>
      </c>
      <c r="H94" s="368" t="e">
        <f>#REF!</f>
        <v>#REF!</v>
      </c>
      <c r="I94" s="363" t="e">
        <f t="shared" si="120"/>
        <v>#REF!</v>
      </c>
      <c r="J94" s="368" t="e">
        <f>#REF!</f>
        <v>#REF!</v>
      </c>
      <c r="K94" s="368" t="e">
        <f>#REF!</f>
        <v>#REF!</v>
      </c>
      <c r="L94" s="368" t="e">
        <f>#REF!</f>
        <v>#REF!</v>
      </c>
      <c r="M94" s="368"/>
      <c r="N94" s="369" t="e">
        <f>#REF!</f>
        <v>#REF!</v>
      </c>
      <c r="O94" s="368" t="e">
        <f>#REF!</f>
        <v>#REF!</v>
      </c>
      <c r="P94" s="368" t="e">
        <f>#REF!</f>
        <v>#REF!</v>
      </c>
      <c r="Q94" s="369" t="e">
        <f>#REF!</f>
        <v>#REF!</v>
      </c>
      <c r="R94" s="246" t="e">
        <f>#REF!</f>
        <v>#REF!</v>
      </c>
      <c r="S94" s="246" t="e">
        <f>#REF!</f>
        <v>#REF!</v>
      </c>
      <c r="T94" s="279" t="e">
        <f>#REF!</f>
        <v>#REF!</v>
      </c>
      <c r="U94" s="246" t="e">
        <f>#REF!</f>
        <v>#REF!</v>
      </c>
      <c r="V94" s="246" t="e">
        <f>#REF!</f>
        <v>#REF!</v>
      </c>
      <c r="W94" s="246" t="e">
        <f>#REF!</f>
        <v>#REF!</v>
      </c>
      <c r="X94" s="246" t="e">
        <f>#REF!</f>
        <v>#REF!</v>
      </c>
      <c r="Y94" s="246" t="e">
        <f>#REF!</f>
        <v>#REF!</v>
      </c>
      <c r="Z94" s="267" t="e">
        <f t="shared" si="91"/>
        <v>#REF!</v>
      </c>
      <c r="AA94" s="246" t="e">
        <f>#REF!</f>
        <v>#REF!</v>
      </c>
      <c r="AB94" s="246" t="e">
        <f>#REF!</f>
        <v>#REF!</v>
      </c>
      <c r="AC94" s="246" t="e">
        <f>#REF!</f>
        <v>#REF!</v>
      </c>
      <c r="AD94" s="246" t="e">
        <f t="shared" si="92"/>
        <v>#REF!</v>
      </c>
      <c r="AE94" s="267" t="e">
        <f t="shared" si="121"/>
        <v>#REF!</v>
      </c>
      <c r="AF94" s="246" t="e">
        <f>#REF!</f>
        <v>#REF!</v>
      </c>
      <c r="AG94" s="246" t="e">
        <f>#REF!</f>
        <v>#REF!</v>
      </c>
      <c r="AH94" s="246" t="e">
        <f>#REF!</f>
        <v>#REF!</v>
      </c>
      <c r="AI94" s="246" t="e">
        <f>#REF!</f>
        <v>#REF!</v>
      </c>
      <c r="AJ94" s="267" t="e">
        <f t="shared" si="122"/>
        <v>#REF!</v>
      </c>
      <c r="AK94" s="246" t="e">
        <f>#REF!</f>
        <v>#REF!</v>
      </c>
      <c r="AL94" s="267" t="e">
        <f t="shared" si="123"/>
        <v>#REF!</v>
      </c>
      <c r="AM94" s="248" t="e">
        <f>#REF!+#REF!+#REF!+#REF!+#REF!</f>
        <v>#REF!</v>
      </c>
      <c r="AN94" s="267" t="e">
        <f t="shared" si="124"/>
        <v>#REF!</v>
      </c>
      <c r="AO94" s="249" t="e">
        <f>#REF!+#REF!+#REF!+#REF!</f>
        <v>#REF!</v>
      </c>
      <c r="AP94" s="267" t="e">
        <f t="shared" si="125"/>
        <v>#REF!</v>
      </c>
      <c r="AQ94" s="249" t="e">
        <f>#REF!+#REF!+#REF!+#REF!</f>
        <v>#REF!</v>
      </c>
      <c r="AR94" s="267" t="e">
        <f t="shared" si="126"/>
        <v>#REF!</v>
      </c>
      <c r="AS94" s="249" t="e">
        <f>#REF!</f>
        <v>#REF!</v>
      </c>
      <c r="AT94" s="267" t="e">
        <f t="shared" si="127"/>
        <v>#REF!</v>
      </c>
      <c r="AU94" s="249" t="e">
        <f>#REF!</f>
        <v>#REF!</v>
      </c>
      <c r="AV94" s="249" t="e">
        <f>#REF!</f>
        <v>#REF!</v>
      </c>
      <c r="AW94" s="249" t="e">
        <f>#REF!</f>
        <v>#REF!</v>
      </c>
      <c r="AX94" s="249" t="e">
        <f>#REF!</f>
        <v>#REF!</v>
      </c>
      <c r="AY94" s="267" t="e">
        <f t="shared" si="128"/>
        <v>#REF!</v>
      </c>
      <c r="AZ94" s="249" t="e">
        <f>#REF!</f>
        <v>#REF!</v>
      </c>
      <c r="BA94" s="267" t="e">
        <f t="shared" si="129"/>
        <v>#REF!</v>
      </c>
      <c r="BB94" s="248" t="e">
        <f>#REF!+#REF!+#REF!+#REF!+#REF!</f>
        <v>#REF!</v>
      </c>
      <c r="BC94" s="267" t="e">
        <f t="shared" si="130"/>
        <v>#REF!</v>
      </c>
      <c r="BD94" s="249" t="e">
        <f>#REF!+#REF!+#REF!+#REF!</f>
        <v>#REF!</v>
      </c>
      <c r="BE94" s="267" t="e">
        <f t="shared" si="131"/>
        <v>#REF!</v>
      </c>
      <c r="BF94" s="249" t="e">
        <f>#REF!+#REF!+#REF!+#REF!</f>
        <v>#REF!</v>
      </c>
      <c r="BG94" s="267" t="e">
        <f t="shared" si="132"/>
        <v>#REF!</v>
      </c>
      <c r="BH94" s="246" t="e">
        <f>#REF!</f>
        <v>#REF!</v>
      </c>
      <c r="BI94" s="267" t="e">
        <f t="shared" si="133"/>
        <v>#REF!</v>
      </c>
      <c r="BJ94" s="358" t="e">
        <f t="shared" si="93"/>
        <v>#REF!</v>
      </c>
      <c r="BK94" s="368" t="e">
        <f t="shared" si="134"/>
        <v>#REF!</v>
      </c>
      <c r="BL94" s="285" t="e">
        <f t="shared" si="135"/>
        <v>#REF!</v>
      </c>
      <c r="BM94" s="285" t="e">
        <f t="shared" si="136"/>
        <v>#REF!</v>
      </c>
      <c r="BO94" s="285" t="e">
        <f t="shared" si="137"/>
        <v>#REF!</v>
      </c>
      <c r="BP94" s="285" t="e">
        <f t="shared" si="138"/>
        <v>#REF!</v>
      </c>
    </row>
    <row r="95" spans="1:68" s="219" customFormat="1" ht="21.95" customHeight="1">
      <c r="A95" s="243">
        <v>19</v>
      </c>
      <c r="B95" s="362" t="s">
        <v>161</v>
      </c>
      <c r="C95" s="373" t="e">
        <f>#REF!</f>
        <v>#REF!</v>
      </c>
      <c r="D95" s="369" t="e">
        <f>#REF!</f>
        <v>#REF!</v>
      </c>
      <c r="E95" s="368" t="e">
        <f>#REF!</f>
        <v>#REF!</v>
      </c>
      <c r="F95" s="369" t="e">
        <f>#REF!</f>
        <v>#REF!</v>
      </c>
      <c r="G95" s="368" t="e">
        <f>#REF!</f>
        <v>#REF!</v>
      </c>
      <c r="H95" s="368" t="e">
        <f>#REF!</f>
        <v>#REF!</v>
      </c>
      <c r="I95" s="363" t="e">
        <f t="shared" si="120"/>
        <v>#REF!</v>
      </c>
      <c r="J95" s="368" t="e">
        <f>#REF!</f>
        <v>#REF!</v>
      </c>
      <c r="K95" s="368" t="e">
        <f>#REF!</f>
        <v>#REF!</v>
      </c>
      <c r="L95" s="368" t="e">
        <f>#REF!</f>
        <v>#REF!</v>
      </c>
      <c r="M95" s="368"/>
      <c r="N95" s="369" t="e">
        <f>#REF!</f>
        <v>#REF!</v>
      </c>
      <c r="O95" s="368" t="e">
        <f>#REF!</f>
        <v>#REF!</v>
      </c>
      <c r="P95" s="368" t="e">
        <f>#REF!</f>
        <v>#REF!</v>
      </c>
      <c r="Q95" s="369" t="e">
        <f>#REF!</f>
        <v>#REF!</v>
      </c>
      <c r="R95" s="246" t="e">
        <f>#REF!</f>
        <v>#REF!</v>
      </c>
      <c r="S95" s="246" t="e">
        <f>#REF!</f>
        <v>#REF!</v>
      </c>
      <c r="T95" s="279" t="e">
        <f>#REF!</f>
        <v>#REF!</v>
      </c>
      <c r="U95" s="246" t="e">
        <f>#REF!</f>
        <v>#REF!</v>
      </c>
      <c r="V95" s="246" t="e">
        <f>#REF!</f>
        <v>#REF!</v>
      </c>
      <c r="W95" s="246" t="e">
        <f>#REF!</f>
        <v>#REF!</v>
      </c>
      <c r="X95" s="246" t="e">
        <f>#REF!</f>
        <v>#REF!</v>
      </c>
      <c r="Y95" s="246" t="e">
        <f>#REF!</f>
        <v>#REF!</v>
      </c>
      <c r="Z95" s="267" t="e">
        <f t="shared" si="91"/>
        <v>#REF!</v>
      </c>
      <c r="AA95" s="246" t="e">
        <f>#REF!</f>
        <v>#REF!</v>
      </c>
      <c r="AB95" s="246" t="e">
        <f>#REF!</f>
        <v>#REF!</v>
      </c>
      <c r="AC95" s="246" t="e">
        <f>#REF!</f>
        <v>#REF!</v>
      </c>
      <c r="AD95" s="246" t="e">
        <f t="shared" si="92"/>
        <v>#REF!</v>
      </c>
      <c r="AE95" s="267" t="e">
        <f t="shared" si="121"/>
        <v>#REF!</v>
      </c>
      <c r="AF95" s="246" t="e">
        <f>#REF!</f>
        <v>#REF!</v>
      </c>
      <c r="AG95" s="246" t="e">
        <f>#REF!</f>
        <v>#REF!</v>
      </c>
      <c r="AH95" s="246" t="e">
        <f>#REF!</f>
        <v>#REF!</v>
      </c>
      <c r="AI95" s="246" t="e">
        <f>#REF!</f>
        <v>#REF!</v>
      </c>
      <c r="AJ95" s="267" t="e">
        <f t="shared" si="122"/>
        <v>#REF!</v>
      </c>
      <c r="AK95" s="246" t="e">
        <f>#REF!</f>
        <v>#REF!</v>
      </c>
      <c r="AL95" s="267" t="e">
        <f t="shared" si="123"/>
        <v>#REF!</v>
      </c>
      <c r="AM95" s="248" t="e">
        <f>#REF!+#REF!+#REF!+#REF!+#REF!</f>
        <v>#REF!</v>
      </c>
      <c r="AN95" s="267" t="e">
        <f t="shared" si="124"/>
        <v>#REF!</v>
      </c>
      <c r="AO95" s="249" t="e">
        <f>#REF!+#REF!+#REF!+#REF!</f>
        <v>#REF!</v>
      </c>
      <c r="AP95" s="267" t="e">
        <f t="shared" si="125"/>
        <v>#REF!</v>
      </c>
      <c r="AQ95" s="249" t="e">
        <f>#REF!+#REF!+#REF!+#REF!</f>
        <v>#REF!</v>
      </c>
      <c r="AR95" s="267" t="e">
        <f t="shared" si="126"/>
        <v>#REF!</v>
      </c>
      <c r="AS95" s="249" t="e">
        <f>#REF!</f>
        <v>#REF!</v>
      </c>
      <c r="AT95" s="267" t="e">
        <f t="shared" si="127"/>
        <v>#REF!</v>
      </c>
      <c r="AU95" s="249" t="e">
        <f>#REF!</f>
        <v>#REF!</v>
      </c>
      <c r="AV95" s="249" t="e">
        <f>#REF!</f>
        <v>#REF!</v>
      </c>
      <c r="AW95" s="249" t="e">
        <f>#REF!</f>
        <v>#REF!</v>
      </c>
      <c r="AX95" s="249" t="e">
        <f>#REF!</f>
        <v>#REF!</v>
      </c>
      <c r="AY95" s="267" t="e">
        <f t="shared" si="128"/>
        <v>#REF!</v>
      </c>
      <c r="AZ95" s="249" t="e">
        <f>#REF!</f>
        <v>#REF!</v>
      </c>
      <c r="BA95" s="267" t="e">
        <f t="shared" si="129"/>
        <v>#REF!</v>
      </c>
      <c r="BB95" s="248" t="e">
        <f>#REF!+#REF!+#REF!+#REF!+#REF!</f>
        <v>#REF!</v>
      </c>
      <c r="BC95" s="267" t="e">
        <f t="shared" si="130"/>
        <v>#REF!</v>
      </c>
      <c r="BD95" s="249" t="e">
        <f>#REF!+#REF!+#REF!+#REF!</f>
        <v>#REF!</v>
      </c>
      <c r="BE95" s="267" t="e">
        <f t="shared" si="131"/>
        <v>#REF!</v>
      </c>
      <c r="BF95" s="249" t="e">
        <f>#REF!+#REF!+#REF!+#REF!</f>
        <v>#REF!</v>
      </c>
      <c r="BG95" s="267" t="e">
        <f t="shared" si="132"/>
        <v>#REF!</v>
      </c>
      <c r="BH95" s="246" t="e">
        <f>#REF!</f>
        <v>#REF!</v>
      </c>
      <c r="BI95" s="267" t="e">
        <f t="shared" si="133"/>
        <v>#REF!</v>
      </c>
      <c r="BJ95" s="358" t="e">
        <f t="shared" si="93"/>
        <v>#REF!</v>
      </c>
      <c r="BK95" s="368" t="e">
        <f t="shared" si="134"/>
        <v>#REF!</v>
      </c>
      <c r="BL95" s="285" t="e">
        <f t="shared" si="135"/>
        <v>#REF!</v>
      </c>
      <c r="BM95" s="285" t="e">
        <f t="shared" si="136"/>
        <v>#REF!</v>
      </c>
      <c r="BO95" s="285" t="e">
        <f t="shared" si="137"/>
        <v>#REF!</v>
      </c>
      <c r="BP95" s="285" t="e">
        <f t="shared" si="138"/>
        <v>#REF!</v>
      </c>
    </row>
    <row r="96" spans="1:68" s="219" customFormat="1" ht="24.75" customHeight="1">
      <c r="A96" s="243">
        <v>20</v>
      </c>
      <c r="B96" s="362" t="s">
        <v>162</v>
      </c>
      <c r="C96" s="373" t="e">
        <f>#REF!</f>
        <v>#REF!</v>
      </c>
      <c r="D96" s="369" t="e">
        <f>#REF!</f>
        <v>#REF!</v>
      </c>
      <c r="E96" s="368" t="e">
        <f>#REF!</f>
        <v>#REF!</v>
      </c>
      <c r="F96" s="369" t="e">
        <f>#REF!</f>
        <v>#REF!</v>
      </c>
      <c r="G96" s="368" t="e">
        <f>#REF!</f>
        <v>#REF!</v>
      </c>
      <c r="H96" s="368" t="e">
        <f>#REF!</f>
        <v>#REF!</v>
      </c>
      <c r="I96" s="363" t="e">
        <f t="shared" si="120"/>
        <v>#REF!</v>
      </c>
      <c r="J96" s="368" t="e">
        <f>#REF!</f>
        <v>#REF!</v>
      </c>
      <c r="K96" s="368" t="e">
        <f>#REF!</f>
        <v>#REF!</v>
      </c>
      <c r="L96" s="368" t="e">
        <f>#REF!</f>
        <v>#REF!</v>
      </c>
      <c r="M96" s="368"/>
      <c r="N96" s="369" t="e">
        <f>#REF!</f>
        <v>#REF!</v>
      </c>
      <c r="O96" s="368" t="e">
        <f>#REF!</f>
        <v>#REF!</v>
      </c>
      <c r="P96" s="368" t="e">
        <f>#REF!</f>
        <v>#REF!</v>
      </c>
      <c r="Q96" s="369" t="e">
        <f>#REF!</f>
        <v>#REF!</v>
      </c>
      <c r="R96" s="246" t="e">
        <f>#REF!</f>
        <v>#REF!</v>
      </c>
      <c r="S96" s="246" t="e">
        <f>#REF!</f>
        <v>#REF!</v>
      </c>
      <c r="T96" s="279" t="e">
        <f>#REF!</f>
        <v>#REF!</v>
      </c>
      <c r="U96" s="246" t="e">
        <f>#REF!</f>
        <v>#REF!</v>
      </c>
      <c r="V96" s="246" t="e">
        <f>#REF!</f>
        <v>#REF!</v>
      </c>
      <c r="W96" s="246" t="e">
        <f>#REF!</f>
        <v>#REF!</v>
      </c>
      <c r="X96" s="246" t="e">
        <f>#REF!</f>
        <v>#REF!</v>
      </c>
      <c r="Y96" s="246" t="e">
        <f>#REF!</f>
        <v>#REF!</v>
      </c>
      <c r="Z96" s="267" t="e">
        <f t="shared" si="91"/>
        <v>#REF!</v>
      </c>
      <c r="AA96" s="246" t="e">
        <f>#REF!</f>
        <v>#REF!</v>
      </c>
      <c r="AB96" s="246" t="e">
        <f>#REF!</f>
        <v>#REF!</v>
      </c>
      <c r="AC96" s="246" t="e">
        <f>#REF!</f>
        <v>#REF!</v>
      </c>
      <c r="AD96" s="246" t="e">
        <f t="shared" si="92"/>
        <v>#REF!</v>
      </c>
      <c r="AE96" s="267" t="e">
        <f t="shared" si="121"/>
        <v>#REF!</v>
      </c>
      <c r="AF96" s="246" t="e">
        <f>#REF!</f>
        <v>#REF!</v>
      </c>
      <c r="AG96" s="246" t="e">
        <f>#REF!</f>
        <v>#REF!</v>
      </c>
      <c r="AH96" s="246" t="e">
        <f>#REF!</f>
        <v>#REF!</v>
      </c>
      <c r="AI96" s="246" t="e">
        <f>#REF!</f>
        <v>#REF!</v>
      </c>
      <c r="AJ96" s="267" t="e">
        <f t="shared" si="122"/>
        <v>#REF!</v>
      </c>
      <c r="AK96" s="246" t="e">
        <f>#REF!</f>
        <v>#REF!</v>
      </c>
      <c r="AL96" s="267" t="e">
        <f t="shared" si="123"/>
        <v>#REF!</v>
      </c>
      <c r="AM96" s="248" t="e">
        <f>#REF!+#REF!+#REF!+#REF!+#REF!</f>
        <v>#REF!</v>
      </c>
      <c r="AN96" s="267" t="e">
        <f t="shared" si="124"/>
        <v>#REF!</v>
      </c>
      <c r="AO96" s="249" t="e">
        <f>#REF!+#REF!+#REF!+#REF!</f>
        <v>#REF!</v>
      </c>
      <c r="AP96" s="267" t="e">
        <f t="shared" si="125"/>
        <v>#REF!</v>
      </c>
      <c r="AQ96" s="249" t="e">
        <f>#REF!+#REF!+#REF!+#REF!</f>
        <v>#REF!</v>
      </c>
      <c r="AR96" s="267" t="e">
        <f t="shared" si="126"/>
        <v>#REF!</v>
      </c>
      <c r="AS96" s="249" t="e">
        <f>#REF!</f>
        <v>#REF!</v>
      </c>
      <c r="AT96" s="267" t="e">
        <f t="shared" si="127"/>
        <v>#REF!</v>
      </c>
      <c r="AU96" s="249" t="e">
        <f>#REF!</f>
        <v>#REF!</v>
      </c>
      <c r="AV96" s="249" t="e">
        <f>#REF!</f>
        <v>#REF!</v>
      </c>
      <c r="AW96" s="249" t="e">
        <f>#REF!</f>
        <v>#REF!</v>
      </c>
      <c r="AX96" s="249" t="e">
        <f>#REF!</f>
        <v>#REF!</v>
      </c>
      <c r="AY96" s="267" t="e">
        <f t="shared" si="128"/>
        <v>#REF!</v>
      </c>
      <c r="AZ96" s="249" t="e">
        <f>#REF!</f>
        <v>#REF!</v>
      </c>
      <c r="BA96" s="267" t="e">
        <f t="shared" si="129"/>
        <v>#REF!</v>
      </c>
      <c r="BB96" s="248" t="e">
        <f>#REF!+#REF!+#REF!+#REF!+#REF!</f>
        <v>#REF!</v>
      </c>
      <c r="BC96" s="267" t="e">
        <f t="shared" si="130"/>
        <v>#REF!</v>
      </c>
      <c r="BD96" s="249" t="e">
        <f>#REF!+#REF!+#REF!+#REF!</f>
        <v>#REF!</v>
      </c>
      <c r="BE96" s="267" t="e">
        <f t="shared" si="131"/>
        <v>#REF!</v>
      </c>
      <c r="BF96" s="249" t="e">
        <f>#REF!+#REF!+#REF!+#REF!</f>
        <v>#REF!</v>
      </c>
      <c r="BG96" s="267" t="e">
        <f t="shared" si="132"/>
        <v>#REF!</v>
      </c>
      <c r="BH96" s="246" t="e">
        <f>#REF!</f>
        <v>#REF!</v>
      </c>
      <c r="BI96" s="267" t="e">
        <f t="shared" si="133"/>
        <v>#REF!</v>
      </c>
      <c r="BJ96" s="358" t="e">
        <f t="shared" si="93"/>
        <v>#REF!</v>
      </c>
      <c r="BK96" s="368" t="e">
        <f t="shared" si="134"/>
        <v>#REF!</v>
      </c>
      <c r="BL96" s="285" t="e">
        <f t="shared" si="135"/>
        <v>#REF!</v>
      </c>
      <c r="BM96" s="285" t="e">
        <f t="shared" si="136"/>
        <v>#REF!</v>
      </c>
      <c r="BO96" s="285" t="e">
        <f t="shared" si="137"/>
        <v>#REF!</v>
      </c>
      <c r="BP96" s="285" t="e">
        <f t="shared" si="138"/>
        <v>#REF!</v>
      </c>
    </row>
    <row r="97" spans="1:68" s="219" customFormat="1" ht="24.75" customHeight="1">
      <c r="A97" s="243">
        <v>21</v>
      </c>
      <c r="B97" s="376" t="s">
        <v>88</v>
      </c>
      <c r="C97" s="375" t="e">
        <f>#REF!</f>
        <v>#REF!</v>
      </c>
      <c r="D97" s="369" t="e">
        <f>#REF!</f>
        <v>#REF!</v>
      </c>
      <c r="E97" s="368" t="e">
        <f>#REF!</f>
        <v>#REF!</v>
      </c>
      <c r="F97" s="369" t="e">
        <f>#REF!</f>
        <v>#REF!</v>
      </c>
      <c r="G97" s="368" t="e">
        <f>#REF!</f>
        <v>#REF!</v>
      </c>
      <c r="H97" s="368" t="e">
        <f>#REF!</f>
        <v>#REF!</v>
      </c>
      <c r="I97" s="363" t="e">
        <f t="shared" si="120"/>
        <v>#REF!</v>
      </c>
      <c r="J97" s="368" t="e">
        <f>#REF!</f>
        <v>#REF!</v>
      </c>
      <c r="K97" s="368" t="e">
        <f>#REF!</f>
        <v>#REF!</v>
      </c>
      <c r="L97" s="368" t="e">
        <f>#REF!</f>
        <v>#REF!</v>
      </c>
      <c r="M97" s="368"/>
      <c r="N97" s="369" t="e">
        <f>#REF!</f>
        <v>#REF!</v>
      </c>
      <c r="O97" s="368" t="e">
        <f>#REF!</f>
        <v>#REF!</v>
      </c>
      <c r="P97" s="368" t="e">
        <f>#REF!</f>
        <v>#REF!</v>
      </c>
      <c r="Q97" s="369" t="e">
        <f>#REF!</f>
        <v>#REF!</v>
      </c>
      <c r="R97" s="246" t="e">
        <f>#REF!</f>
        <v>#REF!</v>
      </c>
      <c r="S97" s="246" t="e">
        <f>#REF!</f>
        <v>#REF!</v>
      </c>
      <c r="T97" s="279" t="e">
        <f>#REF!</f>
        <v>#REF!</v>
      </c>
      <c r="U97" s="246" t="e">
        <f>#REF!</f>
        <v>#REF!</v>
      </c>
      <c r="V97" s="246" t="e">
        <f>#REF!</f>
        <v>#REF!</v>
      </c>
      <c r="W97" s="246" t="e">
        <f>#REF!</f>
        <v>#REF!</v>
      </c>
      <c r="X97" s="246" t="e">
        <f>#REF!</f>
        <v>#REF!</v>
      </c>
      <c r="Y97" s="246" t="e">
        <f>#REF!</f>
        <v>#REF!</v>
      </c>
      <c r="Z97" s="267" t="e">
        <f t="shared" si="91"/>
        <v>#REF!</v>
      </c>
      <c r="AA97" s="246" t="e">
        <f>#REF!</f>
        <v>#REF!</v>
      </c>
      <c r="AB97" s="246" t="e">
        <f>#REF!</f>
        <v>#REF!</v>
      </c>
      <c r="AC97" s="246" t="e">
        <f>#REF!</f>
        <v>#REF!</v>
      </c>
      <c r="AD97" s="246" t="e">
        <f t="shared" si="92"/>
        <v>#REF!</v>
      </c>
      <c r="AE97" s="267" t="e">
        <f t="shared" si="121"/>
        <v>#REF!</v>
      </c>
      <c r="AF97" s="246" t="e">
        <f>#REF!</f>
        <v>#REF!</v>
      </c>
      <c r="AG97" s="246" t="e">
        <f>#REF!</f>
        <v>#REF!</v>
      </c>
      <c r="AH97" s="246" t="e">
        <f>#REF!</f>
        <v>#REF!</v>
      </c>
      <c r="AI97" s="246" t="e">
        <f>#REF!</f>
        <v>#REF!</v>
      </c>
      <c r="AJ97" s="267" t="e">
        <f t="shared" si="122"/>
        <v>#REF!</v>
      </c>
      <c r="AK97" s="246" t="e">
        <f>#REF!</f>
        <v>#REF!</v>
      </c>
      <c r="AL97" s="267" t="e">
        <f t="shared" si="123"/>
        <v>#REF!</v>
      </c>
      <c r="AM97" s="248" t="e">
        <f>#REF!+#REF!+#REF!+#REF!+#REF!</f>
        <v>#REF!</v>
      </c>
      <c r="AN97" s="267" t="e">
        <f t="shared" si="124"/>
        <v>#REF!</v>
      </c>
      <c r="AO97" s="249" t="e">
        <f>#REF!+#REF!+#REF!+#REF!</f>
        <v>#REF!</v>
      </c>
      <c r="AP97" s="267" t="e">
        <f t="shared" si="125"/>
        <v>#REF!</v>
      </c>
      <c r="AQ97" s="249" t="e">
        <f>#REF!+#REF!+#REF!+#REF!</f>
        <v>#REF!</v>
      </c>
      <c r="AR97" s="267" t="e">
        <f t="shared" si="126"/>
        <v>#REF!</v>
      </c>
      <c r="AS97" s="249" t="e">
        <f>#REF!</f>
        <v>#REF!</v>
      </c>
      <c r="AT97" s="267" t="e">
        <f t="shared" si="127"/>
        <v>#REF!</v>
      </c>
      <c r="AU97" s="249" t="e">
        <f>#REF!</f>
        <v>#REF!</v>
      </c>
      <c r="AV97" s="249" t="e">
        <f>#REF!</f>
        <v>#REF!</v>
      </c>
      <c r="AW97" s="249" t="e">
        <f>#REF!</f>
        <v>#REF!</v>
      </c>
      <c r="AX97" s="249" t="e">
        <f>#REF!</f>
        <v>#REF!</v>
      </c>
      <c r="AY97" s="267" t="e">
        <f t="shared" si="128"/>
        <v>#REF!</v>
      </c>
      <c r="AZ97" s="249" t="e">
        <f>#REF!</f>
        <v>#REF!</v>
      </c>
      <c r="BA97" s="267" t="e">
        <f t="shared" si="129"/>
        <v>#REF!</v>
      </c>
      <c r="BB97" s="248" t="e">
        <f>#REF!+#REF!+#REF!+#REF!+#REF!</f>
        <v>#REF!</v>
      </c>
      <c r="BC97" s="267" t="e">
        <f t="shared" si="130"/>
        <v>#REF!</v>
      </c>
      <c r="BD97" s="249" t="e">
        <f>#REF!+#REF!+#REF!+#REF!</f>
        <v>#REF!</v>
      </c>
      <c r="BE97" s="267" t="e">
        <f t="shared" si="131"/>
        <v>#REF!</v>
      </c>
      <c r="BF97" s="249" t="e">
        <f>#REF!+#REF!+#REF!+#REF!</f>
        <v>#REF!</v>
      </c>
      <c r="BG97" s="267" t="e">
        <f t="shared" si="132"/>
        <v>#REF!</v>
      </c>
      <c r="BH97" s="246" t="e">
        <f>#REF!</f>
        <v>#REF!</v>
      </c>
      <c r="BI97" s="267" t="e">
        <f t="shared" si="133"/>
        <v>#REF!</v>
      </c>
      <c r="BJ97" s="358" t="e">
        <f t="shared" si="93"/>
        <v>#REF!</v>
      </c>
      <c r="BK97" s="368" t="e">
        <f t="shared" si="134"/>
        <v>#REF!</v>
      </c>
      <c r="BL97" s="285" t="e">
        <f t="shared" si="135"/>
        <v>#REF!</v>
      </c>
      <c r="BM97" s="285" t="e">
        <f t="shared" si="136"/>
        <v>#REF!</v>
      </c>
      <c r="BO97" s="285" t="e">
        <f t="shared" si="137"/>
        <v>#REF!</v>
      </c>
      <c r="BP97" s="285" t="e">
        <f t="shared" si="138"/>
        <v>#REF!</v>
      </c>
    </row>
    <row r="98" spans="1:68" s="219" customFormat="1" ht="29.25" customHeight="1">
      <c r="A98" s="243">
        <v>22</v>
      </c>
      <c r="B98" s="376" t="s">
        <v>163</v>
      </c>
      <c r="C98" s="375" t="e">
        <f>#REF!</f>
        <v>#REF!</v>
      </c>
      <c r="D98" s="369" t="e">
        <f>#REF!</f>
        <v>#REF!</v>
      </c>
      <c r="E98" s="368" t="e">
        <f>#REF!</f>
        <v>#REF!</v>
      </c>
      <c r="F98" s="369" t="e">
        <f>#REF!</f>
        <v>#REF!</v>
      </c>
      <c r="G98" s="368" t="e">
        <f>#REF!</f>
        <v>#REF!</v>
      </c>
      <c r="H98" s="368" t="e">
        <f>#REF!</f>
        <v>#REF!</v>
      </c>
      <c r="I98" s="363" t="e">
        <f t="shared" si="120"/>
        <v>#REF!</v>
      </c>
      <c r="J98" s="368" t="e">
        <f>#REF!</f>
        <v>#REF!</v>
      </c>
      <c r="K98" s="368" t="e">
        <f>#REF!</f>
        <v>#REF!</v>
      </c>
      <c r="L98" s="368" t="e">
        <f>#REF!</f>
        <v>#REF!</v>
      </c>
      <c r="M98" s="368"/>
      <c r="N98" s="369" t="e">
        <f>#REF!</f>
        <v>#REF!</v>
      </c>
      <c r="O98" s="368" t="e">
        <f>#REF!</f>
        <v>#REF!</v>
      </c>
      <c r="P98" s="368" t="e">
        <f>#REF!</f>
        <v>#REF!</v>
      </c>
      <c r="Q98" s="369" t="e">
        <f>#REF!</f>
        <v>#REF!</v>
      </c>
      <c r="R98" s="246" t="e">
        <f>#REF!</f>
        <v>#REF!</v>
      </c>
      <c r="S98" s="246" t="e">
        <f>#REF!</f>
        <v>#REF!</v>
      </c>
      <c r="T98" s="279" t="e">
        <f>#REF!</f>
        <v>#REF!</v>
      </c>
      <c r="U98" s="246" t="e">
        <f>#REF!</f>
        <v>#REF!</v>
      </c>
      <c r="V98" s="246" t="e">
        <f>#REF!</f>
        <v>#REF!</v>
      </c>
      <c r="W98" s="246" t="e">
        <f>#REF!</f>
        <v>#REF!</v>
      </c>
      <c r="X98" s="246" t="e">
        <f>#REF!</f>
        <v>#REF!</v>
      </c>
      <c r="Y98" s="246" t="e">
        <f>#REF!</f>
        <v>#REF!</v>
      </c>
      <c r="Z98" s="267" t="e">
        <f t="shared" si="91"/>
        <v>#REF!</v>
      </c>
      <c r="AA98" s="246" t="e">
        <f>#REF!</f>
        <v>#REF!</v>
      </c>
      <c r="AB98" s="246" t="e">
        <f>#REF!</f>
        <v>#REF!</v>
      </c>
      <c r="AC98" s="246" t="e">
        <f>#REF!</f>
        <v>#REF!</v>
      </c>
      <c r="AD98" s="246" t="e">
        <f t="shared" si="92"/>
        <v>#REF!</v>
      </c>
      <c r="AE98" s="267" t="e">
        <f t="shared" si="121"/>
        <v>#REF!</v>
      </c>
      <c r="AF98" s="246" t="e">
        <f>#REF!</f>
        <v>#REF!</v>
      </c>
      <c r="AG98" s="246" t="e">
        <f>#REF!</f>
        <v>#REF!</v>
      </c>
      <c r="AH98" s="246" t="e">
        <f>#REF!</f>
        <v>#REF!</v>
      </c>
      <c r="AI98" s="246" t="e">
        <f>#REF!</f>
        <v>#REF!</v>
      </c>
      <c r="AJ98" s="267" t="e">
        <f t="shared" si="122"/>
        <v>#REF!</v>
      </c>
      <c r="AK98" s="246" t="e">
        <f>#REF!</f>
        <v>#REF!</v>
      </c>
      <c r="AL98" s="267" t="e">
        <f t="shared" si="123"/>
        <v>#REF!</v>
      </c>
      <c r="AM98" s="248" t="e">
        <f>#REF!+#REF!+#REF!+#REF!+#REF!</f>
        <v>#REF!</v>
      </c>
      <c r="AN98" s="267" t="e">
        <f t="shared" si="124"/>
        <v>#REF!</v>
      </c>
      <c r="AO98" s="249" t="e">
        <f>#REF!+#REF!+#REF!+#REF!</f>
        <v>#REF!</v>
      </c>
      <c r="AP98" s="267" t="e">
        <f t="shared" si="125"/>
        <v>#REF!</v>
      </c>
      <c r="AQ98" s="249" t="e">
        <f>#REF!+#REF!+#REF!+#REF!</f>
        <v>#REF!</v>
      </c>
      <c r="AR98" s="267" t="e">
        <f t="shared" si="126"/>
        <v>#REF!</v>
      </c>
      <c r="AS98" s="249" t="e">
        <f>#REF!</f>
        <v>#REF!</v>
      </c>
      <c r="AT98" s="267" t="e">
        <f t="shared" si="127"/>
        <v>#REF!</v>
      </c>
      <c r="AU98" s="249" t="e">
        <f>#REF!</f>
        <v>#REF!</v>
      </c>
      <c r="AV98" s="249" t="e">
        <f>#REF!</f>
        <v>#REF!</v>
      </c>
      <c r="AW98" s="249" t="e">
        <f>#REF!</f>
        <v>#REF!</v>
      </c>
      <c r="AX98" s="249" t="e">
        <f>#REF!</f>
        <v>#REF!</v>
      </c>
      <c r="AY98" s="267" t="e">
        <f t="shared" si="128"/>
        <v>#REF!</v>
      </c>
      <c r="AZ98" s="249" t="e">
        <f>#REF!</f>
        <v>#REF!</v>
      </c>
      <c r="BA98" s="267" t="e">
        <f t="shared" si="129"/>
        <v>#REF!</v>
      </c>
      <c r="BB98" s="248" t="e">
        <f>#REF!+#REF!+#REF!+#REF!+#REF!</f>
        <v>#REF!</v>
      </c>
      <c r="BC98" s="267" t="e">
        <f t="shared" si="130"/>
        <v>#REF!</v>
      </c>
      <c r="BD98" s="249" t="e">
        <f>#REF!+#REF!+#REF!+#REF!</f>
        <v>#REF!</v>
      </c>
      <c r="BE98" s="267" t="e">
        <f t="shared" si="131"/>
        <v>#REF!</v>
      </c>
      <c r="BF98" s="249" t="e">
        <f>#REF!+#REF!+#REF!+#REF!</f>
        <v>#REF!</v>
      </c>
      <c r="BG98" s="267" t="e">
        <f t="shared" si="132"/>
        <v>#REF!</v>
      </c>
      <c r="BH98" s="246" t="e">
        <f>#REF!</f>
        <v>#REF!</v>
      </c>
      <c r="BI98" s="267" t="e">
        <f t="shared" si="133"/>
        <v>#REF!</v>
      </c>
      <c r="BJ98" s="358" t="e">
        <f t="shared" si="93"/>
        <v>#REF!</v>
      </c>
      <c r="BK98" s="368" t="e">
        <f t="shared" si="134"/>
        <v>#REF!</v>
      </c>
      <c r="BL98" s="285" t="e">
        <f t="shared" si="135"/>
        <v>#REF!</v>
      </c>
      <c r="BM98" s="285" t="e">
        <f t="shared" si="136"/>
        <v>#REF!</v>
      </c>
      <c r="BO98" s="285" t="e">
        <f t="shared" si="137"/>
        <v>#REF!</v>
      </c>
      <c r="BP98" s="285" t="e">
        <f t="shared" si="138"/>
        <v>#REF!</v>
      </c>
    </row>
    <row r="99" spans="1:68" s="219" customFormat="1" ht="21.95" customHeight="1">
      <c r="A99" s="243">
        <v>23</v>
      </c>
      <c r="B99" s="362" t="s">
        <v>164</v>
      </c>
      <c r="C99" s="373" t="e">
        <f>#REF!</f>
        <v>#REF!</v>
      </c>
      <c r="D99" s="369" t="e">
        <f>#REF!</f>
        <v>#REF!</v>
      </c>
      <c r="E99" s="368" t="e">
        <f>#REF!</f>
        <v>#REF!</v>
      </c>
      <c r="F99" s="369" t="e">
        <f>#REF!</f>
        <v>#REF!</v>
      </c>
      <c r="G99" s="368" t="e">
        <f>#REF!</f>
        <v>#REF!</v>
      </c>
      <c r="H99" s="368" t="e">
        <f>#REF!</f>
        <v>#REF!</v>
      </c>
      <c r="I99" s="363" t="e">
        <f t="shared" si="120"/>
        <v>#REF!</v>
      </c>
      <c r="J99" s="368" t="e">
        <f>#REF!</f>
        <v>#REF!</v>
      </c>
      <c r="K99" s="368" t="e">
        <f>#REF!</f>
        <v>#REF!</v>
      </c>
      <c r="L99" s="368" t="e">
        <f>#REF!</f>
        <v>#REF!</v>
      </c>
      <c r="M99" s="368"/>
      <c r="N99" s="369" t="e">
        <f>#REF!</f>
        <v>#REF!</v>
      </c>
      <c r="O99" s="368" t="e">
        <f>#REF!</f>
        <v>#REF!</v>
      </c>
      <c r="P99" s="368" t="e">
        <f>#REF!</f>
        <v>#REF!</v>
      </c>
      <c r="Q99" s="369" t="e">
        <f>#REF!</f>
        <v>#REF!</v>
      </c>
      <c r="R99" s="246" t="e">
        <f>#REF!</f>
        <v>#REF!</v>
      </c>
      <c r="S99" s="246" t="e">
        <f>#REF!</f>
        <v>#REF!</v>
      </c>
      <c r="T99" s="279" t="e">
        <f>#REF!</f>
        <v>#REF!</v>
      </c>
      <c r="U99" s="246" t="e">
        <f>#REF!</f>
        <v>#REF!</v>
      </c>
      <c r="V99" s="246" t="e">
        <f>#REF!</f>
        <v>#REF!</v>
      </c>
      <c r="W99" s="246" t="e">
        <f>#REF!</f>
        <v>#REF!</v>
      </c>
      <c r="X99" s="246" t="e">
        <f>#REF!</f>
        <v>#REF!</v>
      </c>
      <c r="Y99" s="246" t="e">
        <f>#REF!</f>
        <v>#REF!</v>
      </c>
      <c r="Z99" s="267" t="e">
        <f t="shared" si="91"/>
        <v>#REF!</v>
      </c>
      <c r="AA99" s="246" t="e">
        <f>#REF!</f>
        <v>#REF!</v>
      </c>
      <c r="AB99" s="246" t="e">
        <f>#REF!</f>
        <v>#REF!</v>
      </c>
      <c r="AC99" s="246" t="e">
        <f>#REF!</f>
        <v>#REF!</v>
      </c>
      <c r="AD99" s="246" t="e">
        <f t="shared" si="92"/>
        <v>#REF!</v>
      </c>
      <c r="AE99" s="267" t="e">
        <f t="shared" si="121"/>
        <v>#REF!</v>
      </c>
      <c r="AF99" s="246" t="e">
        <f>#REF!</f>
        <v>#REF!</v>
      </c>
      <c r="AG99" s="246" t="e">
        <f>#REF!</f>
        <v>#REF!</v>
      </c>
      <c r="AH99" s="246" t="e">
        <f>#REF!</f>
        <v>#REF!</v>
      </c>
      <c r="AI99" s="246" t="e">
        <f>#REF!</f>
        <v>#REF!</v>
      </c>
      <c r="AJ99" s="267" t="e">
        <f t="shared" si="122"/>
        <v>#REF!</v>
      </c>
      <c r="AK99" s="246" t="e">
        <f>#REF!</f>
        <v>#REF!</v>
      </c>
      <c r="AL99" s="267" t="e">
        <f t="shared" si="123"/>
        <v>#REF!</v>
      </c>
      <c r="AM99" s="248" t="e">
        <f>#REF!+#REF!+#REF!+#REF!+#REF!</f>
        <v>#REF!</v>
      </c>
      <c r="AN99" s="267" t="e">
        <f t="shared" si="124"/>
        <v>#REF!</v>
      </c>
      <c r="AO99" s="249" t="e">
        <f>#REF!+#REF!+#REF!+#REF!</f>
        <v>#REF!</v>
      </c>
      <c r="AP99" s="267" t="e">
        <f t="shared" si="125"/>
        <v>#REF!</v>
      </c>
      <c r="AQ99" s="249" t="e">
        <f>#REF!+#REF!+#REF!+#REF!</f>
        <v>#REF!</v>
      </c>
      <c r="AR99" s="267" t="e">
        <f t="shared" si="126"/>
        <v>#REF!</v>
      </c>
      <c r="AS99" s="249" t="e">
        <f>#REF!</f>
        <v>#REF!</v>
      </c>
      <c r="AT99" s="267" t="e">
        <f t="shared" si="127"/>
        <v>#REF!</v>
      </c>
      <c r="AU99" s="249" t="e">
        <f>#REF!</f>
        <v>#REF!</v>
      </c>
      <c r="AV99" s="249" t="e">
        <f>#REF!</f>
        <v>#REF!</v>
      </c>
      <c r="AW99" s="249" t="e">
        <f>#REF!</f>
        <v>#REF!</v>
      </c>
      <c r="AX99" s="249" t="e">
        <f>#REF!</f>
        <v>#REF!</v>
      </c>
      <c r="AY99" s="267" t="e">
        <f t="shared" si="128"/>
        <v>#REF!</v>
      </c>
      <c r="AZ99" s="249" t="e">
        <f>#REF!</f>
        <v>#REF!</v>
      </c>
      <c r="BA99" s="267" t="e">
        <f t="shared" si="129"/>
        <v>#REF!</v>
      </c>
      <c r="BB99" s="248" t="e">
        <f>#REF!+#REF!+#REF!+#REF!+#REF!</f>
        <v>#REF!</v>
      </c>
      <c r="BC99" s="267" t="e">
        <f t="shared" si="130"/>
        <v>#REF!</v>
      </c>
      <c r="BD99" s="249" t="e">
        <f>#REF!+#REF!+#REF!+#REF!</f>
        <v>#REF!</v>
      </c>
      <c r="BE99" s="267" t="e">
        <f t="shared" si="131"/>
        <v>#REF!</v>
      </c>
      <c r="BF99" s="249" t="e">
        <f>#REF!+#REF!+#REF!+#REF!</f>
        <v>#REF!</v>
      </c>
      <c r="BG99" s="267" t="e">
        <f t="shared" si="132"/>
        <v>#REF!</v>
      </c>
      <c r="BH99" s="246" t="e">
        <f>#REF!</f>
        <v>#REF!</v>
      </c>
      <c r="BI99" s="267" t="e">
        <f t="shared" si="133"/>
        <v>#REF!</v>
      </c>
      <c r="BJ99" s="358" t="e">
        <f t="shared" si="93"/>
        <v>#REF!</v>
      </c>
      <c r="BK99" s="368" t="e">
        <f t="shared" si="134"/>
        <v>#REF!</v>
      </c>
      <c r="BL99" s="285" t="e">
        <f t="shared" si="135"/>
        <v>#REF!</v>
      </c>
      <c r="BM99" s="285" t="e">
        <f t="shared" si="136"/>
        <v>#REF!</v>
      </c>
      <c r="BO99" s="285" t="e">
        <f t="shared" si="137"/>
        <v>#REF!</v>
      </c>
      <c r="BP99" s="285" t="e">
        <f t="shared" si="138"/>
        <v>#REF!</v>
      </c>
    </row>
    <row r="100" spans="1:68" s="219" customFormat="1" ht="21.95" customHeight="1">
      <c r="A100" s="243">
        <v>24</v>
      </c>
      <c r="B100" s="362" t="s">
        <v>165</v>
      </c>
      <c r="C100" s="373" t="e">
        <f>#REF!</f>
        <v>#REF!</v>
      </c>
      <c r="D100" s="369" t="e">
        <f>#REF!</f>
        <v>#REF!</v>
      </c>
      <c r="E100" s="368" t="e">
        <f>#REF!</f>
        <v>#REF!</v>
      </c>
      <c r="F100" s="369" t="e">
        <f>#REF!</f>
        <v>#REF!</v>
      </c>
      <c r="G100" s="368" t="e">
        <f>#REF!</f>
        <v>#REF!</v>
      </c>
      <c r="H100" s="368" t="e">
        <f>#REF!</f>
        <v>#REF!</v>
      </c>
      <c r="I100" s="363" t="e">
        <f t="shared" si="120"/>
        <v>#REF!</v>
      </c>
      <c r="J100" s="368" t="e">
        <f>#REF!</f>
        <v>#REF!</v>
      </c>
      <c r="K100" s="368" t="e">
        <f>#REF!</f>
        <v>#REF!</v>
      </c>
      <c r="L100" s="368" t="e">
        <f>#REF!</f>
        <v>#REF!</v>
      </c>
      <c r="M100" s="368"/>
      <c r="N100" s="369" t="e">
        <f>#REF!</f>
        <v>#REF!</v>
      </c>
      <c r="O100" s="368" t="e">
        <f>#REF!</f>
        <v>#REF!</v>
      </c>
      <c r="P100" s="368" t="e">
        <f>#REF!</f>
        <v>#REF!</v>
      </c>
      <c r="Q100" s="369" t="e">
        <f>#REF!</f>
        <v>#REF!</v>
      </c>
      <c r="R100" s="246" t="e">
        <f>#REF!</f>
        <v>#REF!</v>
      </c>
      <c r="S100" s="246" t="e">
        <f>#REF!</f>
        <v>#REF!</v>
      </c>
      <c r="T100" s="279" t="e">
        <f>#REF!</f>
        <v>#REF!</v>
      </c>
      <c r="U100" s="246" t="e">
        <f>#REF!</f>
        <v>#REF!</v>
      </c>
      <c r="V100" s="246" t="e">
        <f>#REF!</f>
        <v>#REF!</v>
      </c>
      <c r="W100" s="246" t="e">
        <f>#REF!</f>
        <v>#REF!</v>
      </c>
      <c r="X100" s="246" t="e">
        <f>#REF!</f>
        <v>#REF!</v>
      </c>
      <c r="Y100" s="246" t="e">
        <f>#REF!</f>
        <v>#REF!</v>
      </c>
      <c r="Z100" s="267" t="e">
        <f t="shared" si="91"/>
        <v>#REF!</v>
      </c>
      <c r="AA100" s="246" t="e">
        <f>#REF!</f>
        <v>#REF!</v>
      </c>
      <c r="AB100" s="246" t="e">
        <f>#REF!</f>
        <v>#REF!</v>
      </c>
      <c r="AC100" s="246" t="e">
        <f>#REF!</f>
        <v>#REF!</v>
      </c>
      <c r="AD100" s="246" t="e">
        <f t="shared" si="92"/>
        <v>#REF!</v>
      </c>
      <c r="AE100" s="267" t="e">
        <f t="shared" si="121"/>
        <v>#REF!</v>
      </c>
      <c r="AF100" s="246" t="e">
        <f>#REF!</f>
        <v>#REF!</v>
      </c>
      <c r="AG100" s="246" t="e">
        <f>#REF!</f>
        <v>#REF!</v>
      </c>
      <c r="AH100" s="246" t="e">
        <f>#REF!</f>
        <v>#REF!</v>
      </c>
      <c r="AI100" s="246" t="e">
        <f>#REF!</f>
        <v>#REF!</v>
      </c>
      <c r="AJ100" s="267" t="e">
        <f t="shared" si="122"/>
        <v>#REF!</v>
      </c>
      <c r="AK100" s="246" t="e">
        <f>#REF!</f>
        <v>#REF!</v>
      </c>
      <c r="AL100" s="267" t="e">
        <f t="shared" si="123"/>
        <v>#REF!</v>
      </c>
      <c r="AM100" s="248" t="e">
        <f>#REF!+#REF!+#REF!+#REF!+#REF!</f>
        <v>#REF!</v>
      </c>
      <c r="AN100" s="267" t="e">
        <f t="shared" si="124"/>
        <v>#REF!</v>
      </c>
      <c r="AO100" s="249" t="e">
        <f>#REF!+#REF!+#REF!+#REF!</f>
        <v>#REF!</v>
      </c>
      <c r="AP100" s="267" t="e">
        <f t="shared" si="125"/>
        <v>#REF!</v>
      </c>
      <c r="AQ100" s="249" t="e">
        <f>#REF!+#REF!+#REF!+#REF!</f>
        <v>#REF!</v>
      </c>
      <c r="AR100" s="267" t="e">
        <f t="shared" si="126"/>
        <v>#REF!</v>
      </c>
      <c r="AS100" s="249" t="e">
        <f>#REF!</f>
        <v>#REF!</v>
      </c>
      <c r="AT100" s="267" t="e">
        <f t="shared" si="127"/>
        <v>#REF!</v>
      </c>
      <c r="AU100" s="249" t="e">
        <f>#REF!</f>
        <v>#REF!</v>
      </c>
      <c r="AV100" s="249" t="e">
        <f>#REF!</f>
        <v>#REF!</v>
      </c>
      <c r="AW100" s="249" t="e">
        <f>#REF!</f>
        <v>#REF!</v>
      </c>
      <c r="AX100" s="249" t="e">
        <f>#REF!</f>
        <v>#REF!</v>
      </c>
      <c r="AY100" s="267" t="e">
        <f t="shared" si="128"/>
        <v>#REF!</v>
      </c>
      <c r="AZ100" s="249" t="e">
        <f>#REF!</f>
        <v>#REF!</v>
      </c>
      <c r="BA100" s="267" t="e">
        <f t="shared" si="129"/>
        <v>#REF!</v>
      </c>
      <c r="BB100" s="248" t="e">
        <f>#REF!+#REF!+#REF!+#REF!+#REF!</f>
        <v>#REF!</v>
      </c>
      <c r="BC100" s="267" t="e">
        <f t="shared" si="130"/>
        <v>#REF!</v>
      </c>
      <c r="BD100" s="249" t="e">
        <f>#REF!+#REF!+#REF!+#REF!</f>
        <v>#REF!</v>
      </c>
      <c r="BE100" s="267" t="e">
        <f t="shared" si="131"/>
        <v>#REF!</v>
      </c>
      <c r="BF100" s="249" t="e">
        <f>#REF!+#REF!+#REF!+#REF!</f>
        <v>#REF!</v>
      </c>
      <c r="BG100" s="267" t="e">
        <f t="shared" si="132"/>
        <v>#REF!</v>
      </c>
      <c r="BH100" s="246" t="e">
        <f>#REF!</f>
        <v>#REF!</v>
      </c>
      <c r="BI100" s="267" t="e">
        <f t="shared" si="133"/>
        <v>#REF!</v>
      </c>
      <c r="BJ100" s="358" t="e">
        <f t="shared" si="93"/>
        <v>#REF!</v>
      </c>
      <c r="BK100" s="368" t="e">
        <f t="shared" si="134"/>
        <v>#REF!</v>
      </c>
      <c r="BL100" s="285" t="e">
        <f t="shared" si="135"/>
        <v>#REF!</v>
      </c>
      <c r="BM100" s="285" t="e">
        <f t="shared" si="136"/>
        <v>#REF!</v>
      </c>
      <c r="BO100" s="285" t="e">
        <f t="shared" si="137"/>
        <v>#REF!</v>
      </c>
      <c r="BP100" s="285" t="e">
        <f t="shared" si="138"/>
        <v>#REF!</v>
      </c>
    </row>
    <row r="101" spans="1:68" s="219" customFormat="1" ht="21.95" customHeight="1">
      <c r="A101" s="243">
        <v>25</v>
      </c>
      <c r="B101" s="362" t="s">
        <v>166</v>
      </c>
      <c r="C101" s="373" t="e">
        <f>#REF!</f>
        <v>#REF!</v>
      </c>
      <c r="D101" s="369" t="e">
        <f>#REF!</f>
        <v>#REF!</v>
      </c>
      <c r="E101" s="368" t="e">
        <f>#REF!</f>
        <v>#REF!</v>
      </c>
      <c r="F101" s="369" t="e">
        <f>#REF!</f>
        <v>#REF!</v>
      </c>
      <c r="G101" s="368" t="e">
        <f>#REF!</f>
        <v>#REF!</v>
      </c>
      <c r="H101" s="368" t="e">
        <f>#REF!</f>
        <v>#REF!</v>
      </c>
      <c r="I101" s="363" t="e">
        <f t="shared" si="120"/>
        <v>#REF!</v>
      </c>
      <c r="J101" s="368" t="e">
        <f>#REF!</f>
        <v>#REF!</v>
      </c>
      <c r="K101" s="368" t="e">
        <f>#REF!</f>
        <v>#REF!</v>
      </c>
      <c r="L101" s="368" t="e">
        <f>#REF!</f>
        <v>#REF!</v>
      </c>
      <c r="M101" s="368"/>
      <c r="N101" s="369" t="e">
        <f>#REF!</f>
        <v>#REF!</v>
      </c>
      <c r="O101" s="368" t="e">
        <f>#REF!</f>
        <v>#REF!</v>
      </c>
      <c r="P101" s="368" t="e">
        <f>#REF!</f>
        <v>#REF!</v>
      </c>
      <c r="Q101" s="369" t="e">
        <f>#REF!</f>
        <v>#REF!</v>
      </c>
      <c r="R101" s="246" t="e">
        <f>#REF!</f>
        <v>#REF!</v>
      </c>
      <c r="S101" s="246" t="e">
        <f>#REF!</f>
        <v>#REF!</v>
      </c>
      <c r="T101" s="279" t="e">
        <f>#REF!</f>
        <v>#REF!</v>
      </c>
      <c r="U101" s="246" t="e">
        <f>#REF!</f>
        <v>#REF!</v>
      </c>
      <c r="V101" s="246" t="e">
        <f>#REF!</f>
        <v>#REF!</v>
      </c>
      <c r="W101" s="246" t="e">
        <f>#REF!</f>
        <v>#REF!</v>
      </c>
      <c r="X101" s="246" t="e">
        <f>#REF!</f>
        <v>#REF!</v>
      </c>
      <c r="Y101" s="246" t="e">
        <f>#REF!</f>
        <v>#REF!</v>
      </c>
      <c r="Z101" s="267" t="e">
        <f t="shared" si="91"/>
        <v>#REF!</v>
      </c>
      <c r="AA101" s="246" t="e">
        <f>#REF!</f>
        <v>#REF!</v>
      </c>
      <c r="AB101" s="246" t="e">
        <f>#REF!</f>
        <v>#REF!</v>
      </c>
      <c r="AC101" s="246" t="e">
        <f>#REF!</f>
        <v>#REF!</v>
      </c>
      <c r="AD101" s="246" t="e">
        <f t="shared" si="92"/>
        <v>#REF!</v>
      </c>
      <c r="AE101" s="267" t="e">
        <f t="shared" si="121"/>
        <v>#REF!</v>
      </c>
      <c r="AF101" s="246" t="e">
        <f>#REF!</f>
        <v>#REF!</v>
      </c>
      <c r="AG101" s="246" t="e">
        <f>#REF!</f>
        <v>#REF!</v>
      </c>
      <c r="AH101" s="246" t="e">
        <f>#REF!</f>
        <v>#REF!</v>
      </c>
      <c r="AI101" s="246" t="e">
        <f>#REF!</f>
        <v>#REF!</v>
      </c>
      <c r="AJ101" s="267" t="e">
        <f t="shared" si="122"/>
        <v>#REF!</v>
      </c>
      <c r="AK101" s="246" t="e">
        <f>#REF!</f>
        <v>#REF!</v>
      </c>
      <c r="AL101" s="267" t="e">
        <f t="shared" si="123"/>
        <v>#REF!</v>
      </c>
      <c r="AM101" s="248" t="e">
        <f>#REF!+#REF!+#REF!+#REF!+#REF!</f>
        <v>#REF!</v>
      </c>
      <c r="AN101" s="267" t="e">
        <f t="shared" si="124"/>
        <v>#REF!</v>
      </c>
      <c r="AO101" s="249" t="e">
        <f>#REF!+#REF!+#REF!+#REF!</f>
        <v>#REF!</v>
      </c>
      <c r="AP101" s="267" t="e">
        <f t="shared" si="125"/>
        <v>#REF!</v>
      </c>
      <c r="AQ101" s="249" t="e">
        <f>#REF!+#REF!+#REF!+#REF!</f>
        <v>#REF!</v>
      </c>
      <c r="AR101" s="267" t="e">
        <f t="shared" si="126"/>
        <v>#REF!</v>
      </c>
      <c r="AS101" s="249" t="e">
        <f>#REF!</f>
        <v>#REF!</v>
      </c>
      <c r="AT101" s="267" t="e">
        <f t="shared" si="127"/>
        <v>#REF!</v>
      </c>
      <c r="AU101" s="249" t="e">
        <f>#REF!</f>
        <v>#REF!</v>
      </c>
      <c r="AV101" s="249" t="e">
        <f>#REF!</f>
        <v>#REF!</v>
      </c>
      <c r="AW101" s="249" t="e">
        <f>#REF!</f>
        <v>#REF!</v>
      </c>
      <c r="AX101" s="249" t="e">
        <f>#REF!</f>
        <v>#REF!</v>
      </c>
      <c r="AY101" s="267" t="e">
        <f t="shared" si="128"/>
        <v>#REF!</v>
      </c>
      <c r="AZ101" s="249" t="e">
        <f>#REF!</f>
        <v>#REF!</v>
      </c>
      <c r="BA101" s="267" t="e">
        <f t="shared" si="129"/>
        <v>#REF!</v>
      </c>
      <c r="BB101" s="248" t="e">
        <f>#REF!+#REF!+#REF!+#REF!+#REF!</f>
        <v>#REF!</v>
      </c>
      <c r="BC101" s="267" t="e">
        <f t="shared" si="130"/>
        <v>#REF!</v>
      </c>
      <c r="BD101" s="249" t="e">
        <f>#REF!+#REF!+#REF!+#REF!</f>
        <v>#REF!</v>
      </c>
      <c r="BE101" s="267" t="e">
        <f t="shared" si="131"/>
        <v>#REF!</v>
      </c>
      <c r="BF101" s="249" t="e">
        <f>#REF!+#REF!+#REF!+#REF!</f>
        <v>#REF!</v>
      </c>
      <c r="BG101" s="267" t="e">
        <f t="shared" si="132"/>
        <v>#REF!</v>
      </c>
      <c r="BH101" s="246" t="e">
        <f>#REF!</f>
        <v>#REF!</v>
      </c>
      <c r="BI101" s="267" t="e">
        <f t="shared" si="133"/>
        <v>#REF!</v>
      </c>
      <c r="BJ101" s="358" t="e">
        <f t="shared" si="93"/>
        <v>#REF!</v>
      </c>
      <c r="BK101" s="368" t="e">
        <f t="shared" si="134"/>
        <v>#REF!</v>
      </c>
      <c r="BL101" s="285" t="e">
        <f t="shared" si="135"/>
        <v>#REF!</v>
      </c>
      <c r="BM101" s="285" t="e">
        <f t="shared" si="136"/>
        <v>#REF!</v>
      </c>
      <c r="BO101" s="285" t="e">
        <f t="shared" si="137"/>
        <v>#REF!</v>
      </c>
      <c r="BP101" s="285" t="e">
        <f t="shared" si="138"/>
        <v>#REF!</v>
      </c>
    </row>
    <row r="102" spans="1:68" s="219" customFormat="1" ht="21.95" customHeight="1">
      <c r="A102" s="243">
        <v>26</v>
      </c>
      <c r="B102" s="362" t="s">
        <v>167</v>
      </c>
      <c r="C102" s="373" t="e">
        <f>#REF!</f>
        <v>#REF!</v>
      </c>
      <c r="D102" s="369" t="e">
        <f>#REF!</f>
        <v>#REF!</v>
      </c>
      <c r="E102" s="368" t="e">
        <f>#REF!</f>
        <v>#REF!</v>
      </c>
      <c r="F102" s="369" t="e">
        <f>#REF!</f>
        <v>#REF!</v>
      </c>
      <c r="G102" s="368" t="e">
        <f>#REF!</f>
        <v>#REF!</v>
      </c>
      <c r="H102" s="368" t="e">
        <f>#REF!</f>
        <v>#REF!</v>
      </c>
      <c r="I102" s="363" t="e">
        <f t="shared" si="120"/>
        <v>#REF!</v>
      </c>
      <c r="J102" s="368" t="e">
        <f>#REF!</f>
        <v>#REF!</v>
      </c>
      <c r="K102" s="368" t="e">
        <f>#REF!</f>
        <v>#REF!</v>
      </c>
      <c r="L102" s="368" t="e">
        <f>#REF!</f>
        <v>#REF!</v>
      </c>
      <c r="M102" s="368"/>
      <c r="N102" s="369" t="e">
        <f>#REF!</f>
        <v>#REF!</v>
      </c>
      <c r="O102" s="368" t="e">
        <f>#REF!</f>
        <v>#REF!</v>
      </c>
      <c r="P102" s="368" t="e">
        <f>#REF!</f>
        <v>#REF!</v>
      </c>
      <c r="Q102" s="369" t="e">
        <f>#REF!</f>
        <v>#REF!</v>
      </c>
      <c r="R102" s="246" t="e">
        <f>#REF!</f>
        <v>#REF!</v>
      </c>
      <c r="S102" s="246" t="e">
        <f>#REF!</f>
        <v>#REF!</v>
      </c>
      <c r="T102" s="279" t="e">
        <f>#REF!</f>
        <v>#REF!</v>
      </c>
      <c r="U102" s="246" t="e">
        <f>#REF!</f>
        <v>#REF!</v>
      </c>
      <c r="V102" s="246" t="e">
        <f>#REF!</f>
        <v>#REF!</v>
      </c>
      <c r="W102" s="246" t="e">
        <f>#REF!</f>
        <v>#REF!</v>
      </c>
      <c r="X102" s="246" t="e">
        <f>#REF!</f>
        <v>#REF!</v>
      </c>
      <c r="Y102" s="246" t="e">
        <f>#REF!</f>
        <v>#REF!</v>
      </c>
      <c r="Z102" s="267" t="e">
        <f t="shared" si="91"/>
        <v>#REF!</v>
      </c>
      <c r="AA102" s="246" t="e">
        <f>#REF!</f>
        <v>#REF!</v>
      </c>
      <c r="AB102" s="246" t="e">
        <f>#REF!</f>
        <v>#REF!</v>
      </c>
      <c r="AC102" s="246" t="e">
        <f>#REF!</f>
        <v>#REF!</v>
      </c>
      <c r="AD102" s="246" t="e">
        <f t="shared" si="92"/>
        <v>#REF!</v>
      </c>
      <c r="AE102" s="267" t="e">
        <f t="shared" si="121"/>
        <v>#REF!</v>
      </c>
      <c r="AF102" s="246" t="e">
        <f>#REF!</f>
        <v>#REF!</v>
      </c>
      <c r="AG102" s="246" t="e">
        <f>#REF!</f>
        <v>#REF!</v>
      </c>
      <c r="AH102" s="246" t="e">
        <f>#REF!</f>
        <v>#REF!</v>
      </c>
      <c r="AI102" s="246" t="e">
        <f>#REF!</f>
        <v>#REF!</v>
      </c>
      <c r="AJ102" s="267" t="e">
        <f t="shared" si="122"/>
        <v>#REF!</v>
      </c>
      <c r="AK102" s="246" t="e">
        <f>#REF!</f>
        <v>#REF!</v>
      </c>
      <c r="AL102" s="267" t="e">
        <f t="shared" si="123"/>
        <v>#REF!</v>
      </c>
      <c r="AM102" s="248" t="e">
        <f>#REF!+#REF!+#REF!+#REF!+#REF!</f>
        <v>#REF!</v>
      </c>
      <c r="AN102" s="267" t="e">
        <f t="shared" si="124"/>
        <v>#REF!</v>
      </c>
      <c r="AO102" s="249" t="e">
        <f>#REF!+#REF!+#REF!+#REF!</f>
        <v>#REF!</v>
      </c>
      <c r="AP102" s="267" t="e">
        <f t="shared" si="125"/>
        <v>#REF!</v>
      </c>
      <c r="AQ102" s="249" t="e">
        <f>#REF!+#REF!+#REF!+#REF!</f>
        <v>#REF!</v>
      </c>
      <c r="AR102" s="267" t="e">
        <f t="shared" si="126"/>
        <v>#REF!</v>
      </c>
      <c r="AS102" s="249" t="e">
        <f>#REF!</f>
        <v>#REF!</v>
      </c>
      <c r="AT102" s="267" t="e">
        <f t="shared" si="127"/>
        <v>#REF!</v>
      </c>
      <c r="AU102" s="249" t="e">
        <f>#REF!</f>
        <v>#REF!</v>
      </c>
      <c r="AV102" s="249" t="e">
        <f>#REF!</f>
        <v>#REF!</v>
      </c>
      <c r="AW102" s="249" t="e">
        <f>#REF!</f>
        <v>#REF!</v>
      </c>
      <c r="AX102" s="249" t="e">
        <f>#REF!</f>
        <v>#REF!</v>
      </c>
      <c r="AY102" s="267" t="e">
        <f t="shared" si="128"/>
        <v>#REF!</v>
      </c>
      <c r="AZ102" s="249" t="e">
        <f>#REF!</f>
        <v>#REF!</v>
      </c>
      <c r="BA102" s="267" t="e">
        <f t="shared" si="129"/>
        <v>#REF!</v>
      </c>
      <c r="BB102" s="248" t="e">
        <f>#REF!+#REF!+#REF!+#REF!+#REF!</f>
        <v>#REF!</v>
      </c>
      <c r="BC102" s="267" t="e">
        <f t="shared" si="130"/>
        <v>#REF!</v>
      </c>
      <c r="BD102" s="249" t="e">
        <f>#REF!+#REF!+#REF!+#REF!</f>
        <v>#REF!</v>
      </c>
      <c r="BE102" s="267" t="e">
        <f t="shared" si="131"/>
        <v>#REF!</v>
      </c>
      <c r="BF102" s="249" t="e">
        <f>#REF!+#REF!+#REF!+#REF!</f>
        <v>#REF!</v>
      </c>
      <c r="BG102" s="267" t="e">
        <f t="shared" si="132"/>
        <v>#REF!</v>
      </c>
      <c r="BH102" s="246" t="e">
        <f>#REF!</f>
        <v>#REF!</v>
      </c>
      <c r="BI102" s="267" t="e">
        <f t="shared" si="133"/>
        <v>#REF!</v>
      </c>
      <c r="BJ102" s="358" t="e">
        <f t="shared" si="93"/>
        <v>#REF!</v>
      </c>
      <c r="BK102" s="368" t="e">
        <f t="shared" si="134"/>
        <v>#REF!</v>
      </c>
      <c r="BL102" s="285" t="e">
        <f t="shared" si="135"/>
        <v>#REF!</v>
      </c>
      <c r="BM102" s="285" t="e">
        <f t="shared" si="136"/>
        <v>#REF!</v>
      </c>
      <c r="BO102" s="285" t="e">
        <f t="shared" si="137"/>
        <v>#REF!</v>
      </c>
      <c r="BP102" s="285" t="e">
        <f t="shared" si="138"/>
        <v>#REF!</v>
      </c>
    </row>
    <row r="103" spans="1:68" s="219" customFormat="1" ht="21.95" customHeight="1">
      <c r="A103" s="243">
        <v>27</v>
      </c>
      <c r="B103" s="362" t="s">
        <v>168</v>
      </c>
      <c r="C103" s="373" t="e">
        <f>#REF!</f>
        <v>#REF!</v>
      </c>
      <c r="D103" s="369" t="e">
        <f>#REF!</f>
        <v>#REF!</v>
      </c>
      <c r="E103" s="368" t="e">
        <f>#REF!</f>
        <v>#REF!</v>
      </c>
      <c r="F103" s="369" t="e">
        <f>#REF!</f>
        <v>#REF!</v>
      </c>
      <c r="G103" s="368" t="e">
        <f>#REF!</f>
        <v>#REF!</v>
      </c>
      <c r="H103" s="368" t="e">
        <f>#REF!</f>
        <v>#REF!</v>
      </c>
      <c r="I103" s="363" t="e">
        <f t="shared" si="120"/>
        <v>#REF!</v>
      </c>
      <c r="J103" s="368" t="e">
        <f>#REF!</f>
        <v>#REF!</v>
      </c>
      <c r="K103" s="368" t="e">
        <f>#REF!</f>
        <v>#REF!</v>
      </c>
      <c r="L103" s="368" t="e">
        <f>#REF!</f>
        <v>#REF!</v>
      </c>
      <c r="M103" s="368"/>
      <c r="N103" s="369" t="e">
        <f>#REF!</f>
        <v>#REF!</v>
      </c>
      <c r="O103" s="368" t="e">
        <f>#REF!</f>
        <v>#REF!</v>
      </c>
      <c r="P103" s="368" t="e">
        <f>#REF!</f>
        <v>#REF!</v>
      </c>
      <c r="Q103" s="369" t="e">
        <f>#REF!</f>
        <v>#REF!</v>
      </c>
      <c r="R103" s="246" t="e">
        <f>#REF!</f>
        <v>#REF!</v>
      </c>
      <c r="S103" s="246" t="e">
        <f>#REF!</f>
        <v>#REF!</v>
      </c>
      <c r="T103" s="279" t="e">
        <f>#REF!</f>
        <v>#REF!</v>
      </c>
      <c r="U103" s="246" t="e">
        <f>#REF!</f>
        <v>#REF!</v>
      </c>
      <c r="V103" s="246" t="e">
        <f>#REF!</f>
        <v>#REF!</v>
      </c>
      <c r="W103" s="246" t="e">
        <f>#REF!</f>
        <v>#REF!</v>
      </c>
      <c r="X103" s="246" t="e">
        <f>#REF!</f>
        <v>#REF!</v>
      </c>
      <c r="Y103" s="246" t="e">
        <f>#REF!</f>
        <v>#REF!</v>
      </c>
      <c r="Z103" s="267" t="e">
        <f t="shared" si="91"/>
        <v>#REF!</v>
      </c>
      <c r="AA103" s="246" t="e">
        <f>#REF!</f>
        <v>#REF!</v>
      </c>
      <c r="AB103" s="246" t="e">
        <f>#REF!</f>
        <v>#REF!</v>
      </c>
      <c r="AC103" s="246" t="e">
        <f>#REF!</f>
        <v>#REF!</v>
      </c>
      <c r="AD103" s="246" t="e">
        <f t="shared" si="92"/>
        <v>#REF!</v>
      </c>
      <c r="AE103" s="267" t="e">
        <f t="shared" si="121"/>
        <v>#REF!</v>
      </c>
      <c r="AF103" s="246" t="e">
        <f>#REF!</f>
        <v>#REF!</v>
      </c>
      <c r="AG103" s="246" t="e">
        <f>#REF!</f>
        <v>#REF!</v>
      </c>
      <c r="AH103" s="246" t="e">
        <f>#REF!</f>
        <v>#REF!</v>
      </c>
      <c r="AI103" s="246" t="e">
        <f>#REF!</f>
        <v>#REF!</v>
      </c>
      <c r="AJ103" s="267" t="e">
        <f t="shared" si="122"/>
        <v>#REF!</v>
      </c>
      <c r="AK103" s="246" t="e">
        <f>#REF!</f>
        <v>#REF!</v>
      </c>
      <c r="AL103" s="267" t="e">
        <f t="shared" si="123"/>
        <v>#REF!</v>
      </c>
      <c r="AM103" s="248" t="e">
        <f>#REF!+#REF!+#REF!+#REF!+#REF!</f>
        <v>#REF!</v>
      </c>
      <c r="AN103" s="267" t="e">
        <f t="shared" si="124"/>
        <v>#REF!</v>
      </c>
      <c r="AO103" s="249" t="e">
        <f>#REF!+#REF!+#REF!+#REF!</f>
        <v>#REF!</v>
      </c>
      <c r="AP103" s="267" t="e">
        <f t="shared" si="125"/>
        <v>#REF!</v>
      </c>
      <c r="AQ103" s="249" t="e">
        <f>#REF!+#REF!+#REF!+#REF!</f>
        <v>#REF!</v>
      </c>
      <c r="AR103" s="267" t="e">
        <f t="shared" si="126"/>
        <v>#REF!</v>
      </c>
      <c r="AS103" s="249" t="e">
        <f>#REF!</f>
        <v>#REF!</v>
      </c>
      <c r="AT103" s="267" t="e">
        <f t="shared" si="127"/>
        <v>#REF!</v>
      </c>
      <c r="AU103" s="249" t="e">
        <f>#REF!</f>
        <v>#REF!</v>
      </c>
      <c r="AV103" s="249" t="e">
        <f>#REF!</f>
        <v>#REF!</v>
      </c>
      <c r="AW103" s="249" t="e">
        <f>#REF!</f>
        <v>#REF!</v>
      </c>
      <c r="AX103" s="249" t="e">
        <f>#REF!</f>
        <v>#REF!</v>
      </c>
      <c r="AY103" s="267" t="e">
        <f t="shared" si="128"/>
        <v>#REF!</v>
      </c>
      <c r="AZ103" s="249" t="e">
        <f>#REF!</f>
        <v>#REF!</v>
      </c>
      <c r="BA103" s="267" t="e">
        <f t="shared" si="129"/>
        <v>#REF!</v>
      </c>
      <c r="BB103" s="248" t="e">
        <f>#REF!+#REF!+#REF!+#REF!+#REF!</f>
        <v>#REF!</v>
      </c>
      <c r="BC103" s="267" t="e">
        <f t="shared" si="130"/>
        <v>#REF!</v>
      </c>
      <c r="BD103" s="249" t="e">
        <f>#REF!+#REF!+#REF!+#REF!</f>
        <v>#REF!</v>
      </c>
      <c r="BE103" s="267" t="e">
        <f t="shared" si="131"/>
        <v>#REF!</v>
      </c>
      <c r="BF103" s="249" t="e">
        <f>#REF!+#REF!+#REF!+#REF!</f>
        <v>#REF!</v>
      </c>
      <c r="BG103" s="267" t="e">
        <f t="shared" si="132"/>
        <v>#REF!</v>
      </c>
      <c r="BH103" s="246" t="e">
        <f>#REF!</f>
        <v>#REF!</v>
      </c>
      <c r="BI103" s="267" t="e">
        <f t="shared" si="133"/>
        <v>#REF!</v>
      </c>
      <c r="BJ103" s="358" t="e">
        <f t="shared" si="93"/>
        <v>#REF!</v>
      </c>
      <c r="BK103" s="368" t="e">
        <f t="shared" si="134"/>
        <v>#REF!</v>
      </c>
      <c r="BL103" s="285" t="e">
        <f t="shared" si="135"/>
        <v>#REF!</v>
      </c>
      <c r="BM103" s="285" t="e">
        <f t="shared" si="136"/>
        <v>#REF!</v>
      </c>
      <c r="BO103" s="285" t="e">
        <f t="shared" si="137"/>
        <v>#REF!</v>
      </c>
      <c r="BP103" s="285" t="e">
        <f t="shared" si="138"/>
        <v>#REF!</v>
      </c>
    </row>
    <row r="104" spans="1:68" s="219" customFormat="1" ht="21.95" customHeight="1">
      <c r="A104" s="243">
        <v>28</v>
      </c>
      <c r="B104" s="362" t="s">
        <v>169</v>
      </c>
      <c r="C104" s="373" t="e">
        <f>#REF!</f>
        <v>#REF!</v>
      </c>
      <c r="D104" s="369" t="e">
        <f>#REF!</f>
        <v>#REF!</v>
      </c>
      <c r="E104" s="368" t="e">
        <f>#REF!</f>
        <v>#REF!</v>
      </c>
      <c r="F104" s="369" t="e">
        <f>#REF!</f>
        <v>#REF!</v>
      </c>
      <c r="G104" s="368" t="e">
        <f>#REF!</f>
        <v>#REF!</v>
      </c>
      <c r="H104" s="368" t="e">
        <f>#REF!</f>
        <v>#REF!</v>
      </c>
      <c r="I104" s="363" t="e">
        <f t="shared" si="120"/>
        <v>#REF!</v>
      </c>
      <c r="J104" s="368" t="e">
        <f>#REF!</f>
        <v>#REF!</v>
      </c>
      <c r="K104" s="368" t="e">
        <f>#REF!</f>
        <v>#REF!</v>
      </c>
      <c r="L104" s="368" t="e">
        <f>#REF!</f>
        <v>#REF!</v>
      </c>
      <c r="M104" s="368"/>
      <c r="N104" s="369" t="e">
        <f>#REF!</f>
        <v>#REF!</v>
      </c>
      <c r="O104" s="368" t="e">
        <f>#REF!</f>
        <v>#REF!</v>
      </c>
      <c r="P104" s="368" t="e">
        <f>#REF!</f>
        <v>#REF!</v>
      </c>
      <c r="Q104" s="369" t="e">
        <f>#REF!</f>
        <v>#REF!</v>
      </c>
      <c r="R104" s="246" t="e">
        <f>#REF!</f>
        <v>#REF!</v>
      </c>
      <c r="S104" s="246" t="e">
        <f>#REF!</f>
        <v>#REF!</v>
      </c>
      <c r="T104" s="279" t="e">
        <f>#REF!</f>
        <v>#REF!</v>
      </c>
      <c r="U104" s="246" t="e">
        <f>#REF!</f>
        <v>#REF!</v>
      </c>
      <c r="V104" s="246" t="e">
        <f>#REF!</f>
        <v>#REF!</v>
      </c>
      <c r="W104" s="246" t="e">
        <f>#REF!</f>
        <v>#REF!</v>
      </c>
      <c r="X104" s="246" t="e">
        <f>#REF!</f>
        <v>#REF!</v>
      </c>
      <c r="Y104" s="246" t="e">
        <f>#REF!</f>
        <v>#REF!</v>
      </c>
      <c r="Z104" s="267" t="e">
        <f t="shared" si="91"/>
        <v>#REF!</v>
      </c>
      <c r="AA104" s="246" t="e">
        <f>#REF!</f>
        <v>#REF!</v>
      </c>
      <c r="AB104" s="246" t="e">
        <f>#REF!</f>
        <v>#REF!</v>
      </c>
      <c r="AC104" s="246" t="e">
        <f>#REF!</f>
        <v>#REF!</v>
      </c>
      <c r="AD104" s="246" t="e">
        <f t="shared" si="92"/>
        <v>#REF!</v>
      </c>
      <c r="AE104" s="267" t="e">
        <f t="shared" si="121"/>
        <v>#REF!</v>
      </c>
      <c r="AF104" s="246" t="e">
        <f>#REF!</f>
        <v>#REF!</v>
      </c>
      <c r="AG104" s="246" t="e">
        <f>#REF!</f>
        <v>#REF!</v>
      </c>
      <c r="AH104" s="246" t="e">
        <f>#REF!</f>
        <v>#REF!</v>
      </c>
      <c r="AI104" s="246" t="e">
        <f>#REF!</f>
        <v>#REF!</v>
      </c>
      <c r="AJ104" s="267" t="e">
        <f t="shared" si="122"/>
        <v>#REF!</v>
      </c>
      <c r="AK104" s="246" t="e">
        <f>#REF!</f>
        <v>#REF!</v>
      </c>
      <c r="AL104" s="267" t="e">
        <f t="shared" si="123"/>
        <v>#REF!</v>
      </c>
      <c r="AM104" s="248" t="e">
        <f>#REF!+#REF!+#REF!+#REF!+#REF!</f>
        <v>#REF!</v>
      </c>
      <c r="AN104" s="267" t="e">
        <f t="shared" si="124"/>
        <v>#REF!</v>
      </c>
      <c r="AO104" s="249" t="e">
        <f>#REF!+#REF!+#REF!+#REF!</f>
        <v>#REF!</v>
      </c>
      <c r="AP104" s="267" t="e">
        <f t="shared" si="125"/>
        <v>#REF!</v>
      </c>
      <c r="AQ104" s="249" t="e">
        <f>#REF!+#REF!+#REF!+#REF!</f>
        <v>#REF!</v>
      </c>
      <c r="AR104" s="267" t="e">
        <f t="shared" si="126"/>
        <v>#REF!</v>
      </c>
      <c r="AS104" s="249" t="e">
        <f>#REF!</f>
        <v>#REF!</v>
      </c>
      <c r="AT104" s="267" t="e">
        <f t="shared" si="127"/>
        <v>#REF!</v>
      </c>
      <c r="AU104" s="249" t="e">
        <f>#REF!</f>
        <v>#REF!</v>
      </c>
      <c r="AV104" s="249" t="e">
        <f>#REF!</f>
        <v>#REF!</v>
      </c>
      <c r="AW104" s="249" t="e">
        <f>#REF!</f>
        <v>#REF!</v>
      </c>
      <c r="AX104" s="249" t="e">
        <f>#REF!</f>
        <v>#REF!</v>
      </c>
      <c r="AY104" s="267" t="e">
        <f t="shared" si="128"/>
        <v>#REF!</v>
      </c>
      <c r="AZ104" s="249" t="e">
        <f>#REF!</f>
        <v>#REF!</v>
      </c>
      <c r="BA104" s="267" t="e">
        <f t="shared" si="129"/>
        <v>#REF!</v>
      </c>
      <c r="BB104" s="248" t="e">
        <f>#REF!+#REF!+#REF!+#REF!+#REF!</f>
        <v>#REF!</v>
      </c>
      <c r="BC104" s="267" t="e">
        <f t="shared" si="130"/>
        <v>#REF!</v>
      </c>
      <c r="BD104" s="249" t="e">
        <f>#REF!+#REF!+#REF!+#REF!</f>
        <v>#REF!</v>
      </c>
      <c r="BE104" s="267" t="e">
        <f t="shared" si="131"/>
        <v>#REF!</v>
      </c>
      <c r="BF104" s="249" t="e">
        <f>#REF!+#REF!+#REF!+#REF!</f>
        <v>#REF!</v>
      </c>
      <c r="BG104" s="267" t="e">
        <f t="shared" si="132"/>
        <v>#REF!</v>
      </c>
      <c r="BH104" s="246" t="e">
        <f>#REF!</f>
        <v>#REF!</v>
      </c>
      <c r="BI104" s="267" t="e">
        <f t="shared" si="133"/>
        <v>#REF!</v>
      </c>
      <c r="BJ104" s="358" t="e">
        <f t="shared" si="93"/>
        <v>#REF!</v>
      </c>
      <c r="BK104" s="368" t="e">
        <f t="shared" si="134"/>
        <v>#REF!</v>
      </c>
      <c r="BL104" s="285" t="e">
        <f t="shared" si="135"/>
        <v>#REF!</v>
      </c>
      <c r="BM104" s="285" t="e">
        <f t="shared" si="136"/>
        <v>#REF!</v>
      </c>
      <c r="BO104" s="285" t="e">
        <f t="shared" si="137"/>
        <v>#REF!</v>
      </c>
      <c r="BP104" s="285" t="e">
        <f t="shared" si="138"/>
        <v>#REF!</v>
      </c>
    </row>
    <row r="105" spans="1:68" s="219" customFormat="1" ht="21.95" customHeight="1">
      <c r="A105" s="243">
        <v>29</v>
      </c>
      <c r="B105" s="362" t="s">
        <v>170</v>
      </c>
      <c r="C105" s="373" t="e">
        <f>#REF!</f>
        <v>#REF!</v>
      </c>
      <c r="D105" s="369" t="e">
        <f>#REF!</f>
        <v>#REF!</v>
      </c>
      <c r="E105" s="368" t="e">
        <f>#REF!</f>
        <v>#REF!</v>
      </c>
      <c r="F105" s="369" t="e">
        <f>#REF!</f>
        <v>#REF!</v>
      </c>
      <c r="G105" s="368" t="e">
        <f>#REF!</f>
        <v>#REF!</v>
      </c>
      <c r="H105" s="368" t="e">
        <f>#REF!</f>
        <v>#REF!</v>
      </c>
      <c r="I105" s="363" t="e">
        <f t="shared" si="120"/>
        <v>#REF!</v>
      </c>
      <c r="J105" s="368" t="e">
        <f>#REF!</f>
        <v>#REF!</v>
      </c>
      <c r="K105" s="368" t="e">
        <f>#REF!</f>
        <v>#REF!</v>
      </c>
      <c r="L105" s="368" t="e">
        <f>#REF!</f>
        <v>#REF!</v>
      </c>
      <c r="M105" s="368"/>
      <c r="N105" s="369" t="e">
        <f>#REF!</f>
        <v>#REF!</v>
      </c>
      <c r="O105" s="368" t="e">
        <f>#REF!</f>
        <v>#REF!</v>
      </c>
      <c r="P105" s="368" t="e">
        <f>#REF!</f>
        <v>#REF!</v>
      </c>
      <c r="Q105" s="369" t="e">
        <f>#REF!</f>
        <v>#REF!</v>
      </c>
      <c r="R105" s="246" t="e">
        <f>#REF!</f>
        <v>#REF!</v>
      </c>
      <c r="S105" s="246" t="e">
        <f>#REF!</f>
        <v>#REF!</v>
      </c>
      <c r="T105" s="279" t="e">
        <f>#REF!</f>
        <v>#REF!</v>
      </c>
      <c r="U105" s="246" t="e">
        <f>#REF!</f>
        <v>#REF!</v>
      </c>
      <c r="V105" s="246" t="e">
        <f>#REF!</f>
        <v>#REF!</v>
      </c>
      <c r="W105" s="246" t="e">
        <f>#REF!</f>
        <v>#REF!</v>
      </c>
      <c r="X105" s="246" t="e">
        <f>#REF!</f>
        <v>#REF!</v>
      </c>
      <c r="Y105" s="246" t="e">
        <f>#REF!</f>
        <v>#REF!</v>
      </c>
      <c r="Z105" s="267" t="e">
        <f t="shared" si="91"/>
        <v>#REF!</v>
      </c>
      <c r="AA105" s="246" t="e">
        <f>#REF!</f>
        <v>#REF!</v>
      </c>
      <c r="AB105" s="246" t="e">
        <f>#REF!</f>
        <v>#REF!</v>
      </c>
      <c r="AC105" s="246" t="e">
        <f>#REF!</f>
        <v>#REF!</v>
      </c>
      <c r="AD105" s="246" t="e">
        <f t="shared" si="92"/>
        <v>#REF!</v>
      </c>
      <c r="AE105" s="267" t="e">
        <f t="shared" si="121"/>
        <v>#REF!</v>
      </c>
      <c r="AF105" s="246" t="e">
        <f>#REF!</f>
        <v>#REF!</v>
      </c>
      <c r="AG105" s="246" t="e">
        <f>#REF!</f>
        <v>#REF!</v>
      </c>
      <c r="AH105" s="246" t="e">
        <f>#REF!</f>
        <v>#REF!</v>
      </c>
      <c r="AI105" s="246" t="e">
        <f>#REF!</f>
        <v>#REF!</v>
      </c>
      <c r="AJ105" s="267" t="e">
        <f t="shared" si="122"/>
        <v>#REF!</v>
      </c>
      <c r="AK105" s="246" t="e">
        <f>#REF!</f>
        <v>#REF!</v>
      </c>
      <c r="AL105" s="267" t="e">
        <f t="shared" si="123"/>
        <v>#REF!</v>
      </c>
      <c r="AM105" s="248" t="e">
        <f>#REF!+#REF!+#REF!+#REF!+#REF!</f>
        <v>#REF!</v>
      </c>
      <c r="AN105" s="267" t="e">
        <f t="shared" si="124"/>
        <v>#REF!</v>
      </c>
      <c r="AO105" s="249" t="e">
        <f>#REF!+#REF!+#REF!+#REF!</f>
        <v>#REF!</v>
      </c>
      <c r="AP105" s="267" t="e">
        <f t="shared" si="125"/>
        <v>#REF!</v>
      </c>
      <c r="AQ105" s="249" t="e">
        <f>#REF!+#REF!+#REF!+#REF!</f>
        <v>#REF!</v>
      </c>
      <c r="AR105" s="267" t="e">
        <f t="shared" si="126"/>
        <v>#REF!</v>
      </c>
      <c r="AS105" s="249" t="e">
        <f>#REF!</f>
        <v>#REF!</v>
      </c>
      <c r="AT105" s="267" t="e">
        <f t="shared" si="127"/>
        <v>#REF!</v>
      </c>
      <c r="AU105" s="249" t="e">
        <f>#REF!</f>
        <v>#REF!</v>
      </c>
      <c r="AV105" s="249" t="e">
        <f>#REF!</f>
        <v>#REF!</v>
      </c>
      <c r="AW105" s="249" t="e">
        <f>#REF!</f>
        <v>#REF!</v>
      </c>
      <c r="AX105" s="249" t="e">
        <f>#REF!</f>
        <v>#REF!</v>
      </c>
      <c r="AY105" s="267" t="e">
        <f t="shared" si="128"/>
        <v>#REF!</v>
      </c>
      <c r="AZ105" s="249" t="e">
        <f>#REF!</f>
        <v>#REF!</v>
      </c>
      <c r="BA105" s="267" t="e">
        <f t="shared" si="129"/>
        <v>#REF!</v>
      </c>
      <c r="BB105" s="248" t="e">
        <f>#REF!+#REF!+#REF!+#REF!+#REF!</f>
        <v>#REF!</v>
      </c>
      <c r="BC105" s="267" t="e">
        <f t="shared" si="130"/>
        <v>#REF!</v>
      </c>
      <c r="BD105" s="249" t="e">
        <f>#REF!+#REF!+#REF!+#REF!</f>
        <v>#REF!</v>
      </c>
      <c r="BE105" s="267" t="e">
        <f t="shared" si="131"/>
        <v>#REF!</v>
      </c>
      <c r="BF105" s="249" t="e">
        <f>#REF!+#REF!+#REF!+#REF!</f>
        <v>#REF!</v>
      </c>
      <c r="BG105" s="267" t="e">
        <f t="shared" si="132"/>
        <v>#REF!</v>
      </c>
      <c r="BH105" s="246" t="e">
        <f>#REF!</f>
        <v>#REF!</v>
      </c>
      <c r="BI105" s="267" t="e">
        <f t="shared" si="133"/>
        <v>#REF!</v>
      </c>
      <c r="BJ105" s="358" t="e">
        <f t="shared" si="93"/>
        <v>#REF!</v>
      </c>
      <c r="BK105" s="368" t="e">
        <f t="shared" si="134"/>
        <v>#REF!</v>
      </c>
      <c r="BL105" s="285" t="e">
        <f t="shared" si="135"/>
        <v>#REF!</v>
      </c>
      <c r="BM105" s="285" t="e">
        <f t="shared" si="136"/>
        <v>#REF!</v>
      </c>
      <c r="BO105" s="285" t="e">
        <f t="shared" si="137"/>
        <v>#REF!</v>
      </c>
      <c r="BP105" s="285" t="e">
        <f t="shared" si="138"/>
        <v>#REF!</v>
      </c>
    </row>
    <row r="106" spans="1:68" s="219" customFormat="1" ht="21.95" customHeight="1" thickBot="1">
      <c r="A106" s="243">
        <v>30</v>
      </c>
      <c r="B106" s="362" t="s">
        <v>171</v>
      </c>
      <c r="C106" s="373" t="e">
        <f>#REF!</f>
        <v>#REF!</v>
      </c>
      <c r="D106" s="369" t="e">
        <f>#REF!</f>
        <v>#REF!</v>
      </c>
      <c r="E106" s="368" t="e">
        <f>#REF!</f>
        <v>#REF!</v>
      </c>
      <c r="F106" s="369" t="e">
        <f>#REF!</f>
        <v>#REF!</v>
      </c>
      <c r="G106" s="368" t="e">
        <f>#REF!</f>
        <v>#REF!</v>
      </c>
      <c r="H106" s="368" t="e">
        <f>#REF!</f>
        <v>#REF!</v>
      </c>
      <c r="I106" s="363" t="e">
        <f t="shared" si="120"/>
        <v>#REF!</v>
      </c>
      <c r="J106" s="368" t="e">
        <f>#REF!</f>
        <v>#REF!</v>
      </c>
      <c r="K106" s="368" t="e">
        <f>#REF!</f>
        <v>#REF!</v>
      </c>
      <c r="L106" s="368" t="e">
        <f>#REF!</f>
        <v>#REF!</v>
      </c>
      <c r="M106" s="368"/>
      <c r="N106" s="369" t="e">
        <f>#REF!</f>
        <v>#REF!</v>
      </c>
      <c r="O106" s="368" t="e">
        <f>#REF!</f>
        <v>#REF!</v>
      </c>
      <c r="P106" s="368" t="e">
        <f>#REF!</f>
        <v>#REF!</v>
      </c>
      <c r="Q106" s="369" t="e">
        <f>#REF!</f>
        <v>#REF!</v>
      </c>
      <c r="R106" s="246" t="e">
        <f>#REF!</f>
        <v>#REF!</v>
      </c>
      <c r="S106" s="246" t="e">
        <f>#REF!</f>
        <v>#REF!</v>
      </c>
      <c r="T106" s="279" t="e">
        <f>#REF!</f>
        <v>#REF!</v>
      </c>
      <c r="U106" s="246" t="e">
        <f>#REF!</f>
        <v>#REF!</v>
      </c>
      <c r="V106" s="246" t="e">
        <f>#REF!</f>
        <v>#REF!</v>
      </c>
      <c r="W106" s="246" t="e">
        <f>#REF!</f>
        <v>#REF!</v>
      </c>
      <c r="X106" s="246" t="e">
        <f>#REF!</f>
        <v>#REF!</v>
      </c>
      <c r="Y106" s="246" t="e">
        <f>#REF!</f>
        <v>#REF!</v>
      </c>
      <c r="Z106" s="267" t="e">
        <f t="shared" si="91"/>
        <v>#REF!</v>
      </c>
      <c r="AA106" s="246" t="e">
        <f>#REF!</f>
        <v>#REF!</v>
      </c>
      <c r="AB106" s="246" t="e">
        <f>#REF!</f>
        <v>#REF!</v>
      </c>
      <c r="AC106" s="246" t="e">
        <f>#REF!</f>
        <v>#REF!</v>
      </c>
      <c r="AD106" s="246" t="e">
        <f t="shared" si="92"/>
        <v>#REF!</v>
      </c>
      <c r="AE106" s="267" t="e">
        <f t="shared" si="121"/>
        <v>#REF!</v>
      </c>
      <c r="AF106" s="246" t="e">
        <f>#REF!</f>
        <v>#REF!</v>
      </c>
      <c r="AG106" s="246" t="e">
        <f>#REF!</f>
        <v>#REF!</v>
      </c>
      <c r="AH106" s="246" t="e">
        <f>#REF!</f>
        <v>#REF!</v>
      </c>
      <c r="AI106" s="246" t="e">
        <f>#REF!</f>
        <v>#REF!</v>
      </c>
      <c r="AJ106" s="267" t="e">
        <f t="shared" si="122"/>
        <v>#REF!</v>
      </c>
      <c r="AK106" s="246" t="e">
        <f>#REF!</f>
        <v>#REF!</v>
      </c>
      <c r="AL106" s="267" t="e">
        <f t="shared" si="123"/>
        <v>#REF!</v>
      </c>
      <c r="AM106" s="248" t="e">
        <f>#REF!+#REF!+#REF!+#REF!+#REF!</f>
        <v>#REF!</v>
      </c>
      <c r="AN106" s="267" t="e">
        <f t="shared" si="124"/>
        <v>#REF!</v>
      </c>
      <c r="AO106" s="249" t="e">
        <f>#REF!+#REF!+#REF!+#REF!</f>
        <v>#REF!</v>
      </c>
      <c r="AP106" s="267" t="e">
        <f t="shared" si="125"/>
        <v>#REF!</v>
      </c>
      <c r="AQ106" s="249" t="e">
        <f>#REF!+#REF!+#REF!+#REF!</f>
        <v>#REF!</v>
      </c>
      <c r="AR106" s="267" t="e">
        <f t="shared" si="126"/>
        <v>#REF!</v>
      </c>
      <c r="AS106" s="249" t="e">
        <f>#REF!</f>
        <v>#REF!</v>
      </c>
      <c r="AT106" s="267" t="e">
        <f t="shared" si="127"/>
        <v>#REF!</v>
      </c>
      <c r="AU106" s="249" t="e">
        <f>#REF!</f>
        <v>#REF!</v>
      </c>
      <c r="AV106" s="249" t="e">
        <f>#REF!</f>
        <v>#REF!</v>
      </c>
      <c r="AW106" s="249" t="e">
        <f>#REF!</f>
        <v>#REF!</v>
      </c>
      <c r="AX106" s="249" t="e">
        <f>#REF!</f>
        <v>#REF!</v>
      </c>
      <c r="AY106" s="267" t="e">
        <f t="shared" si="128"/>
        <v>#REF!</v>
      </c>
      <c r="AZ106" s="249" t="e">
        <f>#REF!</f>
        <v>#REF!</v>
      </c>
      <c r="BA106" s="267" t="e">
        <f t="shared" si="129"/>
        <v>#REF!</v>
      </c>
      <c r="BB106" s="248" t="e">
        <f>#REF!+#REF!+#REF!+#REF!+#REF!</f>
        <v>#REF!</v>
      </c>
      <c r="BC106" s="267" t="e">
        <f t="shared" si="130"/>
        <v>#REF!</v>
      </c>
      <c r="BD106" s="249" t="e">
        <f>#REF!+#REF!+#REF!+#REF!</f>
        <v>#REF!</v>
      </c>
      <c r="BE106" s="267" t="e">
        <f t="shared" si="131"/>
        <v>#REF!</v>
      </c>
      <c r="BF106" s="249" t="e">
        <f>#REF!+#REF!+#REF!+#REF!</f>
        <v>#REF!</v>
      </c>
      <c r="BG106" s="267" t="e">
        <f t="shared" si="132"/>
        <v>#REF!</v>
      </c>
      <c r="BH106" s="246" t="e">
        <f>#REF!</f>
        <v>#REF!</v>
      </c>
      <c r="BI106" s="267" t="e">
        <f t="shared" si="133"/>
        <v>#REF!</v>
      </c>
      <c r="BJ106" s="358" t="e">
        <f t="shared" si="93"/>
        <v>#REF!</v>
      </c>
      <c r="BK106" s="368" t="e">
        <f t="shared" si="134"/>
        <v>#REF!</v>
      </c>
      <c r="BL106" s="285" t="e">
        <f t="shared" si="135"/>
        <v>#REF!</v>
      </c>
      <c r="BM106" s="286" t="e">
        <f t="shared" si="136"/>
        <v>#REF!</v>
      </c>
      <c r="BO106" s="285" t="e">
        <f t="shared" si="137"/>
        <v>#REF!</v>
      </c>
      <c r="BP106" s="286" t="e">
        <f t="shared" si="138"/>
        <v>#REF!</v>
      </c>
    </row>
    <row r="107" spans="1:68" s="221" customFormat="1" ht="21.95" customHeight="1" thickBot="1">
      <c r="A107" s="437" t="s">
        <v>178</v>
      </c>
      <c r="B107" s="438"/>
      <c r="C107" s="262" t="e">
        <f>SUM(C77:C106)</f>
        <v>#REF!</v>
      </c>
      <c r="D107" s="281" t="e">
        <f>SUM(D77:D106)</f>
        <v>#REF!</v>
      </c>
      <c r="E107" s="262" t="e">
        <f t="shared" ref="E107:AC107" si="139">SUM(E77:E106)</f>
        <v>#REF!</v>
      </c>
      <c r="F107" s="281" t="e">
        <f t="shared" si="139"/>
        <v>#REF!</v>
      </c>
      <c r="G107" s="262" t="e">
        <f t="shared" si="139"/>
        <v>#REF!</v>
      </c>
      <c r="H107" s="262" t="e">
        <f t="shared" si="139"/>
        <v>#REF!</v>
      </c>
      <c r="I107" s="262" t="e">
        <f t="shared" si="139"/>
        <v>#REF!</v>
      </c>
      <c r="J107" s="262" t="e">
        <f t="shared" si="139"/>
        <v>#REF!</v>
      </c>
      <c r="K107" s="262" t="e">
        <f t="shared" si="139"/>
        <v>#REF!</v>
      </c>
      <c r="L107" s="262" t="e">
        <f t="shared" si="139"/>
        <v>#REF!</v>
      </c>
      <c r="M107" s="262"/>
      <c r="N107" s="281" t="e">
        <f t="shared" si="139"/>
        <v>#REF!</v>
      </c>
      <c r="O107" s="262" t="e">
        <f t="shared" si="139"/>
        <v>#REF!</v>
      </c>
      <c r="P107" s="262" t="e">
        <f t="shared" si="139"/>
        <v>#REF!</v>
      </c>
      <c r="Q107" s="281" t="e">
        <f t="shared" si="139"/>
        <v>#REF!</v>
      </c>
      <c r="R107" s="262" t="e">
        <f t="shared" si="139"/>
        <v>#REF!</v>
      </c>
      <c r="S107" s="262" t="e">
        <f t="shared" si="139"/>
        <v>#REF!</v>
      </c>
      <c r="T107" s="281" t="e">
        <f t="shared" si="139"/>
        <v>#REF!</v>
      </c>
      <c r="U107" s="262" t="e">
        <f t="shared" si="139"/>
        <v>#REF!</v>
      </c>
      <c r="V107" s="262" t="e">
        <f t="shared" si="139"/>
        <v>#REF!</v>
      </c>
      <c r="W107" s="262" t="e">
        <f t="shared" si="139"/>
        <v>#REF!</v>
      </c>
      <c r="X107" s="262" t="e">
        <f t="shared" si="139"/>
        <v>#REF!</v>
      </c>
      <c r="Y107" s="262" t="e">
        <f t="shared" si="139"/>
        <v>#REF!</v>
      </c>
      <c r="Z107" s="270" t="e">
        <f t="shared" si="91"/>
        <v>#REF!</v>
      </c>
      <c r="AA107" s="262" t="e">
        <f t="shared" si="139"/>
        <v>#REF!</v>
      </c>
      <c r="AB107" s="262" t="e">
        <f t="shared" si="139"/>
        <v>#REF!</v>
      </c>
      <c r="AC107" s="262" t="e">
        <f t="shared" si="139"/>
        <v>#REF!</v>
      </c>
      <c r="AD107" s="262" t="e">
        <f t="shared" si="92"/>
        <v>#REF!</v>
      </c>
      <c r="AE107" s="270" t="e">
        <f t="shared" si="121"/>
        <v>#REF!</v>
      </c>
      <c r="AF107" s="262" t="e">
        <f t="shared" ref="AF107:AI107" si="140">SUM(AF77:AF106)</f>
        <v>#REF!</v>
      </c>
      <c r="AG107" s="262" t="e">
        <f>SUM(AG77:AG106)</f>
        <v>#REF!</v>
      </c>
      <c r="AH107" s="262" t="e">
        <f t="shared" si="140"/>
        <v>#REF!</v>
      </c>
      <c r="AI107" s="262" t="e">
        <f t="shared" si="140"/>
        <v>#REF!</v>
      </c>
      <c r="AJ107" s="270" t="e">
        <f t="shared" si="122"/>
        <v>#REF!</v>
      </c>
      <c r="AK107" s="262" t="e">
        <f t="shared" ref="AK107" si="141">SUM(AK77:AK106)</f>
        <v>#REF!</v>
      </c>
      <c r="AL107" s="270" t="e">
        <f t="shared" si="123"/>
        <v>#REF!</v>
      </c>
      <c r="AM107" s="262" t="e">
        <f t="shared" ref="AM107" si="142">SUM(AM77:AM106)</f>
        <v>#REF!</v>
      </c>
      <c r="AN107" s="270" t="e">
        <f t="shared" si="124"/>
        <v>#REF!</v>
      </c>
      <c r="AO107" s="262" t="e">
        <f t="shared" ref="AO107" si="143">SUM(AO77:AO106)</f>
        <v>#REF!</v>
      </c>
      <c r="AP107" s="270" t="e">
        <f t="shared" si="125"/>
        <v>#REF!</v>
      </c>
      <c r="AQ107" s="262" t="e">
        <f t="shared" ref="AQ107" si="144">SUM(AQ77:AQ106)</f>
        <v>#REF!</v>
      </c>
      <c r="AR107" s="270" t="e">
        <f t="shared" si="126"/>
        <v>#REF!</v>
      </c>
      <c r="AS107" s="262" t="e">
        <f t="shared" ref="AS107" si="145">SUM(AS77:AS106)</f>
        <v>#REF!</v>
      </c>
      <c r="AT107" s="270" t="e">
        <f t="shared" si="127"/>
        <v>#REF!</v>
      </c>
      <c r="AU107" s="262" t="e">
        <f t="shared" ref="AU107:AX107" si="146">SUM(AU77:AU106)</f>
        <v>#REF!</v>
      </c>
      <c r="AV107" s="262" t="e">
        <f t="shared" si="146"/>
        <v>#REF!</v>
      </c>
      <c r="AW107" s="262" t="e">
        <f t="shared" si="146"/>
        <v>#REF!</v>
      </c>
      <c r="AX107" s="262" t="e">
        <f t="shared" si="146"/>
        <v>#REF!</v>
      </c>
      <c r="AY107" s="270" t="e">
        <f t="shared" si="128"/>
        <v>#REF!</v>
      </c>
      <c r="AZ107" s="262" t="e">
        <f t="shared" ref="AZ107" si="147">SUM(AZ77:AZ106)</f>
        <v>#REF!</v>
      </c>
      <c r="BA107" s="270" t="e">
        <f t="shared" si="129"/>
        <v>#REF!</v>
      </c>
      <c r="BB107" s="262" t="e">
        <f t="shared" ref="BB107" si="148">SUM(BB77:BB106)</f>
        <v>#REF!</v>
      </c>
      <c r="BC107" s="270" t="e">
        <f t="shared" si="130"/>
        <v>#REF!</v>
      </c>
      <c r="BD107" s="262" t="e">
        <f t="shared" ref="BD107" si="149">SUM(BD77:BD106)</f>
        <v>#REF!</v>
      </c>
      <c r="BE107" s="270" t="e">
        <f t="shared" si="131"/>
        <v>#REF!</v>
      </c>
      <c r="BF107" s="262" t="e">
        <f t="shared" ref="BF107" si="150">SUM(BF77:BF106)</f>
        <v>#REF!</v>
      </c>
      <c r="BG107" s="270" t="e">
        <f t="shared" si="132"/>
        <v>#REF!</v>
      </c>
      <c r="BH107" s="262" t="e">
        <f t="shared" ref="BH107" si="151">SUM(BH77:BH106)</f>
        <v>#REF!</v>
      </c>
      <c r="BI107" s="270" t="e">
        <f t="shared" si="133"/>
        <v>#REF!</v>
      </c>
      <c r="BJ107" s="270" t="e">
        <f t="shared" si="93"/>
        <v>#REF!</v>
      </c>
      <c r="BK107" s="262" t="e">
        <f t="shared" si="134"/>
        <v>#REF!</v>
      </c>
      <c r="BL107" s="285" t="e">
        <f t="shared" si="135"/>
        <v>#REF!</v>
      </c>
      <c r="BM107" s="285" t="e">
        <f t="shared" si="136"/>
        <v>#REF!</v>
      </c>
      <c r="BO107" s="285" t="e">
        <f t="shared" si="137"/>
        <v>#REF!</v>
      </c>
      <c r="BP107" s="285" t="e">
        <f t="shared" si="138"/>
        <v>#REF!</v>
      </c>
    </row>
    <row r="108" spans="1:68" s="263" customFormat="1" ht="21.95" customHeight="1" thickBot="1">
      <c r="A108" s="433" t="s">
        <v>179</v>
      </c>
      <c r="B108" s="434"/>
      <c r="C108" s="264" t="e">
        <f>C107+C75</f>
        <v>#REF!</v>
      </c>
      <c r="D108" s="282" t="e">
        <f>D107+D75</f>
        <v>#REF!</v>
      </c>
      <c r="E108" s="264" t="e">
        <f t="shared" ref="E108:AC108" si="152">E107+E75</f>
        <v>#REF!</v>
      </c>
      <c r="F108" s="282" t="e">
        <f t="shared" si="152"/>
        <v>#REF!</v>
      </c>
      <c r="G108" s="264" t="e">
        <f t="shared" si="152"/>
        <v>#REF!</v>
      </c>
      <c r="H108" s="264" t="e">
        <f t="shared" si="152"/>
        <v>#REF!</v>
      </c>
      <c r="I108" s="264" t="e">
        <f t="shared" si="152"/>
        <v>#REF!</v>
      </c>
      <c r="J108" s="264" t="e">
        <f t="shared" si="152"/>
        <v>#REF!</v>
      </c>
      <c r="K108" s="264" t="e">
        <f t="shared" si="152"/>
        <v>#REF!</v>
      </c>
      <c r="L108" s="264" t="e">
        <f t="shared" si="152"/>
        <v>#REF!</v>
      </c>
      <c r="M108" s="264"/>
      <c r="N108" s="282" t="e">
        <f t="shared" si="152"/>
        <v>#REF!</v>
      </c>
      <c r="O108" s="264" t="e">
        <f t="shared" si="152"/>
        <v>#REF!</v>
      </c>
      <c r="P108" s="264" t="e">
        <f t="shared" si="152"/>
        <v>#REF!</v>
      </c>
      <c r="Q108" s="282" t="e">
        <f t="shared" si="152"/>
        <v>#REF!</v>
      </c>
      <c r="R108" s="264" t="e">
        <f t="shared" si="152"/>
        <v>#REF!</v>
      </c>
      <c r="S108" s="264" t="e">
        <f t="shared" si="152"/>
        <v>#REF!</v>
      </c>
      <c r="T108" s="282" t="e">
        <f t="shared" si="152"/>
        <v>#REF!</v>
      </c>
      <c r="U108" s="264" t="e">
        <f t="shared" si="152"/>
        <v>#REF!</v>
      </c>
      <c r="V108" s="264" t="e">
        <f t="shared" si="152"/>
        <v>#REF!</v>
      </c>
      <c r="W108" s="264" t="e">
        <f t="shared" si="152"/>
        <v>#REF!</v>
      </c>
      <c r="X108" s="264" t="e">
        <f t="shared" si="152"/>
        <v>#REF!</v>
      </c>
      <c r="Y108" s="264" t="e">
        <f t="shared" si="152"/>
        <v>#REF!</v>
      </c>
      <c r="Z108" s="271" t="e">
        <f t="shared" si="91"/>
        <v>#REF!</v>
      </c>
      <c r="AA108" s="264" t="e">
        <f t="shared" si="152"/>
        <v>#REF!</v>
      </c>
      <c r="AB108" s="264" t="e">
        <f t="shared" si="152"/>
        <v>#REF!</v>
      </c>
      <c r="AC108" s="264" t="e">
        <f t="shared" si="152"/>
        <v>#REF!</v>
      </c>
      <c r="AD108" s="264" t="e">
        <f t="shared" si="92"/>
        <v>#REF!</v>
      </c>
      <c r="AE108" s="271" t="e">
        <f t="shared" si="121"/>
        <v>#REF!</v>
      </c>
      <c r="AF108" s="264" t="e">
        <f t="shared" ref="AF108:AI108" si="153">AF107+AF75</f>
        <v>#REF!</v>
      </c>
      <c r="AG108" s="264" t="e">
        <f t="shared" si="153"/>
        <v>#REF!</v>
      </c>
      <c r="AH108" s="264" t="e">
        <f t="shared" si="153"/>
        <v>#REF!</v>
      </c>
      <c r="AI108" s="264" t="e">
        <f t="shared" si="153"/>
        <v>#REF!</v>
      </c>
      <c r="AJ108" s="271" t="e">
        <f t="shared" si="122"/>
        <v>#REF!</v>
      </c>
      <c r="AK108" s="264" t="e">
        <f t="shared" ref="AK108" si="154">AK107+AK75</f>
        <v>#REF!</v>
      </c>
      <c r="AL108" s="271" t="e">
        <f t="shared" si="123"/>
        <v>#REF!</v>
      </c>
      <c r="AM108" s="264" t="e">
        <f t="shared" ref="AM108" si="155">AM107+AM75</f>
        <v>#REF!</v>
      </c>
      <c r="AN108" s="271" t="e">
        <f t="shared" si="124"/>
        <v>#REF!</v>
      </c>
      <c r="AO108" s="264" t="e">
        <f t="shared" ref="AO108" si="156">AO107+AO75</f>
        <v>#REF!</v>
      </c>
      <c r="AP108" s="271" t="e">
        <f t="shared" si="125"/>
        <v>#REF!</v>
      </c>
      <c r="AQ108" s="264" t="e">
        <f t="shared" ref="AQ108" si="157">AQ107+AQ75</f>
        <v>#REF!</v>
      </c>
      <c r="AR108" s="271" t="e">
        <f t="shared" si="126"/>
        <v>#REF!</v>
      </c>
      <c r="AS108" s="264" t="e">
        <f t="shared" ref="AS108" si="158">AS107+AS75</f>
        <v>#REF!</v>
      </c>
      <c r="AT108" s="271" t="e">
        <f t="shared" si="127"/>
        <v>#REF!</v>
      </c>
      <c r="AU108" s="264" t="e">
        <f t="shared" ref="AU108:AX108" si="159">AU107+AU75</f>
        <v>#REF!</v>
      </c>
      <c r="AV108" s="264" t="e">
        <f t="shared" si="159"/>
        <v>#REF!</v>
      </c>
      <c r="AW108" s="264" t="e">
        <f t="shared" si="159"/>
        <v>#REF!</v>
      </c>
      <c r="AX108" s="264" t="e">
        <f t="shared" si="159"/>
        <v>#REF!</v>
      </c>
      <c r="AY108" s="271" t="e">
        <f t="shared" si="128"/>
        <v>#REF!</v>
      </c>
      <c r="AZ108" s="264" t="e">
        <f t="shared" ref="AZ108" si="160">AZ107+AZ75</f>
        <v>#REF!</v>
      </c>
      <c r="BA108" s="271" t="e">
        <f t="shared" si="129"/>
        <v>#REF!</v>
      </c>
      <c r="BB108" s="264" t="e">
        <f t="shared" ref="BB108" si="161">BB107+BB75</f>
        <v>#REF!</v>
      </c>
      <c r="BC108" s="271" t="e">
        <f t="shared" si="130"/>
        <v>#REF!</v>
      </c>
      <c r="BD108" s="264" t="e">
        <f t="shared" ref="BD108" si="162">BD107+BD75</f>
        <v>#REF!</v>
      </c>
      <c r="BE108" s="271" t="e">
        <f t="shared" si="131"/>
        <v>#REF!</v>
      </c>
      <c r="BF108" s="264" t="e">
        <f t="shared" ref="BF108" si="163">BF107+BF75</f>
        <v>#REF!</v>
      </c>
      <c r="BG108" s="271" t="e">
        <f t="shared" si="132"/>
        <v>#REF!</v>
      </c>
      <c r="BH108" s="264" t="e">
        <f t="shared" ref="BH108" si="164">BH107+BH75</f>
        <v>#REF!</v>
      </c>
      <c r="BI108" s="271" t="e">
        <f t="shared" si="133"/>
        <v>#REF!</v>
      </c>
      <c r="BJ108" s="271" t="e">
        <f t="shared" si="93"/>
        <v>#REF!</v>
      </c>
      <c r="BK108" s="264" t="e">
        <f t="shared" si="134"/>
        <v>#REF!</v>
      </c>
      <c r="BL108" s="285" t="e">
        <f t="shared" si="135"/>
        <v>#REF!</v>
      </c>
      <c r="BM108" s="285" t="e">
        <f t="shared" si="136"/>
        <v>#REF!</v>
      </c>
      <c r="BO108" s="285" t="e">
        <f t="shared" si="137"/>
        <v>#REF!</v>
      </c>
      <c r="BP108" s="285" t="e">
        <f t="shared" si="138"/>
        <v>#REF!</v>
      </c>
    </row>
    <row r="109" spans="1:68">
      <c r="H109" s="265"/>
      <c r="I109" s="265"/>
    </row>
    <row r="110" spans="1:68">
      <c r="AF110" s="265" t="e">
        <f>AF108/$G$108</f>
        <v>#REF!</v>
      </c>
      <c r="AG110" s="265" t="e">
        <f t="shared" ref="AG110:AK110" si="165">AG108/$G$108</f>
        <v>#REF!</v>
      </c>
      <c r="AH110" s="265" t="e">
        <f t="shared" si="165"/>
        <v>#REF!</v>
      </c>
      <c r="AI110" s="265" t="e">
        <f t="shared" si="165"/>
        <v>#REF!</v>
      </c>
      <c r="AK110" s="265" t="e">
        <f t="shared" si="165"/>
        <v>#REF!</v>
      </c>
      <c r="AU110" s="265" t="e">
        <f>AU108/$H$108</f>
        <v>#REF!</v>
      </c>
      <c r="AV110" s="265" t="e">
        <f t="shared" ref="AV110:AZ110" si="166">AV108/$H$108</f>
        <v>#REF!</v>
      </c>
      <c r="AW110" s="265" t="e">
        <f t="shared" si="166"/>
        <v>#REF!</v>
      </c>
      <c r="AX110" s="265" t="e">
        <f t="shared" si="166"/>
        <v>#REF!</v>
      </c>
      <c r="AZ110" s="265" t="e">
        <f t="shared" si="166"/>
        <v>#REF!</v>
      </c>
    </row>
    <row r="111" spans="1:68">
      <c r="I111" s="379" t="e">
        <f>I108/H108</f>
        <v>#REF!</v>
      </c>
      <c r="AP111" s="265" t="e">
        <f>AP108+AN108+AR108</f>
        <v>#REF!</v>
      </c>
      <c r="AU111" s="265"/>
      <c r="AX111" s="284"/>
    </row>
    <row r="112" spans="1:68">
      <c r="H112" s="265" t="e">
        <f>H108/K108</f>
        <v>#REF!</v>
      </c>
      <c r="K112" s="379" t="e">
        <f>L108/K108</f>
        <v>#REF!</v>
      </c>
      <c r="AU112" s="265" t="e">
        <f>AU107/$H$107</f>
        <v>#REF!</v>
      </c>
      <c r="AV112" s="265" t="e">
        <f t="shared" ref="AV112:AX112" si="167">AV107/$H$107</f>
        <v>#REF!</v>
      </c>
      <c r="AW112" s="265" t="e">
        <f t="shared" si="167"/>
        <v>#REF!</v>
      </c>
      <c r="AX112" s="265" t="e">
        <f t="shared" si="167"/>
        <v>#REF!</v>
      </c>
      <c r="AY112" s="265" t="e">
        <f>AZ107/H107</f>
        <v>#REF!</v>
      </c>
    </row>
    <row r="116" spans="9:9">
      <c r="I116" s="265" t="e">
        <f>L75/K75</f>
        <v>#REF!</v>
      </c>
    </row>
    <row r="126" spans="9:9">
      <c r="I126" s="380" t="e">
        <f>I75/H75</f>
        <v>#REF!</v>
      </c>
    </row>
  </sheetData>
  <mergeCells count="44">
    <mergeCell ref="A108:B108"/>
    <mergeCell ref="A38:B38"/>
    <mergeCell ref="A39:BI39"/>
    <mergeCell ref="A74:B74"/>
    <mergeCell ref="A75:B75"/>
    <mergeCell ref="A76:BI76"/>
    <mergeCell ref="A107:B107"/>
    <mergeCell ref="A28:BI28"/>
    <mergeCell ref="AU3:BI3"/>
    <mergeCell ref="BJ3:BJ4"/>
    <mergeCell ref="BK3:BK4"/>
    <mergeCell ref="BL4:BM4"/>
    <mergeCell ref="J3:J4"/>
    <mergeCell ref="K3:K4"/>
    <mergeCell ref="L3:L4"/>
    <mergeCell ref="N3:O3"/>
    <mergeCell ref="A12:B12"/>
    <mergeCell ref="A13:BI13"/>
    <mergeCell ref="A16:B16"/>
    <mergeCell ref="A17:BI17"/>
    <mergeCell ref="A27:B27"/>
    <mergeCell ref="BO4:BP4"/>
    <mergeCell ref="A5:BI5"/>
    <mergeCell ref="X3:X4"/>
    <mergeCell ref="Y3:Y4"/>
    <mergeCell ref="Z3:Z4"/>
    <mergeCell ref="AA3:AD3"/>
    <mergeCell ref="AE3:AE4"/>
    <mergeCell ref="AF3:AT3"/>
    <mergeCell ref="P3:P4"/>
    <mergeCell ref="Q3:R3"/>
    <mergeCell ref="S3:S4"/>
    <mergeCell ref="T3:U3"/>
    <mergeCell ref="V3:V4"/>
    <mergeCell ref="W3:W4"/>
    <mergeCell ref="H3:H4"/>
    <mergeCell ref="I3:I4"/>
    <mergeCell ref="A1:F1"/>
    <mergeCell ref="A2:G2"/>
    <mergeCell ref="A3:A4"/>
    <mergeCell ref="B3:B4"/>
    <mergeCell ref="C3:C4"/>
    <mergeCell ref="D3:E3"/>
    <mergeCell ref="F3:G3"/>
  </mergeCells>
  <printOptions horizontalCentered="1"/>
  <pageMargins left="0.28000000000000003" right="0.23" top="0.15748031496063" bottom="0.15748031496063" header="0.15748031496063" footer="0.15748031496063"/>
  <pageSetup paperSize="5" scale="5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N349"/>
  <sheetViews>
    <sheetView tabSelected="1" zoomScale="70" zoomScaleNormal="70" zoomScaleSheetLayoutView="71" workbookViewId="0">
      <selection activeCell="H5" sqref="H5"/>
    </sheetView>
  </sheetViews>
  <sheetFormatPr defaultRowHeight="15.75"/>
  <cols>
    <col min="1" max="1" width="24.42578125" style="18" customWidth="1"/>
    <col min="2" max="2" width="22.140625" style="19" customWidth="1"/>
    <col min="3" max="3" width="15.85546875" style="20" customWidth="1"/>
    <col min="4" max="4" width="20.28515625" style="18" customWidth="1"/>
    <col min="5" max="5" width="15.42578125" style="21" customWidth="1"/>
    <col min="6" max="6" width="14.7109375" style="22" customWidth="1"/>
    <col min="7" max="7" width="20" style="23" customWidth="1"/>
    <col min="8" max="8" width="18.7109375" style="339" customWidth="1"/>
    <col min="9" max="9" width="20" style="16" customWidth="1"/>
    <col min="10" max="10" width="18.42578125" style="24" customWidth="1"/>
    <col min="11" max="11" width="18.42578125" style="25" customWidth="1"/>
    <col min="12" max="12" width="20.85546875" style="26" customWidth="1"/>
    <col min="13" max="13" width="18.28515625" style="24" customWidth="1"/>
    <col min="14" max="14" width="18" style="25" customWidth="1"/>
    <col min="15" max="16" width="20.85546875" style="26" customWidth="1"/>
    <col min="17" max="17" width="15.85546875" style="24" customWidth="1"/>
    <col min="18" max="18" width="17.5703125" style="25" customWidth="1"/>
    <col min="19" max="19" width="21.28515625" style="16" customWidth="1"/>
    <col min="20" max="20" width="19.42578125" style="12" customWidth="1"/>
    <col min="21" max="16384" width="9.140625" style="12"/>
  </cols>
  <sheetData>
    <row r="1" spans="1:19" s="2" customFormat="1" ht="21" customHeight="1">
      <c r="A1" s="450" t="s">
        <v>29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1"/>
    </row>
    <row r="2" spans="1:19" s="2" customFormat="1" ht="22.5" customHeight="1">
      <c r="A2" s="450" t="s">
        <v>191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1"/>
    </row>
    <row r="3" spans="1:19" s="2" customFormat="1" ht="22.5" customHeight="1" thickBot="1">
      <c r="A3" s="451" t="s">
        <v>30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</row>
    <row r="4" spans="1:19" s="3" customFormat="1" ht="99.75" customHeight="1" thickBot="1">
      <c r="A4" s="452" t="s">
        <v>31</v>
      </c>
      <c r="B4" s="452" t="s">
        <v>32</v>
      </c>
      <c r="C4" s="454" t="s">
        <v>0</v>
      </c>
      <c r="D4" s="455"/>
      <c r="E4" s="458" t="s">
        <v>192</v>
      </c>
      <c r="F4" s="459"/>
      <c r="G4" s="458" t="s">
        <v>2</v>
      </c>
      <c r="H4" s="459"/>
      <c r="I4" s="460" t="s">
        <v>200</v>
      </c>
      <c r="J4" s="462" t="s">
        <v>33</v>
      </c>
      <c r="K4" s="463"/>
      <c r="L4" s="464"/>
      <c r="M4" s="465" t="s">
        <v>35</v>
      </c>
      <c r="N4" s="466"/>
      <c r="O4" s="467"/>
      <c r="P4" s="460" t="s">
        <v>34</v>
      </c>
      <c r="Q4" s="465" t="s">
        <v>54</v>
      </c>
      <c r="R4" s="466"/>
      <c r="S4" s="468"/>
    </row>
    <row r="5" spans="1:19" s="4" customFormat="1" ht="52.5" customHeight="1" thickBot="1">
      <c r="A5" s="453"/>
      <c r="B5" s="453"/>
      <c r="C5" s="456"/>
      <c r="D5" s="457"/>
      <c r="E5" s="174" t="s">
        <v>36</v>
      </c>
      <c r="F5" s="175" t="s">
        <v>8</v>
      </c>
      <c r="G5" s="174" t="s">
        <v>36</v>
      </c>
      <c r="H5" s="291" t="s">
        <v>8</v>
      </c>
      <c r="I5" s="461"/>
      <c r="J5" s="176" t="s">
        <v>36</v>
      </c>
      <c r="K5" s="176" t="s">
        <v>8</v>
      </c>
      <c r="L5" s="176" t="s">
        <v>38</v>
      </c>
      <c r="M5" s="176" t="s">
        <v>36</v>
      </c>
      <c r="N5" s="176" t="s">
        <v>8</v>
      </c>
      <c r="O5" s="176" t="s">
        <v>38</v>
      </c>
      <c r="P5" s="461"/>
      <c r="Q5" s="177" t="s">
        <v>7</v>
      </c>
      <c r="R5" s="178" t="s">
        <v>8</v>
      </c>
      <c r="S5" s="175" t="s">
        <v>38</v>
      </c>
    </row>
    <row r="6" spans="1:19" s="11" customFormat="1" ht="25.5" hidden="1" customHeight="1">
      <c r="A6" s="27">
        <v>1</v>
      </c>
      <c r="B6" s="8">
        <v>2</v>
      </c>
      <c r="C6" s="8">
        <v>3</v>
      </c>
      <c r="D6" s="8">
        <v>4</v>
      </c>
      <c r="E6" s="28"/>
      <c r="F6" s="29"/>
      <c r="G6" s="6">
        <v>8</v>
      </c>
      <c r="H6" s="292">
        <v>9</v>
      </c>
      <c r="I6" s="9">
        <v>12</v>
      </c>
      <c r="J6" s="8">
        <v>13</v>
      </c>
      <c r="K6" s="7">
        <v>14</v>
      </c>
      <c r="L6" s="7">
        <v>15</v>
      </c>
      <c r="M6" s="5">
        <v>16</v>
      </c>
      <c r="N6" s="7">
        <v>17</v>
      </c>
      <c r="O6" s="7">
        <v>18</v>
      </c>
      <c r="P6" s="9"/>
      <c r="Q6" s="8">
        <v>23</v>
      </c>
      <c r="R6" s="9">
        <v>24</v>
      </c>
      <c r="S6" s="10"/>
    </row>
    <row r="7" spans="1:19" ht="20.100000000000001" customHeight="1">
      <c r="A7" s="439" t="s">
        <v>193</v>
      </c>
      <c r="B7" s="441" t="s">
        <v>37</v>
      </c>
      <c r="C7" s="444" t="s">
        <v>40</v>
      </c>
      <c r="D7" s="445"/>
      <c r="E7" s="70">
        <v>159865</v>
      </c>
      <c r="F7" s="70">
        <v>20915.20832651914</v>
      </c>
      <c r="G7" s="70">
        <v>392505</v>
      </c>
      <c r="H7" s="293">
        <v>70960.877568678348</v>
      </c>
      <c r="I7" s="293">
        <v>110048.47790616043</v>
      </c>
      <c r="J7" s="70">
        <v>67171.34</v>
      </c>
      <c r="K7" s="71">
        <v>8252.6212882117397</v>
      </c>
      <c r="L7" s="71">
        <v>6905.9240626588535</v>
      </c>
      <c r="M7" s="70">
        <v>98045.4</v>
      </c>
      <c r="N7" s="70">
        <v>9637.6826827912555</v>
      </c>
      <c r="O7" s="70">
        <v>17218.345651215659</v>
      </c>
      <c r="P7" s="71">
        <v>62200.918342506629</v>
      </c>
      <c r="Q7" s="71">
        <v>155520.6</v>
      </c>
      <c r="R7" s="71">
        <v>13472.779047271513</v>
      </c>
      <c r="S7" s="71">
        <v>11889.126916965117</v>
      </c>
    </row>
    <row r="8" spans="1:19" ht="20.100000000000001" customHeight="1">
      <c r="A8" s="439"/>
      <c r="B8" s="442"/>
      <c r="C8" s="446" t="s">
        <v>14</v>
      </c>
      <c r="D8" s="447"/>
      <c r="E8" s="72">
        <v>78271</v>
      </c>
      <c r="F8" s="72">
        <v>19008.615525952177</v>
      </c>
      <c r="G8" s="72">
        <v>249086</v>
      </c>
      <c r="H8" s="294">
        <v>49462.036955602307</v>
      </c>
      <c r="I8" s="294">
        <v>64861.967158999789</v>
      </c>
      <c r="J8" s="72">
        <v>38804.049999999996</v>
      </c>
      <c r="K8" s="73">
        <v>6534.2036885565922</v>
      </c>
      <c r="L8" s="73">
        <v>5238.8107366473314</v>
      </c>
      <c r="M8" s="72">
        <v>38804.049999999996</v>
      </c>
      <c r="N8" s="72">
        <v>6534.2036885565922</v>
      </c>
      <c r="O8" s="72">
        <v>5238.8107366473314</v>
      </c>
      <c r="P8" s="73">
        <v>38976.849569607701</v>
      </c>
      <c r="Q8" s="73">
        <v>109696.85999999999</v>
      </c>
      <c r="R8" s="73">
        <v>12964.896696942236</v>
      </c>
      <c r="S8" s="73">
        <v>9537.7624888056525</v>
      </c>
    </row>
    <row r="9" spans="1:19" ht="20.100000000000001" customHeight="1" thickBot="1">
      <c r="A9" s="439"/>
      <c r="B9" s="443"/>
      <c r="C9" s="448" t="s">
        <v>15</v>
      </c>
      <c r="D9" s="449"/>
      <c r="E9" s="74">
        <v>190501</v>
      </c>
      <c r="F9" s="74">
        <v>30247.089517092096</v>
      </c>
      <c r="G9" s="74">
        <v>691194</v>
      </c>
      <c r="H9" s="295">
        <v>96881.424691179098</v>
      </c>
      <c r="I9" s="295">
        <v>139362.72087873257</v>
      </c>
      <c r="J9" s="74">
        <v>130561.77000000002</v>
      </c>
      <c r="K9" s="75">
        <v>16537.699455609982</v>
      </c>
      <c r="L9" s="75">
        <v>12504.252374424756</v>
      </c>
      <c r="M9" s="74">
        <v>130561.77000000002</v>
      </c>
      <c r="N9" s="74">
        <v>16537.699455609982</v>
      </c>
      <c r="O9" s="74">
        <v>12504.252374424756</v>
      </c>
      <c r="P9" s="75">
        <v>82537.499063233976</v>
      </c>
      <c r="Q9" s="75">
        <v>174270.91999999998</v>
      </c>
      <c r="R9" s="75">
        <v>19461.425510603902</v>
      </c>
      <c r="S9" s="75">
        <v>20978.567208744698</v>
      </c>
    </row>
    <row r="10" spans="1:19" ht="20.100000000000001" customHeight="1">
      <c r="A10" s="439"/>
      <c r="B10" s="441" t="s">
        <v>28</v>
      </c>
      <c r="C10" s="444" t="s">
        <v>40</v>
      </c>
      <c r="D10" s="445"/>
      <c r="E10" s="70">
        <v>48823</v>
      </c>
      <c r="F10" s="293">
        <v>425.10776945499993</v>
      </c>
      <c r="G10" s="70">
        <v>98734</v>
      </c>
      <c r="H10" s="293">
        <v>1112.9049609623846</v>
      </c>
      <c r="I10" s="70">
        <v>1068.2759795645941</v>
      </c>
      <c r="J10" s="385">
        <v>12132.239999999998</v>
      </c>
      <c r="K10" s="40">
        <v>180.98575944459748</v>
      </c>
      <c r="L10" s="40">
        <v>46.7350023892729</v>
      </c>
      <c r="M10" s="40">
        <v>32554</v>
      </c>
      <c r="N10" s="40">
        <v>359.95594158138465</v>
      </c>
      <c r="O10" s="40">
        <v>235.49845145486978</v>
      </c>
      <c r="P10" s="40">
        <v>488.32146868883217</v>
      </c>
      <c r="Q10" s="40">
        <v>80628.2</v>
      </c>
      <c r="R10" s="40">
        <v>998.25313923038448</v>
      </c>
      <c r="S10" s="40">
        <v>745.28253059181463</v>
      </c>
    </row>
    <row r="11" spans="1:19" ht="20.100000000000001" customHeight="1">
      <c r="A11" s="439"/>
      <c r="B11" s="442"/>
      <c r="C11" s="446" t="s">
        <v>14</v>
      </c>
      <c r="D11" s="447"/>
      <c r="E11" s="72">
        <v>21388</v>
      </c>
      <c r="F11" s="294">
        <v>303.25539137129022</v>
      </c>
      <c r="G11" s="72">
        <v>60382</v>
      </c>
      <c r="H11" s="294">
        <v>793.53616092913649</v>
      </c>
      <c r="I11" s="72">
        <v>771.21051246876368</v>
      </c>
      <c r="J11" s="386">
        <v>3039.8500000000004</v>
      </c>
      <c r="K11" s="43">
        <v>163.74470226839031</v>
      </c>
      <c r="L11" s="43">
        <v>164.23595082640014</v>
      </c>
      <c r="M11" s="43">
        <v>21683</v>
      </c>
      <c r="N11" s="43">
        <v>2024.149638506846</v>
      </c>
      <c r="O11" s="43">
        <v>182.27265379068601</v>
      </c>
      <c r="P11" s="43">
        <v>581.32573915962814</v>
      </c>
      <c r="Q11" s="43">
        <v>53220</v>
      </c>
      <c r="R11" s="43">
        <v>655.66798339084619</v>
      </c>
      <c r="S11" s="43">
        <v>612.60745310492121</v>
      </c>
    </row>
    <row r="12" spans="1:19" ht="20.100000000000001" customHeight="1" thickBot="1">
      <c r="A12" s="439"/>
      <c r="B12" s="443"/>
      <c r="C12" s="448" t="s">
        <v>15</v>
      </c>
      <c r="D12" s="449"/>
      <c r="E12" s="74">
        <v>22554</v>
      </c>
      <c r="F12" s="295">
        <v>365.36138483599996</v>
      </c>
      <c r="G12" s="74">
        <v>44726</v>
      </c>
      <c r="H12" s="295">
        <v>825.60546213124371</v>
      </c>
      <c r="I12" s="74">
        <v>455.48116067427077</v>
      </c>
      <c r="J12" s="387">
        <v>9694.01</v>
      </c>
      <c r="K12" s="46">
        <v>146.93961014739688</v>
      </c>
      <c r="L12" s="46">
        <v>20.082796165950498</v>
      </c>
      <c r="M12" s="46">
        <v>26241</v>
      </c>
      <c r="N12" s="46">
        <v>541.5078634503011</v>
      </c>
      <c r="O12" s="46">
        <v>344.98424521955872</v>
      </c>
      <c r="P12" s="46">
        <v>195.91290503074407</v>
      </c>
      <c r="Q12" s="46">
        <v>30514.2</v>
      </c>
      <c r="R12" s="46">
        <v>337.61576293824385</v>
      </c>
      <c r="S12" s="46">
        <v>151.84522620812231</v>
      </c>
    </row>
    <row r="13" spans="1:19" ht="20.100000000000001" customHeight="1" thickBot="1">
      <c r="A13" s="439"/>
      <c r="B13" s="441" t="s">
        <v>12</v>
      </c>
      <c r="C13" s="444" t="s">
        <v>40</v>
      </c>
      <c r="D13" s="445"/>
      <c r="E13" s="70">
        <v>28552</v>
      </c>
      <c r="F13" s="70">
        <v>868.73103326415321</v>
      </c>
      <c r="G13" s="70">
        <v>85844</v>
      </c>
      <c r="H13" s="293">
        <v>3312.3672861861533</v>
      </c>
      <c r="I13" s="70">
        <v>3967.5444585192413</v>
      </c>
      <c r="J13" s="70">
        <v>15205</v>
      </c>
      <c r="K13" s="70">
        <v>763.7656856923337</v>
      </c>
      <c r="L13" s="70">
        <v>1136.3640628533119</v>
      </c>
      <c r="M13" s="70">
        <v>35775.4</v>
      </c>
      <c r="N13" s="70">
        <v>1874.535593591</v>
      </c>
      <c r="O13" s="70">
        <v>2783.4712720641878</v>
      </c>
      <c r="P13" s="70">
        <v>3306.4383552565941</v>
      </c>
      <c r="Q13" s="46">
        <v>43272</v>
      </c>
      <c r="R13" s="46">
        <v>1803.0997917093334</v>
      </c>
      <c r="S13" s="46">
        <v>1589.4201943090507</v>
      </c>
    </row>
    <row r="14" spans="1:19" ht="20.100000000000001" customHeight="1">
      <c r="A14" s="439"/>
      <c r="B14" s="442"/>
      <c r="C14" s="446" t="s">
        <v>14</v>
      </c>
      <c r="D14" s="447"/>
      <c r="E14" s="179"/>
      <c r="F14" s="181"/>
      <c r="G14" s="179"/>
      <c r="H14" s="296"/>
      <c r="I14" s="181"/>
      <c r="J14" s="179"/>
      <c r="K14" s="179"/>
      <c r="L14" s="179"/>
      <c r="M14" s="179"/>
      <c r="N14" s="179"/>
      <c r="O14" s="179"/>
      <c r="P14" s="179"/>
      <c r="Q14" s="179"/>
      <c r="R14" s="179"/>
      <c r="S14" s="179"/>
    </row>
    <row r="15" spans="1:19" ht="20.100000000000001" customHeight="1" thickBot="1">
      <c r="A15" s="439"/>
      <c r="B15" s="443"/>
      <c r="C15" s="448" t="s">
        <v>15</v>
      </c>
      <c r="D15" s="449"/>
      <c r="E15" s="180"/>
      <c r="F15" s="182"/>
      <c r="G15" s="180"/>
      <c r="H15" s="297"/>
      <c r="I15" s="182"/>
      <c r="J15" s="180"/>
      <c r="K15" s="180"/>
      <c r="L15" s="180"/>
      <c r="M15" s="180"/>
      <c r="N15" s="180"/>
      <c r="O15" s="180"/>
      <c r="P15" s="180"/>
      <c r="Q15" s="180"/>
      <c r="R15" s="180"/>
      <c r="S15" s="180"/>
    </row>
    <row r="16" spans="1:19" ht="20.100000000000001" customHeight="1">
      <c r="A16" s="440"/>
      <c r="B16" s="441" t="s">
        <v>16</v>
      </c>
      <c r="C16" s="444" t="s">
        <v>40</v>
      </c>
      <c r="D16" s="445"/>
      <c r="E16" s="70">
        <v>30541</v>
      </c>
      <c r="F16" s="70">
        <v>1800.8170972967864</v>
      </c>
      <c r="G16" s="70">
        <v>74557</v>
      </c>
      <c r="H16" s="293">
        <v>6055.500428063322</v>
      </c>
      <c r="I16" s="70">
        <v>7753.9649631622488</v>
      </c>
      <c r="J16" s="70">
        <v>19689</v>
      </c>
      <c r="K16" s="70">
        <v>1617.9070231372611</v>
      </c>
      <c r="L16" s="70">
        <v>1239.1158579376138</v>
      </c>
      <c r="M16" s="70">
        <v>27930</v>
      </c>
      <c r="N16" s="70">
        <v>2315.4570807457962</v>
      </c>
      <c r="O16" s="70">
        <v>3353.5172510853999</v>
      </c>
      <c r="P16" s="70">
        <v>5596.3464272738001</v>
      </c>
      <c r="Q16" s="70">
        <v>15031</v>
      </c>
      <c r="R16" s="70">
        <v>1546.6628611600001</v>
      </c>
      <c r="S16" s="70">
        <v>2027.2312760100131</v>
      </c>
    </row>
    <row r="17" spans="1:19" ht="20.100000000000001" customHeight="1">
      <c r="A17" s="440"/>
      <c r="B17" s="442"/>
      <c r="C17" s="446" t="s">
        <v>14</v>
      </c>
      <c r="D17" s="447"/>
      <c r="E17" s="72">
        <v>14160</v>
      </c>
      <c r="F17" s="72">
        <v>2554.6820508214628</v>
      </c>
      <c r="G17" s="72">
        <v>61022</v>
      </c>
      <c r="H17" s="294">
        <v>8448.6957141481817</v>
      </c>
      <c r="I17" s="72">
        <v>7487.583056189892</v>
      </c>
      <c r="J17" s="72">
        <v>17909.099999999999</v>
      </c>
      <c r="K17" s="72">
        <v>1113.1477076629515</v>
      </c>
      <c r="L17" s="72">
        <v>793.34182235952017</v>
      </c>
      <c r="M17" s="72">
        <v>24515.4</v>
      </c>
      <c r="N17" s="72">
        <v>1756.3739373803628</v>
      </c>
      <c r="O17" s="72">
        <v>2593.6577599247667</v>
      </c>
      <c r="P17" s="72">
        <v>6660.0811417797659</v>
      </c>
      <c r="Q17" s="72">
        <v>24345.46</v>
      </c>
      <c r="R17" s="72">
        <v>2678.6966244645992</v>
      </c>
      <c r="S17" s="72">
        <v>1904.1848979979202</v>
      </c>
    </row>
    <row r="18" spans="1:19" ht="20.100000000000001" customHeight="1" thickBot="1">
      <c r="A18" s="440"/>
      <c r="B18" s="443"/>
      <c r="C18" s="448" t="s">
        <v>15</v>
      </c>
      <c r="D18" s="449"/>
      <c r="E18" s="74">
        <v>65335</v>
      </c>
      <c r="F18" s="74">
        <v>5179.731988905216</v>
      </c>
      <c r="G18" s="74">
        <v>293359</v>
      </c>
      <c r="H18" s="295">
        <v>16059.181178737086</v>
      </c>
      <c r="I18" s="74">
        <v>21556.539020084423</v>
      </c>
      <c r="J18" s="74">
        <v>52932.800000000003</v>
      </c>
      <c r="K18" s="74">
        <v>3979.8967982321465</v>
      </c>
      <c r="L18" s="74">
        <v>2613.4998415149048</v>
      </c>
      <c r="M18" s="74">
        <v>83523.08</v>
      </c>
      <c r="N18" s="74">
        <v>6381.1667911770519</v>
      </c>
      <c r="O18" s="74">
        <v>12498.791543891475</v>
      </c>
      <c r="P18" s="74">
        <v>15657.829828461896</v>
      </c>
      <c r="Q18" s="74">
        <v>75694.38</v>
      </c>
      <c r="R18" s="74">
        <v>3759.7826871387947</v>
      </c>
      <c r="S18" s="74">
        <v>4137.2200025289021</v>
      </c>
    </row>
    <row r="19" spans="1:19" ht="20.100000000000001" customHeight="1">
      <c r="A19" s="440"/>
      <c r="B19" s="441" t="s">
        <v>17</v>
      </c>
      <c r="C19" s="444" t="s">
        <v>40</v>
      </c>
      <c r="D19" s="445"/>
      <c r="E19" s="70">
        <v>44912</v>
      </c>
      <c r="F19" s="70">
        <v>7364.5589431284943</v>
      </c>
      <c r="G19" s="70">
        <v>102135</v>
      </c>
      <c r="H19" s="293">
        <v>25634.468597599567</v>
      </c>
      <c r="I19" s="70">
        <v>37402.378569349319</v>
      </c>
      <c r="J19" s="70">
        <v>17737.099999999999</v>
      </c>
      <c r="K19" s="71">
        <v>3386.4461752171228</v>
      </c>
      <c r="L19" s="71">
        <v>2544.351679356455</v>
      </c>
      <c r="M19" s="70">
        <v>18672.8</v>
      </c>
      <c r="N19" s="70">
        <v>6505.1726505940933</v>
      </c>
      <c r="O19" s="70">
        <v>8977.1755253280407</v>
      </c>
      <c r="P19" s="71">
        <v>22578.13108818229</v>
      </c>
      <c r="Q19" s="71">
        <v>11605.400000000001</v>
      </c>
      <c r="R19" s="71">
        <v>3580.3439152539008</v>
      </c>
      <c r="S19" s="71">
        <v>3163.4599419769561</v>
      </c>
    </row>
    <row r="20" spans="1:19" ht="20.100000000000001" customHeight="1">
      <c r="A20" s="440"/>
      <c r="B20" s="442"/>
      <c r="C20" s="446" t="s">
        <v>14</v>
      </c>
      <c r="D20" s="447"/>
      <c r="E20" s="72">
        <v>34791</v>
      </c>
      <c r="F20" s="72">
        <v>11994.846232133017</v>
      </c>
      <c r="G20" s="72">
        <v>112895</v>
      </c>
      <c r="H20" s="294">
        <v>28920.556741426019</v>
      </c>
      <c r="I20" s="72">
        <v>30620.66989845518</v>
      </c>
      <c r="J20" s="72">
        <v>16203.1</v>
      </c>
      <c r="K20" s="73">
        <v>3637.5327259229389</v>
      </c>
      <c r="L20" s="73">
        <v>2581.276317376411</v>
      </c>
      <c r="M20" s="72">
        <v>24696</v>
      </c>
      <c r="N20" s="72">
        <v>5430.9742115650461</v>
      </c>
      <c r="O20" s="72">
        <v>5104.6075228260388</v>
      </c>
      <c r="P20" s="73">
        <v>20754.969840092985</v>
      </c>
      <c r="Q20" s="73">
        <v>30413.4</v>
      </c>
      <c r="R20" s="73">
        <v>7844.7938283960993</v>
      </c>
      <c r="S20" s="73">
        <v>4648.7537143669106</v>
      </c>
    </row>
    <row r="21" spans="1:19" ht="20.100000000000001" customHeight="1" thickBot="1">
      <c r="A21" s="440"/>
      <c r="B21" s="443"/>
      <c r="C21" s="448" t="s">
        <v>15</v>
      </c>
      <c r="D21" s="449"/>
      <c r="E21" s="74">
        <v>89292</v>
      </c>
      <c r="F21" s="74">
        <v>21992.835557493359</v>
      </c>
      <c r="G21" s="74">
        <v>333862</v>
      </c>
      <c r="H21" s="295">
        <v>72256.744051778849</v>
      </c>
      <c r="I21" s="74">
        <v>104870.89047819619</v>
      </c>
      <c r="J21" s="74">
        <v>66566.960000000006</v>
      </c>
      <c r="K21" s="75">
        <v>11508.396661558438</v>
      </c>
      <c r="L21" s="75">
        <v>9116.1749068442004</v>
      </c>
      <c r="M21" s="74">
        <v>85771.4</v>
      </c>
      <c r="N21" s="74">
        <v>18146.326539463178</v>
      </c>
      <c r="O21" s="74">
        <v>20401.208502437399</v>
      </c>
      <c r="P21" s="75">
        <v>61517.833785263232</v>
      </c>
      <c r="Q21" s="75">
        <v>65756.34</v>
      </c>
      <c r="R21" s="75">
        <v>13791.450297646867</v>
      </c>
      <c r="S21" s="75">
        <v>14546.520677520122</v>
      </c>
    </row>
    <row r="22" spans="1:19" ht="20.100000000000001" customHeight="1">
      <c r="A22" s="440"/>
      <c r="B22" s="441" t="s">
        <v>18</v>
      </c>
      <c r="C22" s="444" t="s">
        <v>40</v>
      </c>
      <c r="D22" s="445"/>
      <c r="E22" s="70">
        <v>7037</v>
      </c>
      <c r="F22" s="70">
        <v>10455.993483374707</v>
      </c>
      <c r="G22" s="70">
        <v>31235</v>
      </c>
      <c r="H22" s="293">
        <v>34845.636295866912</v>
      </c>
      <c r="I22" s="70">
        <v>59856.313935565035</v>
      </c>
      <c r="J22" s="70">
        <v>2408</v>
      </c>
      <c r="K22" s="71">
        <v>2303.5166447204251</v>
      </c>
      <c r="L22" s="71">
        <v>1939.3574601221999</v>
      </c>
      <c r="M22" s="71">
        <v>1786</v>
      </c>
      <c r="N22" s="71">
        <v>5087.734066873074</v>
      </c>
      <c r="O22" s="71">
        <v>10845.858676611202</v>
      </c>
      <c r="P22" s="71">
        <v>30231.681003105114</v>
      </c>
      <c r="Q22" s="71">
        <v>4984</v>
      </c>
      <c r="R22" s="71">
        <v>5544.4193399178957</v>
      </c>
      <c r="S22" s="71">
        <v>4363.7329740772821</v>
      </c>
    </row>
    <row r="23" spans="1:19" ht="20.100000000000001" customHeight="1">
      <c r="A23" s="440"/>
      <c r="B23" s="442"/>
      <c r="C23" s="446" t="s">
        <v>14</v>
      </c>
      <c r="D23" s="447"/>
      <c r="E23" s="72">
        <v>7932</v>
      </c>
      <c r="F23" s="72">
        <v>4155.8318516264044</v>
      </c>
      <c r="G23" s="72">
        <v>14787</v>
      </c>
      <c r="H23" s="294">
        <v>11299.248339098975</v>
      </c>
      <c r="I23" s="72">
        <v>25982.503691885951</v>
      </c>
      <c r="J23" s="72">
        <v>1652</v>
      </c>
      <c r="K23" s="73">
        <v>1619.7785527023118</v>
      </c>
      <c r="L23" s="73">
        <v>1699.9566460849999</v>
      </c>
      <c r="M23" s="73">
        <v>904</v>
      </c>
      <c r="N23" s="73">
        <v>1113.5411884330001</v>
      </c>
      <c r="O23" s="73">
        <v>2598.8297804342742</v>
      </c>
      <c r="P23" s="73">
        <v>10980.472848575324</v>
      </c>
      <c r="Q23" s="73">
        <v>1718</v>
      </c>
      <c r="R23" s="73">
        <v>1785.7382606906931</v>
      </c>
      <c r="S23" s="73">
        <v>2372.2164233359003</v>
      </c>
    </row>
    <row r="24" spans="1:19" ht="20.100000000000001" customHeight="1" thickBot="1">
      <c r="A24" s="440"/>
      <c r="B24" s="443"/>
      <c r="C24" s="448" t="s">
        <v>15</v>
      </c>
      <c r="D24" s="449"/>
      <c r="E24" s="74">
        <v>13320</v>
      </c>
      <c r="F24" s="74">
        <v>2709.1605858575208</v>
      </c>
      <c r="G24" s="74">
        <v>19247</v>
      </c>
      <c r="H24" s="295">
        <v>7739.8939985319166</v>
      </c>
      <c r="I24" s="74">
        <v>12479.810219777693</v>
      </c>
      <c r="J24" s="74">
        <v>1368</v>
      </c>
      <c r="K24" s="75">
        <v>902.466385672</v>
      </c>
      <c r="L24" s="75">
        <v>754.49482989969988</v>
      </c>
      <c r="M24" s="75">
        <v>1130</v>
      </c>
      <c r="N24" s="75">
        <v>651.57195778993616</v>
      </c>
      <c r="O24" s="75">
        <v>1090.4165366299999</v>
      </c>
      <c r="P24" s="75">
        <v>5165.922544478105</v>
      </c>
      <c r="Q24" s="75">
        <v>2306</v>
      </c>
      <c r="R24" s="75">
        <v>1572.5767628800002</v>
      </c>
      <c r="S24" s="75">
        <v>2142.9813024875498</v>
      </c>
    </row>
    <row r="25" spans="1:19" ht="20.100000000000001" customHeight="1">
      <c r="A25" s="439"/>
      <c r="B25" s="469" t="s">
        <v>39</v>
      </c>
      <c r="C25" s="444" t="s">
        <v>40</v>
      </c>
      <c r="D25" s="445"/>
      <c r="E25" s="65">
        <v>97198</v>
      </c>
      <c r="F25" s="298">
        <v>2189.9376642378866</v>
      </c>
      <c r="G25" s="65">
        <v>182160</v>
      </c>
      <c r="H25" s="298">
        <v>6022.6114355789568</v>
      </c>
      <c r="I25" s="298">
        <v>8939.1547132748692</v>
      </c>
      <c r="J25" s="38">
        <v>28090.999999999996</v>
      </c>
      <c r="K25" s="38">
        <v>1241.0786185162651</v>
      </c>
      <c r="L25" s="38">
        <v>1491.8964284023368</v>
      </c>
      <c r="M25" s="38">
        <v>60124</v>
      </c>
      <c r="N25" s="38">
        <v>1421.5470382773417</v>
      </c>
      <c r="O25" s="38">
        <v>2358.1538983750893</v>
      </c>
      <c r="P25" s="39">
        <v>4607.0641664305358</v>
      </c>
      <c r="Q25" s="38">
        <v>87226.4</v>
      </c>
      <c r="R25" s="38">
        <v>2360.3239389763703</v>
      </c>
      <c r="S25" s="38">
        <v>2299.4556649507072</v>
      </c>
    </row>
    <row r="26" spans="1:19" ht="20.100000000000001" customHeight="1">
      <c r="A26" s="439"/>
      <c r="B26" s="470"/>
      <c r="C26" s="446" t="s">
        <v>14</v>
      </c>
      <c r="D26" s="447"/>
      <c r="E26" s="66">
        <v>28722</v>
      </c>
      <c r="F26" s="299">
        <v>1470.7598224445819</v>
      </c>
      <c r="G26" s="66">
        <v>85990</v>
      </c>
      <c r="H26" s="299">
        <v>4043.5797362489184</v>
      </c>
      <c r="I26" s="299">
        <v>5515.5667867834072</v>
      </c>
      <c r="J26" s="41">
        <v>10239.400000000001</v>
      </c>
      <c r="K26" s="41">
        <v>694.57707065019349</v>
      </c>
      <c r="L26" s="41">
        <v>593.35719108507294</v>
      </c>
      <c r="M26" s="41">
        <v>26338</v>
      </c>
      <c r="N26" s="41">
        <v>978.85345198614505</v>
      </c>
      <c r="O26" s="41">
        <v>1114.9439592446831</v>
      </c>
      <c r="P26" s="42">
        <v>3472.8774939524919</v>
      </c>
      <c r="Q26" s="41">
        <v>64023.060000000005</v>
      </c>
      <c r="R26" s="41">
        <v>1961.5809933850664</v>
      </c>
      <c r="S26" s="41">
        <v>1347.774260006315</v>
      </c>
    </row>
    <row r="27" spans="1:19" ht="20.100000000000001" customHeight="1" thickBot="1">
      <c r="A27" s="439"/>
      <c r="B27" s="471"/>
      <c r="C27" s="448" t="s">
        <v>15</v>
      </c>
      <c r="D27" s="449"/>
      <c r="E27" s="67">
        <v>35293</v>
      </c>
      <c r="F27" s="300">
        <v>1622.5635541468887</v>
      </c>
      <c r="G27" s="67">
        <v>105337</v>
      </c>
      <c r="H27" s="300">
        <v>5434.3357488095671</v>
      </c>
      <c r="I27" s="300">
        <v>6626.3387412632146</v>
      </c>
      <c r="J27" s="68">
        <v>24801.735000000001</v>
      </c>
      <c r="K27" s="68">
        <v>1468.366067869154</v>
      </c>
      <c r="L27" s="68">
        <v>920.30142807353855</v>
      </c>
      <c r="M27" s="68">
        <v>39916.06</v>
      </c>
      <c r="N27" s="68">
        <v>1410.7256661210747</v>
      </c>
      <c r="O27" s="68">
        <v>2266.8063309825011</v>
      </c>
      <c r="P27" s="69">
        <v>4692.0474926354245</v>
      </c>
      <c r="Q27" s="68">
        <v>54914.76</v>
      </c>
      <c r="R27" s="68">
        <v>1820.904135452678</v>
      </c>
      <c r="S27" s="68">
        <v>1662.6257665854143</v>
      </c>
    </row>
    <row r="28" spans="1:19" ht="20.100000000000001" customHeight="1">
      <c r="A28" s="439"/>
      <c r="B28" s="478"/>
      <c r="C28" s="481" t="s">
        <v>28</v>
      </c>
      <c r="D28" s="76" t="s">
        <v>41</v>
      </c>
      <c r="E28" s="77">
        <v>25778</v>
      </c>
      <c r="F28" s="77">
        <v>382.21743608496047</v>
      </c>
      <c r="G28" s="77">
        <v>48738</v>
      </c>
      <c r="H28" s="301">
        <v>986.15201333135531</v>
      </c>
      <c r="I28" s="77">
        <v>774.25127477813555</v>
      </c>
      <c r="J28" s="38">
        <v>6353.2250000000004</v>
      </c>
      <c r="K28" s="39">
        <v>187.63283861135073</v>
      </c>
      <c r="L28" s="39">
        <v>77.923788748233122</v>
      </c>
      <c r="M28" s="38">
        <v>13484</v>
      </c>
      <c r="N28" s="38">
        <v>2135.6763850761372</v>
      </c>
      <c r="O28" s="38">
        <v>301.15164712168053</v>
      </c>
      <c r="P28" s="40">
        <v>529.44443824854113</v>
      </c>
      <c r="Q28" s="39">
        <v>39380.199999999997</v>
      </c>
      <c r="R28" s="39">
        <v>531.87622750406513</v>
      </c>
      <c r="S28" s="39">
        <v>784.40094139409803</v>
      </c>
    </row>
    <row r="29" spans="1:19" ht="20.100000000000001" customHeight="1" thickBot="1">
      <c r="A29" s="439"/>
      <c r="B29" s="479"/>
      <c r="C29" s="482"/>
      <c r="D29" s="78" t="s">
        <v>39</v>
      </c>
      <c r="E29" s="79">
        <v>66987</v>
      </c>
      <c r="F29" s="302">
        <v>711.50710957732963</v>
      </c>
      <c r="G29" s="79">
        <v>155104</v>
      </c>
      <c r="H29" s="302">
        <v>1745.8945706914096</v>
      </c>
      <c r="I29" s="79">
        <v>1520.7163779294929</v>
      </c>
      <c r="J29" s="44">
        <v>18512.875</v>
      </c>
      <c r="K29" s="45">
        <v>304.03723324903387</v>
      </c>
      <c r="L29" s="45">
        <v>153.12996063339045</v>
      </c>
      <c r="M29" s="44">
        <v>66994</v>
      </c>
      <c r="N29" s="44">
        <v>789.93705846239459</v>
      </c>
      <c r="O29" s="44">
        <v>461.60370334343395</v>
      </c>
      <c r="P29" s="46">
        <v>736.11567463066331</v>
      </c>
      <c r="Q29" s="45">
        <v>124982.2</v>
      </c>
      <c r="R29" s="45">
        <v>1459.6606580554094</v>
      </c>
      <c r="S29" s="45">
        <v>725.33426851076013</v>
      </c>
    </row>
    <row r="30" spans="1:19" ht="20.100000000000001" customHeight="1" thickBot="1">
      <c r="A30" s="439"/>
      <c r="B30" s="479"/>
      <c r="C30" s="481" t="s">
        <v>12</v>
      </c>
      <c r="D30" s="76" t="s">
        <v>41</v>
      </c>
      <c r="E30" s="77">
        <v>8840</v>
      </c>
      <c r="F30" s="77">
        <v>519.77520830023605</v>
      </c>
      <c r="G30" s="77">
        <v>44104</v>
      </c>
      <c r="H30" s="301">
        <v>2401.3420374752359</v>
      </c>
      <c r="I30" s="77">
        <v>2622.9108165330863</v>
      </c>
      <c r="J30" s="38">
        <v>9344.2999999999993</v>
      </c>
      <c r="K30" s="39">
        <v>537.47508569233366</v>
      </c>
      <c r="L30" s="39">
        <v>485.54069670065479</v>
      </c>
      <c r="M30" s="38">
        <v>16308.4</v>
      </c>
      <c r="N30" s="38">
        <v>1458.465474248</v>
      </c>
      <c r="O30" s="38">
        <v>1819.9044844423188</v>
      </c>
      <c r="P30" s="40">
        <v>2570.9189304980951</v>
      </c>
      <c r="Q30" s="39">
        <v>20609.2</v>
      </c>
      <c r="R30" s="39">
        <v>1237.2663877553334</v>
      </c>
      <c r="S30" s="39">
        <v>796.12314170139121</v>
      </c>
    </row>
    <row r="31" spans="1:19" ht="20.100000000000001" customHeight="1" thickBot="1">
      <c r="A31" s="439"/>
      <c r="B31" s="479"/>
      <c r="C31" s="482"/>
      <c r="D31" s="78" t="s">
        <v>39</v>
      </c>
      <c r="E31" s="79">
        <v>19712</v>
      </c>
      <c r="F31" s="79">
        <v>348.95582496391722</v>
      </c>
      <c r="G31" s="79">
        <v>41740</v>
      </c>
      <c r="H31" s="302">
        <v>911.02524871091725</v>
      </c>
      <c r="I31" s="79">
        <v>1344.633641986155</v>
      </c>
      <c r="J31" s="44">
        <v>5860.7</v>
      </c>
      <c r="K31" s="45">
        <v>226.29060000000001</v>
      </c>
      <c r="L31" s="45">
        <v>650.82336615265717</v>
      </c>
      <c r="M31" s="44">
        <v>19467</v>
      </c>
      <c r="N31" s="44">
        <v>416.07011934299999</v>
      </c>
      <c r="O31" s="44">
        <v>963.56678762186903</v>
      </c>
      <c r="P31" s="46">
        <v>735.5194247584991</v>
      </c>
      <c r="Q31" s="39">
        <v>22662.799999999999</v>
      </c>
      <c r="R31" s="39">
        <v>565.833403954</v>
      </c>
      <c r="S31" s="39">
        <v>793.29705260765934</v>
      </c>
    </row>
    <row r="32" spans="1:19" ht="20.100000000000001" customHeight="1" thickBot="1">
      <c r="A32" s="439"/>
      <c r="B32" s="479"/>
      <c r="C32" s="481" t="s">
        <v>16</v>
      </c>
      <c r="D32" s="76" t="s">
        <v>41</v>
      </c>
      <c r="E32" s="77">
        <v>83962</v>
      </c>
      <c r="F32" s="77">
        <v>8581.0216290011813</v>
      </c>
      <c r="G32" s="77">
        <v>330360</v>
      </c>
      <c r="H32" s="301">
        <v>27141.912248136759</v>
      </c>
      <c r="I32" s="77">
        <v>33217.584748539397</v>
      </c>
      <c r="J32" s="38">
        <v>67479.8</v>
      </c>
      <c r="K32" s="39">
        <v>5635.9021255431253</v>
      </c>
      <c r="L32" s="39">
        <v>3934.4152284500046</v>
      </c>
      <c r="M32" s="38">
        <v>107034.42000000001</v>
      </c>
      <c r="N32" s="38">
        <v>9457.4196703680427</v>
      </c>
      <c r="O32" s="38">
        <v>16137.897650743125</v>
      </c>
      <c r="P32" s="40">
        <v>24225.751178764302</v>
      </c>
      <c r="Q32" s="39">
        <v>43272</v>
      </c>
      <c r="R32" s="39">
        <v>1803.0997917093334</v>
      </c>
      <c r="S32" s="39">
        <v>1589.4201943090507</v>
      </c>
    </row>
    <row r="33" spans="1:40" ht="20.100000000000001" customHeight="1" thickBot="1">
      <c r="A33" s="439"/>
      <c r="B33" s="479"/>
      <c r="C33" s="482"/>
      <c r="D33" s="78" t="s">
        <v>39</v>
      </c>
      <c r="E33" s="79">
        <v>26074</v>
      </c>
      <c r="F33" s="79">
        <v>954.20950802228413</v>
      </c>
      <c r="G33" s="79">
        <v>98578</v>
      </c>
      <c r="H33" s="302">
        <v>3421.4650728118286</v>
      </c>
      <c r="I33" s="79">
        <v>3580.5022908971682</v>
      </c>
      <c r="J33" s="44">
        <v>23051.1</v>
      </c>
      <c r="K33" s="45">
        <v>1075.0494034892336</v>
      </c>
      <c r="L33" s="45">
        <v>711.54229336203412</v>
      </c>
      <c r="M33" s="44">
        <v>28934.06</v>
      </c>
      <c r="N33" s="44">
        <v>995.57813893516732</v>
      </c>
      <c r="O33" s="44">
        <v>2308.0689041585156</v>
      </c>
      <c r="P33" s="46">
        <v>3688.5062187511621</v>
      </c>
      <c r="Q33" s="39">
        <v>8940.7999999999993</v>
      </c>
      <c r="R33" s="39">
        <v>1130.0059780010001</v>
      </c>
      <c r="S33" s="39">
        <v>1476.6330267507994</v>
      </c>
    </row>
    <row r="34" spans="1:40" ht="20.100000000000001" customHeight="1">
      <c r="A34" s="439"/>
      <c r="B34" s="479"/>
      <c r="C34" s="481" t="s">
        <v>17</v>
      </c>
      <c r="D34" s="80" t="s">
        <v>41</v>
      </c>
      <c r="E34" s="77">
        <v>134364</v>
      </c>
      <c r="F34" s="77">
        <v>39033.702506983056</v>
      </c>
      <c r="G34" s="77">
        <v>486245</v>
      </c>
      <c r="H34" s="301">
        <v>119892.82858771525</v>
      </c>
      <c r="I34" s="77">
        <v>162557.71494869282</v>
      </c>
      <c r="J34" s="38">
        <v>85145.700000000012</v>
      </c>
      <c r="K34" s="39">
        <v>17095.966896746155</v>
      </c>
      <c r="L34" s="39">
        <v>13086.845254547199</v>
      </c>
      <c r="M34" s="38">
        <v>118360.2</v>
      </c>
      <c r="N34" s="38">
        <v>28677.609613893317</v>
      </c>
      <c r="O34" s="38">
        <v>32973.241472071299</v>
      </c>
      <c r="P34" s="40">
        <v>99238.204742592206</v>
      </c>
      <c r="Q34" s="39">
        <v>93335.540000000008</v>
      </c>
      <c r="R34" s="39">
        <v>23085.104300572108</v>
      </c>
      <c r="S34" s="39">
        <v>20301.396684214087</v>
      </c>
    </row>
    <row r="35" spans="1:40" ht="20.100000000000001" customHeight="1" thickBot="1">
      <c r="A35" s="439"/>
      <c r="B35" s="479"/>
      <c r="C35" s="482"/>
      <c r="D35" s="81" t="s">
        <v>39</v>
      </c>
      <c r="E35" s="79">
        <v>34631</v>
      </c>
      <c r="F35" s="79">
        <v>2318.5382257718165</v>
      </c>
      <c r="G35" s="79">
        <v>62647</v>
      </c>
      <c r="H35" s="302">
        <v>6918.9408030891773</v>
      </c>
      <c r="I35" s="79">
        <v>10336.223997307861</v>
      </c>
      <c r="J35" s="44">
        <v>15361.46</v>
      </c>
      <c r="K35" s="45">
        <v>1436.408665952345</v>
      </c>
      <c r="L35" s="45">
        <v>1154.9576490298666</v>
      </c>
      <c r="M35" s="44">
        <v>10780</v>
      </c>
      <c r="N35" s="44">
        <v>1404.8637877289998</v>
      </c>
      <c r="O35" s="44">
        <v>1509.7500785201805</v>
      </c>
      <c r="P35" s="46">
        <v>5612.729970946315</v>
      </c>
      <c r="Q35" s="45">
        <v>14439.599999999999</v>
      </c>
      <c r="R35" s="45">
        <v>2131.4837407247605</v>
      </c>
      <c r="S35" s="45">
        <v>2057.3376496499031</v>
      </c>
    </row>
    <row r="36" spans="1:40" ht="20.100000000000001" customHeight="1">
      <c r="A36" s="439"/>
      <c r="B36" s="479"/>
      <c r="C36" s="481" t="s">
        <v>18</v>
      </c>
      <c r="D36" s="80" t="s">
        <v>41</v>
      </c>
      <c r="E36" s="77">
        <v>14480</v>
      </c>
      <c r="F36" s="77">
        <v>16370.935548364623</v>
      </c>
      <c r="G36" s="77">
        <v>49851</v>
      </c>
      <c r="H36" s="301">
        <v>51381.577408163692</v>
      </c>
      <c r="I36" s="77">
        <v>94019.643914027867</v>
      </c>
      <c r="J36" s="38">
        <v>5082</v>
      </c>
      <c r="K36" s="39">
        <v>4463.525728749737</v>
      </c>
      <c r="L36" s="39">
        <v>4058.7071577238994</v>
      </c>
      <c r="M36" s="38">
        <v>3617</v>
      </c>
      <c r="N36" s="38">
        <v>6648.1701611810104</v>
      </c>
      <c r="O36" s="38">
        <v>14038.190278717202</v>
      </c>
      <c r="P36" s="40">
        <v>44378.958532226723</v>
      </c>
      <c r="Q36" s="39">
        <v>8476</v>
      </c>
      <c r="R36" s="39">
        <v>8301.8742329335892</v>
      </c>
      <c r="S36" s="39">
        <v>8445.6127407807326</v>
      </c>
    </row>
    <row r="37" spans="1:40" ht="20.100000000000001" customHeight="1" thickBot="1">
      <c r="A37" s="439"/>
      <c r="B37" s="479"/>
      <c r="C37" s="482"/>
      <c r="D37" s="81" t="s">
        <v>39</v>
      </c>
      <c r="E37" s="79">
        <v>13809</v>
      </c>
      <c r="F37" s="79">
        <v>950.05037249400971</v>
      </c>
      <c r="G37" s="79">
        <v>15418</v>
      </c>
      <c r="H37" s="302">
        <v>2503.2012253341099</v>
      </c>
      <c r="I37" s="79">
        <v>4298.9839332008132</v>
      </c>
      <c r="J37" s="44">
        <v>346</v>
      </c>
      <c r="K37" s="45">
        <v>362.23585434500006</v>
      </c>
      <c r="L37" s="45">
        <v>335.10177838300001</v>
      </c>
      <c r="M37" s="44">
        <v>203</v>
      </c>
      <c r="N37" s="44">
        <v>204.67705191499999</v>
      </c>
      <c r="O37" s="44">
        <v>496.91471495827403</v>
      </c>
      <c r="P37" s="46">
        <v>1999.1178639318125</v>
      </c>
      <c r="Q37" s="45">
        <v>532</v>
      </c>
      <c r="R37" s="45">
        <v>600.86013055500007</v>
      </c>
      <c r="S37" s="45">
        <v>433.31795911999995</v>
      </c>
    </row>
    <row r="38" spans="1:40" ht="23.25" customHeight="1">
      <c r="A38" s="439"/>
      <c r="B38" s="479"/>
      <c r="C38" s="472" t="s">
        <v>42</v>
      </c>
      <c r="D38" s="80" t="s">
        <v>41</v>
      </c>
      <c r="E38" s="77">
        <v>267424</v>
      </c>
      <c r="F38" s="77">
        <v>64887.652328734053</v>
      </c>
      <c r="G38" s="77">
        <v>959298</v>
      </c>
      <c r="H38" s="301">
        <v>201803.8122948223</v>
      </c>
      <c r="I38" s="77">
        <v>293192.10570257134</v>
      </c>
      <c r="J38" s="38">
        <v>173405.02500000002</v>
      </c>
      <c r="K38" s="39">
        <v>27920.502675342701</v>
      </c>
      <c r="L38" s="39">
        <v>21643.432126169995</v>
      </c>
      <c r="M38" s="38">
        <v>258804.02000000002</v>
      </c>
      <c r="N38" s="38">
        <v>48377.341304766509</v>
      </c>
      <c r="O38" s="38">
        <v>65270.385533095628</v>
      </c>
      <c r="P38" s="40">
        <v>170943.27782232987</v>
      </c>
      <c r="Q38" s="39">
        <v>205072.94</v>
      </c>
      <c r="R38" s="39">
        <v>34959.220940474428</v>
      </c>
      <c r="S38" s="39">
        <v>31916.953702399358</v>
      </c>
    </row>
    <row r="39" spans="1:40" s="13" customFormat="1" ht="21" customHeight="1" thickBot="1">
      <c r="A39" s="439"/>
      <c r="B39" s="479"/>
      <c r="C39" s="483" t="s">
        <v>13</v>
      </c>
      <c r="D39" s="82" t="s">
        <v>39</v>
      </c>
      <c r="E39" s="79">
        <v>161213</v>
      </c>
      <c r="F39" s="79">
        <v>5283.2610408293585</v>
      </c>
      <c r="G39" s="79">
        <v>373487</v>
      </c>
      <c r="H39" s="302">
        <v>15500.526920637443</v>
      </c>
      <c r="I39" s="79">
        <v>21081.060241321491</v>
      </c>
      <c r="J39" s="44">
        <v>63132.135000000002</v>
      </c>
      <c r="K39" s="45">
        <v>3404.0217570356126</v>
      </c>
      <c r="L39" s="45">
        <v>3005.5550475609489</v>
      </c>
      <c r="M39" s="44">
        <v>126378.06</v>
      </c>
      <c r="N39" s="44">
        <v>3811.1261563845619</v>
      </c>
      <c r="O39" s="44">
        <v>5739.9041886022733</v>
      </c>
      <c r="P39" s="46">
        <v>12771.989153018452</v>
      </c>
      <c r="Q39" s="45">
        <v>171557.4</v>
      </c>
      <c r="R39" s="45">
        <v>5887.8439112901706</v>
      </c>
      <c r="S39" s="45">
        <v>5485.9199566391217</v>
      </c>
    </row>
    <row r="40" spans="1:40" s="14" customFormat="1" ht="20.100000000000001" customHeight="1" thickBot="1">
      <c r="A40" s="439"/>
      <c r="B40" s="479"/>
      <c r="C40" s="484" t="s">
        <v>43</v>
      </c>
      <c r="D40" s="485"/>
      <c r="E40" s="155">
        <v>428637</v>
      </c>
      <c r="F40" s="155">
        <v>70170.913369563408</v>
      </c>
      <c r="G40" s="155">
        <v>1332785</v>
      </c>
      <c r="H40" s="303">
        <v>217304.33921545974</v>
      </c>
      <c r="I40" s="155">
        <v>314273.16594389285</v>
      </c>
      <c r="J40" s="155">
        <v>236537.16000000003</v>
      </c>
      <c r="K40" s="155">
        <v>31324.524432378312</v>
      </c>
      <c r="L40" s="155">
        <v>24648.987173730944</v>
      </c>
      <c r="M40" s="155">
        <v>385182.08</v>
      </c>
      <c r="N40" s="155">
        <v>52188.467461151071</v>
      </c>
      <c r="O40" s="155">
        <v>71010.289721697904</v>
      </c>
      <c r="P40" s="154">
        <v>183715.26697534832</v>
      </c>
      <c r="Q40" s="155">
        <v>376630.33999999997</v>
      </c>
      <c r="R40" s="155">
        <v>40847.064851764597</v>
      </c>
      <c r="S40" s="155">
        <v>37402.87365903848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s="14" customFormat="1" ht="20.100000000000001" customHeight="1">
      <c r="A41" s="439"/>
      <c r="B41" s="479"/>
      <c r="C41" s="486" t="s">
        <v>51</v>
      </c>
      <c r="D41" s="487"/>
      <c r="E41" s="38">
        <v>92765</v>
      </c>
      <c r="F41" s="38">
        <v>1093.72454566229</v>
      </c>
      <c r="G41" s="38">
        <v>203842</v>
      </c>
      <c r="H41" s="304">
        <v>2732.0465840227648</v>
      </c>
      <c r="I41" s="38">
        <v>2294.9676527076285</v>
      </c>
      <c r="J41" s="38">
        <v>24866.1</v>
      </c>
      <c r="K41" s="38">
        <v>491.67007186038461</v>
      </c>
      <c r="L41" s="38">
        <v>231.05374938162356</v>
      </c>
      <c r="M41" s="38">
        <v>80478</v>
      </c>
      <c r="N41" s="38">
        <v>2925.613443538532</v>
      </c>
      <c r="O41" s="38">
        <v>762.75535046511447</v>
      </c>
      <c r="P41" s="39">
        <v>1265.5601128792046</v>
      </c>
      <c r="Q41" s="38">
        <v>164362.4</v>
      </c>
      <c r="R41" s="38">
        <v>1991.5368855594745</v>
      </c>
      <c r="S41" s="38">
        <v>1509.735209904858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s="14" customFormat="1" ht="20.100000000000001" customHeight="1" thickBot="1">
      <c r="A42" s="439"/>
      <c r="B42" s="479"/>
      <c r="C42" s="488" t="s">
        <v>52</v>
      </c>
      <c r="D42" s="489"/>
      <c r="E42" s="183">
        <v>0.21641855462780862</v>
      </c>
      <c r="F42" s="183">
        <v>1.558657986824342E-2</v>
      </c>
      <c r="G42" s="183">
        <v>0.15294439838383536</v>
      </c>
      <c r="H42" s="305">
        <v>1.2572443761989996E-2</v>
      </c>
      <c r="I42" s="183">
        <v>7.302461366101326E-3</v>
      </c>
      <c r="J42" s="83">
        <v>0.10512555405670718</v>
      </c>
      <c r="K42" s="83">
        <v>1.5696010738224464E-2</v>
      </c>
      <c r="L42" s="83">
        <v>9.373762408699025E-3</v>
      </c>
      <c r="M42" s="83">
        <v>0.20893495356793337</v>
      </c>
      <c r="N42" s="83">
        <v>5.6058619573689329E-2</v>
      </c>
      <c r="O42" s="83">
        <v>1.0741476389611843E-2</v>
      </c>
      <c r="P42" s="84">
        <v>6.8887041001824993E-3</v>
      </c>
      <c r="Q42" s="183">
        <v>0.4364024417151311</v>
      </c>
      <c r="R42" s="183">
        <v>4.8755936143437241E-2</v>
      </c>
      <c r="S42" s="183">
        <v>4.0364150189835149E-2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ht="20.100000000000001" customHeight="1">
      <c r="A43" s="439"/>
      <c r="B43" s="479"/>
      <c r="C43" s="472" t="s">
        <v>44</v>
      </c>
      <c r="D43" s="473"/>
      <c r="E43" s="38">
        <v>28552</v>
      </c>
      <c r="F43" s="38">
        <v>868.73103326415321</v>
      </c>
      <c r="G43" s="38">
        <v>85844</v>
      </c>
      <c r="H43" s="304">
        <v>3312.3672861861533</v>
      </c>
      <c r="I43" s="38">
        <v>3967.5444585192413</v>
      </c>
      <c r="J43" s="38">
        <v>15205</v>
      </c>
      <c r="K43" s="38">
        <v>763.7656856923337</v>
      </c>
      <c r="L43" s="38">
        <v>1136.3640628533119</v>
      </c>
      <c r="M43" s="38">
        <v>35775.4</v>
      </c>
      <c r="N43" s="38">
        <v>1874.535593591</v>
      </c>
      <c r="O43" s="38">
        <v>2783.4712720641878</v>
      </c>
      <c r="P43" s="39">
        <v>3306.4383552565941</v>
      </c>
      <c r="Q43" s="38">
        <v>43272</v>
      </c>
      <c r="R43" s="38">
        <v>1803.0997917093334</v>
      </c>
      <c r="S43" s="38">
        <v>1589.4201943090507</v>
      </c>
    </row>
    <row r="44" spans="1:40" s="15" customFormat="1" ht="20.100000000000001" customHeight="1" thickBot="1">
      <c r="A44" s="439"/>
      <c r="B44" s="479"/>
      <c r="C44" s="474" t="s">
        <v>45</v>
      </c>
      <c r="D44" s="475"/>
      <c r="E44" s="184">
        <v>6.6611141828633549E-2</v>
      </c>
      <c r="F44" s="184">
        <v>1.238021555582266E-2</v>
      </c>
      <c r="G44" s="184">
        <v>6.4409488402105364E-2</v>
      </c>
      <c r="H44" s="306">
        <v>1.5242987315140096E-2</v>
      </c>
      <c r="I44" s="184">
        <v>1.2624509148285242E-2</v>
      </c>
      <c r="J44" s="44">
        <v>6.4281654518892492E-2</v>
      </c>
      <c r="K44" s="47">
        <v>2.4382355344008805E-2</v>
      </c>
      <c r="L44" s="47">
        <v>4.6101856228168439E-2</v>
      </c>
      <c r="M44" s="47">
        <v>9.2879191056863292E-2</v>
      </c>
      <c r="N44" s="47">
        <v>3.5918579042130298E-2</v>
      </c>
      <c r="O44" s="47">
        <v>3.9198139917089654E-2</v>
      </c>
      <c r="P44" s="84">
        <v>1.7997624311213427E-2</v>
      </c>
      <c r="Q44" s="183">
        <v>0.1148924964462502</v>
      </c>
      <c r="R44" s="183">
        <v>4.414270151975043E-2</v>
      </c>
      <c r="S44" s="183">
        <v>4.2494601051193938E-2</v>
      </c>
    </row>
    <row r="45" spans="1:40" ht="20.100000000000001" customHeight="1">
      <c r="A45" s="439"/>
      <c r="B45" s="479"/>
      <c r="C45" s="472" t="s">
        <v>46</v>
      </c>
      <c r="D45" s="473"/>
      <c r="E45" s="38">
        <v>110036</v>
      </c>
      <c r="F45" s="38">
        <v>9535.2311370234656</v>
      </c>
      <c r="G45" s="38">
        <v>428938</v>
      </c>
      <c r="H45" s="304">
        <v>30563.377320948588</v>
      </c>
      <c r="I45" s="38">
        <v>36798.087039436563</v>
      </c>
      <c r="J45" s="38">
        <v>90530.9</v>
      </c>
      <c r="K45" s="38">
        <v>6710.9515290323588</v>
      </c>
      <c r="L45" s="38">
        <v>4645.957521812039</v>
      </c>
      <c r="M45" s="38">
        <v>135968.48000000001</v>
      </c>
      <c r="N45" s="38">
        <v>10452.99780930321</v>
      </c>
      <c r="O45" s="38">
        <v>18445.966554901643</v>
      </c>
      <c r="P45" s="39">
        <v>27914.257397515463</v>
      </c>
      <c r="Q45" s="38">
        <v>52212.800000000003</v>
      </c>
      <c r="R45" s="38">
        <v>2933.1057697103333</v>
      </c>
      <c r="S45" s="38">
        <v>3066.0532210598503</v>
      </c>
    </row>
    <row r="46" spans="1:40" s="15" customFormat="1" ht="20.100000000000001" customHeight="1" thickBot="1">
      <c r="A46" s="439"/>
      <c r="B46" s="479"/>
      <c r="C46" s="474" t="s">
        <v>47</v>
      </c>
      <c r="D46" s="475"/>
      <c r="E46" s="184">
        <v>0.25671138982402358</v>
      </c>
      <c r="F46" s="184">
        <v>0.1358858062286441</v>
      </c>
      <c r="G46" s="184">
        <v>0.32183585499536682</v>
      </c>
      <c r="H46" s="306">
        <v>0.14064780036741306</v>
      </c>
      <c r="I46" s="184">
        <v>0.11708949737696066</v>
      </c>
      <c r="J46" s="388">
        <v>0.38273436613511375</v>
      </c>
      <c r="K46" s="184">
        <v>0.21423953437887294</v>
      </c>
      <c r="L46" s="184">
        <v>0.1884847230868518</v>
      </c>
      <c r="M46" s="47">
        <v>0.35299793801414647</v>
      </c>
      <c r="N46" s="47">
        <v>0.20029325093871339</v>
      </c>
      <c r="O46" s="47">
        <v>0.2597646992737912</v>
      </c>
      <c r="P46" s="84">
        <v>0.15194304674342124</v>
      </c>
      <c r="Q46" s="184">
        <v>0.1386314230552961</v>
      </c>
      <c r="R46" s="184">
        <v>7.1807014294776747E-2</v>
      </c>
      <c r="S46" s="184">
        <v>8.1973734130958473E-2</v>
      </c>
    </row>
    <row r="47" spans="1:40" ht="20.100000000000001" customHeight="1">
      <c r="A47" s="439"/>
      <c r="B47" s="479"/>
      <c r="C47" s="476" t="s">
        <v>48</v>
      </c>
      <c r="D47" s="477"/>
      <c r="E47" s="38">
        <v>168995</v>
      </c>
      <c r="F47" s="38">
        <v>41352.240732754872</v>
      </c>
      <c r="G47" s="38">
        <v>548892</v>
      </c>
      <c r="H47" s="304">
        <v>126811.76939080443</v>
      </c>
      <c r="I47" s="38">
        <v>172893.93894600068</v>
      </c>
      <c r="J47" s="38">
        <v>100507.16</v>
      </c>
      <c r="K47" s="38">
        <v>18532.3755626985</v>
      </c>
      <c r="L47" s="38">
        <v>14241.802903577065</v>
      </c>
      <c r="M47" s="38">
        <v>129140.2</v>
      </c>
      <c r="N47" s="38">
        <v>30082.473401622316</v>
      </c>
      <c r="O47" s="38">
        <v>34482.991550591476</v>
      </c>
      <c r="P47" s="39">
        <v>104850.93471353852</v>
      </c>
      <c r="Q47" s="38">
        <v>107775.14000000001</v>
      </c>
      <c r="R47" s="38">
        <v>25216.588041296869</v>
      </c>
      <c r="S47" s="38">
        <v>22358.734333863991</v>
      </c>
    </row>
    <row r="48" spans="1:40" s="15" customFormat="1" ht="20.100000000000001" customHeight="1" thickBot="1">
      <c r="A48" s="439"/>
      <c r="B48" s="480"/>
      <c r="C48" s="474" t="s">
        <v>49</v>
      </c>
      <c r="D48" s="475"/>
      <c r="E48" s="184">
        <v>0.39426134468093049</v>
      </c>
      <c r="F48" s="184">
        <v>0.58930743162723864</v>
      </c>
      <c r="G48" s="184">
        <v>0.41183836852905759</v>
      </c>
      <c r="H48" s="306">
        <v>0.58356758934790121</v>
      </c>
      <c r="I48" s="184">
        <v>0.55013904361426591</v>
      </c>
      <c r="J48" s="44">
        <v>0.4249106567441665</v>
      </c>
      <c r="K48" s="47">
        <v>0.59162512116361698</v>
      </c>
      <c r="L48" s="47">
        <v>0.57778450705491535</v>
      </c>
      <c r="M48" s="47">
        <v>0.33527052971934723</v>
      </c>
      <c r="N48" s="47">
        <v>0.57641994227969262</v>
      </c>
      <c r="O48" s="47">
        <v>0.48560556062700944</v>
      </c>
      <c r="P48" s="84">
        <v>0.57072521211646421</v>
      </c>
      <c r="Q48" s="47">
        <v>0.28615628788695041</v>
      </c>
      <c r="R48" s="47">
        <v>0.61734149400474025</v>
      </c>
      <c r="S48" s="47">
        <v>0.59778119022844001</v>
      </c>
    </row>
    <row r="49" spans="1:19" ht="20.100000000000001" customHeight="1" thickBot="1">
      <c r="A49" s="490"/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2"/>
    </row>
    <row r="50" spans="1:19" ht="20.100000000000001" customHeight="1">
      <c r="A50" s="493" t="s">
        <v>194</v>
      </c>
      <c r="B50" s="496" t="s">
        <v>37</v>
      </c>
      <c r="C50" s="499" t="s">
        <v>40</v>
      </c>
      <c r="D50" s="500"/>
      <c r="E50" s="53">
        <v>147178</v>
      </c>
      <c r="F50" s="53">
        <v>20227.50459319714</v>
      </c>
      <c r="G50" s="53">
        <v>353512</v>
      </c>
      <c r="H50" s="307">
        <v>68096.50236056633</v>
      </c>
      <c r="I50" s="53">
        <v>105084.27072322246</v>
      </c>
      <c r="J50" s="53">
        <v>64299.34</v>
      </c>
      <c r="K50" s="53">
        <v>7894.6390629117395</v>
      </c>
      <c r="L50" s="53">
        <v>6644.9159210838534</v>
      </c>
      <c r="M50" s="53">
        <v>93141.2</v>
      </c>
      <c r="N50" s="53">
        <v>15232.106483385349</v>
      </c>
      <c r="O50" s="53">
        <v>24923.281624919699</v>
      </c>
      <c r="P50" s="53">
        <v>59988.168679688766</v>
      </c>
      <c r="Q50" s="53">
        <v>130780.6</v>
      </c>
      <c r="R50" s="53">
        <v>12231.787222280516</v>
      </c>
      <c r="S50" s="53">
        <v>10359.524101854116</v>
      </c>
    </row>
    <row r="51" spans="1:19" ht="20.100000000000001" customHeight="1" thickBot="1">
      <c r="A51" s="494"/>
      <c r="B51" s="497"/>
      <c r="C51" s="501" t="s">
        <v>14</v>
      </c>
      <c r="D51" s="502"/>
      <c r="E51" s="55">
        <v>77195</v>
      </c>
      <c r="F51" s="55">
        <v>18564.269631049174</v>
      </c>
      <c r="G51" s="55">
        <v>244488</v>
      </c>
      <c r="H51" s="308">
        <v>47920.583435090302</v>
      </c>
      <c r="I51" s="55">
        <v>62628.462873305791</v>
      </c>
      <c r="J51" s="55">
        <v>38008.049999999996</v>
      </c>
      <c r="K51" s="55">
        <v>6364.1819174365928</v>
      </c>
      <c r="L51" s="55">
        <v>5125.4278175053314</v>
      </c>
      <c r="M51" s="55">
        <v>69589.399999999994</v>
      </c>
      <c r="N51" s="55">
        <v>10132.528332185255</v>
      </c>
      <c r="O51" s="55">
        <v>10201.745409636491</v>
      </c>
      <c r="P51" s="55">
        <v>37788.75698477227</v>
      </c>
      <c r="Q51" s="55">
        <v>106723.85999999999</v>
      </c>
      <c r="R51" s="55">
        <v>12411.773395012238</v>
      </c>
      <c r="S51" s="55">
        <v>8740.9624111676512</v>
      </c>
    </row>
    <row r="52" spans="1:19" ht="20.100000000000001" customHeight="1" thickBot="1">
      <c r="A52" s="494"/>
      <c r="B52" s="498"/>
      <c r="C52" s="503" t="s">
        <v>15</v>
      </c>
      <c r="D52" s="504"/>
      <c r="E52" s="56">
        <v>182646</v>
      </c>
      <c r="F52" s="56">
        <v>29289.820811940095</v>
      </c>
      <c r="G52" s="56">
        <v>664745</v>
      </c>
      <c r="H52" s="309">
        <v>92635.289396679276</v>
      </c>
      <c r="I52" s="56">
        <v>133684.5135811363</v>
      </c>
      <c r="J52" s="56">
        <v>125913.77000000002</v>
      </c>
      <c r="K52" s="56">
        <v>15866.410168266597</v>
      </c>
      <c r="L52" s="56">
        <v>12154.921378184754</v>
      </c>
      <c r="M52" s="56">
        <v>186971.47999999998</v>
      </c>
      <c r="N52" s="56">
        <v>24644.428389909936</v>
      </c>
      <c r="O52" s="56">
        <v>33063.770112534432</v>
      </c>
      <c r="P52" s="56">
        <v>78610.385605257135</v>
      </c>
      <c r="Q52" s="53">
        <v>154682.92000000001</v>
      </c>
      <c r="R52" s="53">
        <v>17404.907107585099</v>
      </c>
      <c r="S52" s="53">
        <v>18761.721994424697</v>
      </c>
    </row>
    <row r="53" spans="1:19" ht="20.100000000000001" customHeight="1">
      <c r="A53" s="494"/>
      <c r="B53" s="505" t="s">
        <v>28</v>
      </c>
      <c r="C53" s="499" t="s">
        <v>40</v>
      </c>
      <c r="D53" s="500"/>
      <c r="E53" s="53">
        <v>46199</v>
      </c>
      <c r="F53" s="53">
        <v>396.86776945499992</v>
      </c>
      <c r="G53" s="53">
        <v>90213</v>
      </c>
      <c r="H53" s="307">
        <v>1034.8649609623847</v>
      </c>
      <c r="I53" s="53">
        <v>972.37800589959397</v>
      </c>
      <c r="J53" s="53">
        <v>10864.239999999998</v>
      </c>
      <c r="K53" s="53">
        <v>172.62575944459749</v>
      </c>
      <c r="L53" s="53">
        <v>35.768506315272901</v>
      </c>
      <c r="M53" s="53">
        <v>24043</v>
      </c>
      <c r="N53" s="53">
        <v>283.34594158138464</v>
      </c>
      <c r="O53" s="53">
        <v>143.38706244286976</v>
      </c>
      <c r="P53" s="53">
        <v>459.44664118883219</v>
      </c>
      <c r="Q53" s="53">
        <v>72111.199999999997</v>
      </c>
      <c r="R53" s="53">
        <v>921.3631392303846</v>
      </c>
      <c r="S53" s="53">
        <v>653.8498537118146</v>
      </c>
    </row>
    <row r="54" spans="1:19" ht="20.100000000000001" customHeight="1">
      <c r="A54" s="494"/>
      <c r="B54" s="506"/>
      <c r="C54" s="501" t="s">
        <v>14</v>
      </c>
      <c r="D54" s="502"/>
      <c r="E54" s="55">
        <v>21248</v>
      </c>
      <c r="F54" s="55">
        <v>299.7153913712902</v>
      </c>
      <c r="G54" s="55">
        <v>58581</v>
      </c>
      <c r="H54" s="308">
        <v>769.90216092913647</v>
      </c>
      <c r="I54" s="55">
        <v>745.53328751176377</v>
      </c>
      <c r="J54" s="55">
        <v>2712.8500000000004</v>
      </c>
      <c r="K54" s="55">
        <v>160.83470226839034</v>
      </c>
      <c r="L54" s="55">
        <v>160.58353390240015</v>
      </c>
      <c r="M54" s="55">
        <v>19902</v>
      </c>
      <c r="N54" s="55">
        <v>2002.7456385068463</v>
      </c>
      <c r="O54" s="55">
        <v>160.19774698968601</v>
      </c>
      <c r="P54" s="55">
        <v>567.76126075962816</v>
      </c>
      <c r="Q54" s="55">
        <v>51424</v>
      </c>
      <c r="R54" s="55">
        <v>633.08398339084624</v>
      </c>
      <c r="S54" s="55">
        <v>589.89119917492121</v>
      </c>
    </row>
    <row r="55" spans="1:19" ht="20.100000000000001" customHeight="1" thickBot="1">
      <c r="A55" s="494"/>
      <c r="B55" s="507"/>
      <c r="C55" s="503" t="s">
        <v>15</v>
      </c>
      <c r="D55" s="504"/>
      <c r="E55" s="56">
        <v>18495</v>
      </c>
      <c r="F55" s="56">
        <v>331.99741240799995</v>
      </c>
      <c r="G55" s="56">
        <v>34528</v>
      </c>
      <c r="H55" s="309">
        <v>735.70832360743725</v>
      </c>
      <c r="I55" s="56">
        <v>393.42286144627076</v>
      </c>
      <c r="J55" s="56">
        <v>8792.01</v>
      </c>
      <c r="K55" s="56">
        <v>139.26902140601214</v>
      </c>
      <c r="L55" s="56">
        <v>12.757037925950499</v>
      </c>
      <c r="M55" s="56">
        <v>21271</v>
      </c>
      <c r="N55" s="56">
        <v>461.50163224176924</v>
      </c>
      <c r="O55" s="56">
        <v>284.74085725755879</v>
      </c>
      <c r="P55" s="56">
        <v>168.5360858307441</v>
      </c>
      <c r="Q55" s="56">
        <v>20317.2</v>
      </c>
      <c r="R55" s="56">
        <v>248.21862441443724</v>
      </c>
      <c r="S55" s="56">
        <v>90.139954422122329</v>
      </c>
    </row>
    <row r="56" spans="1:19" ht="20.100000000000001" customHeight="1">
      <c r="A56" s="494"/>
      <c r="B56" s="496" t="s">
        <v>12</v>
      </c>
      <c r="C56" s="499" t="s">
        <v>40</v>
      </c>
      <c r="D56" s="500"/>
      <c r="E56" s="53">
        <v>24070</v>
      </c>
      <c r="F56" s="53">
        <v>822.96663326415319</v>
      </c>
      <c r="G56" s="53">
        <v>72962</v>
      </c>
      <c r="H56" s="307">
        <v>3118.7547614471532</v>
      </c>
      <c r="I56" s="53">
        <v>3806.042692817241</v>
      </c>
      <c r="J56" s="53">
        <v>15102</v>
      </c>
      <c r="K56" s="53">
        <v>753.40968569233371</v>
      </c>
      <c r="L56" s="53">
        <v>1133.5384913333119</v>
      </c>
      <c r="M56" s="53">
        <v>23050.400000000001</v>
      </c>
      <c r="N56" s="53">
        <v>1707.095293591</v>
      </c>
      <c r="O56" s="53">
        <v>2641.1037874011877</v>
      </c>
      <c r="P56" s="53">
        <v>3284.2536601605943</v>
      </c>
      <c r="Q56" s="53">
        <v>30424</v>
      </c>
      <c r="R56" s="53">
        <v>1620.3544669703335</v>
      </c>
      <c r="S56" s="53">
        <v>1556.9567444420504</v>
      </c>
    </row>
    <row r="57" spans="1:19" ht="20.100000000000001" customHeight="1">
      <c r="A57" s="494"/>
      <c r="B57" s="497"/>
      <c r="C57" s="501" t="s">
        <v>14</v>
      </c>
      <c r="D57" s="502"/>
      <c r="E57" s="185"/>
      <c r="F57" s="186"/>
      <c r="G57" s="185"/>
      <c r="H57" s="310"/>
      <c r="I57" s="188"/>
      <c r="J57" s="185"/>
      <c r="K57" s="186"/>
      <c r="L57" s="186"/>
      <c r="M57" s="185"/>
      <c r="N57" s="186"/>
      <c r="O57" s="186"/>
      <c r="P57" s="186"/>
      <c r="Q57" s="185"/>
      <c r="R57" s="186"/>
      <c r="S57" s="187"/>
    </row>
    <row r="58" spans="1:19" ht="20.100000000000001" customHeight="1" thickBot="1">
      <c r="A58" s="494"/>
      <c r="B58" s="498"/>
      <c r="C58" s="503" t="s">
        <v>15</v>
      </c>
      <c r="D58" s="504"/>
      <c r="E58" s="189"/>
      <c r="F58" s="190"/>
      <c r="G58" s="189"/>
      <c r="H58" s="311"/>
      <c r="I58" s="192"/>
      <c r="J58" s="189"/>
      <c r="K58" s="190"/>
      <c r="L58" s="190"/>
      <c r="M58" s="189"/>
      <c r="N58" s="190"/>
      <c r="O58" s="190"/>
      <c r="P58" s="190"/>
      <c r="Q58" s="189"/>
      <c r="R58" s="190"/>
      <c r="S58" s="191"/>
    </row>
    <row r="59" spans="1:19" ht="20.100000000000001" customHeight="1">
      <c r="A59" s="494"/>
      <c r="B59" s="496" t="s">
        <v>16</v>
      </c>
      <c r="C59" s="499" t="s">
        <v>40</v>
      </c>
      <c r="D59" s="500"/>
      <c r="E59" s="53">
        <v>25404</v>
      </c>
      <c r="F59" s="53">
        <v>1664.2647782927863</v>
      </c>
      <c r="G59" s="53">
        <v>59093</v>
      </c>
      <c r="H59" s="307">
        <v>5554.3437343473224</v>
      </c>
      <c r="I59" s="53">
        <v>7097.7197061550487</v>
      </c>
      <c r="J59" s="53">
        <v>18456</v>
      </c>
      <c r="K59" s="53">
        <v>1517.377623637261</v>
      </c>
      <c r="L59" s="53">
        <v>1162.8635150556138</v>
      </c>
      <c r="M59" s="53">
        <v>26194</v>
      </c>
      <c r="N59" s="53">
        <v>2164.4376812457963</v>
      </c>
      <c r="O59" s="53">
        <v>3135.9392925543998</v>
      </c>
      <c r="P59" s="53">
        <v>5278.5863525639425</v>
      </c>
      <c r="Q59" s="53">
        <v>12398</v>
      </c>
      <c r="R59" s="53">
        <v>1186.5431225330001</v>
      </c>
      <c r="S59" s="53">
        <v>1562.3362531070129</v>
      </c>
    </row>
    <row r="60" spans="1:19" ht="20.100000000000001" customHeight="1">
      <c r="A60" s="494"/>
      <c r="B60" s="497"/>
      <c r="C60" s="501" t="s">
        <v>14</v>
      </c>
      <c r="D60" s="502"/>
      <c r="E60" s="55">
        <v>13525</v>
      </c>
      <c r="F60" s="55">
        <v>2537.3301420124631</v>
      </c>
      <c r="G60" s="55">
        <v>59762</v>
      </c>
      <c r="H60" s="308">
        <v>8401.1711961301808</v>
      </c>
      <c r="I60" s="55">
        <v>7371.7547383488918</v>
      </c>
      <c r="J60" s="55">
        <v>17686.099999999999</v>
      </c>
      <c r="K60" s="55">
        <v>1101.0421576629515</v>
      </c>
      <c r="L60" s="55">
        <v>780.9418913515201</v>
      </c>
      <c r="M60" s="55">
        <v>24272.400000000001</v>
      </c>
      <c r="N60" s="55">
        <v>1743.578937380363</v>
      </c>
      <c r="O60" s="55">
        <v>2565.4824446027669</v>
      </c>
      <c r="P60" s="55">
        <v>6611.9974324933282</v>
      </c>
      <c r="Q60" s="55">
        <v>23950.46</v>
      </c>
      <c r="R60" s="55">
        <v>2641.8311987465995</v>
      </c>
      <c r="S60" s="55">
        <v>1816.7815158449202</v>
      </c>
    </row>
    <row r="61" spans="1:19" ht="20.100000000000001" customHeight="1" thickBot="1">
      <c r="A61" s="494"/>
      <c r="B61" s="498"/>
      <c r="C61" s="503" t="s">
        <v>15</v>
      </c>
      <c r="D61" s="504"/>
      <c r="E61" s="56">
        <v>63556</v>
      </c>
      <c r="F61" s="56">
        <v>5051.694358575216</v>
      </c>
      <c r="G61" s="56">
        <v>287112</v>
      </c>
      <c r="H61" s="309">
        <v>15651.076828221087</v>
      </c>
      <c r="I61" s="56">
        <v>20846.927443856621</v>
      </c>
      <c r="J61" s="56">
        <v>51393.8</v>
      </c>
      <c r="K61" s="56">
        <v>3873.5324982321463</v>
      </c>
      <c r="L61" s="56">
        <v>2516.7183606989047</v>
      </c>
      <c r="M61" s="56">
        <v>81882.080000000002</v>
      </c>
      <c r="N61" s="56">
        <v>6250.7128223690524</v>
      </c>
      <c r="O61" s="56">
        <v>12265.144786040475</v>
      </c>
      <c r="P61" s="56">
        <v>15293.133696294046</v>
      </c>
      <c r="Q61" s="56">
        <v>72638.38</v>
      </c>
      <c r="R61" s="56">
        <v>3442.341727460795</v>
      </c>
      <c r="S61" s="56">
        <v>3610.6858760179016</v>
      </c>
    </row>
    <row r="62" spans="1:19" ht="20.100000000000001" customHeight="1">
      <c r="A62" s="494"/>
      <c r="B62" s="496" t="s">
        <v>17</v>
      </c>
      <c r="C62" s="499" t="s">
        <v>40</v>
      </c>
      <c r="D62" s="500"/>
      <c r="E62" s="53">
        <v>44537</v>
      </c>
      <c r="F62" s="53">
        <v>7038.8569020514942</v>
      </c>
      <c r="G62" s="53">
        <v>100291</v>
      </c>
      <c r="H62" s="307">
        <v>24139.505967430567</v>
      </c>
      <c r="I62" s="53">
        <v>35165.932051876538</v>
      </c>
      <c r="J62" s="53">
        <v>17484.099999999999</v>
      </c>
      <c r="K62" s="53">
        <v>3202.7690274171227</v>
      </c>
      <c r="L62" s="53">
        <v>2399.0472245354549</v>
      </c>
      <c r="M62" s="53">
        <v>18115.8</v>
      </c>
      <c r="N62" s="53">
        <v>6110.1235000940933</v>
      </c>
      <c r="O62" s="53">
        <v>8409.0341996160405</v>
      </c>
      <c r="P62" s="53">
        <v>21302.361239899288</v>
      </c>
      <c r="Q62" s="53">
        <v>10979.400000000001</v>
      </c>
      <c r="R62" s="53">
        <v>3200.328067364901</v>
      </c>
      <c r="S62" s="53">
        <v>2813.343426368956</v>
      </c>
    </row>
    <row r="63" spans="1:19" ht="20.100000000000001" customHeight="1">
      <c r="A63" s="494"/>
      <c r="B63" s="497"/>
      <c r="C63" s="501" t="s">
        <v>14</v>
      </c>
      <c r="D63" s="502"/>
      <c r="E63" s="55">
        <v>34573</v>
      </c>
      <c r="F63" s="55">
        <v>11790.132523793018</v>
      </c>
      <c r="G63" s="55">
        <v>111746</v>
      </c>
      <c r="H63" s="308">
        <v>28056.951194339017</v>
      </c>
      <c r="I63" s="55">
        <v>29645.81468554118</v>
      </c>
      <c r="J63" s="55">
        <v>15983.1</v>
      </c>
      <c r="K63" s="55">
        <v>3544.8165048029391</v>
      </c>
      <c r="L63" s="55">
        <v>2529.4954824404113</v>
      </c>
      <c r="M63" s="55">
        <v>24544</v>
      </c>
      <c r="N63" s="55">
        <v>5337.8793870650452</v>
      </c>
      <c r="O63" s="55">
        <v>4946.571433792039</v>
      </c>
      <c r="P63" s="55">
        <v>20153.581112434989</v>
      </c>
      <c r="Q63" s="55">
        <v>29795.4</v>
      </c>
      <c r="R63" s="55">
        <v>7500.1954534040997</v>
      </c>
      <c r="S63" s="55">
        <v>4274.57664857491</v>
      </c>
    </row>
    <row r="64" spans="1:19" ht="20.100000000000001" customHeight="1" thickBot="1">
      <c r="A64" s="494"/>
      <c r="B64" s="498"/>
      <c r="C64" s="503" t="s">
        <v>15</v>
      </c>
      <c r="D64" s="504"/>
      <c r="E64" s="56">
        <v>87429</v>
      </c>
      <c r="F64" s="56">
        <v>21321.37879585136</v>
      </c>
      <c r="G64" s="56">
        <v>324639</v>
      </c>
      <c r="H64" s="309">
        <v>69125.847878892848</v>
      </c>
      <c r="I64" s="56">
        <v>100737.41147644959</v>
      </c>
      <c r="J64" s="56">
        <v>64397.960000000006</v>
      </c>
      <c r="K64" s="56">
        <v>10981.092262956437</v>
      </c>
      <c r="L64" s="56">
        <v>8897.8861158471991</v>
      </c>
      <c r="M64" s="56">
        <v>82852.399999999994</v>
      </c>
      <c r="N64" s="56">
        <v>17375.40759410918</v>
      </c>
      <c r="O64" s="56">
        <v>19531.2382105004</v>
      </c>
      <c r="P64" s="56">
        <v>58569.402909321238</v>
      </c>
      <c r="Q64" s="56">
        <v>59607.340000000004</v>
      </c>
      <c r="R64" s="56">
        <v>12285.456605548865</v>
      </c>
      <c r="S64" s="56">
        <v>13047.700005329121</v>
      </c>
    </row>
    <row r="65" spans="1:19" ht="20.100000000000001" customHeight="1">
      <c r="A65" s="494"/>
      <c r="B65" s="496" t="s">
        <v>18</v>
      </c>
      <c r="C65" s="499" t="s">
        <v>40</v>
      </c>
      <c r="D65" s="500"/>
      <c r="E65" s="53">
        <v>6968</v>
      </c>
      <c r="F65" s="53">
        <v>10304.548510133707</v>
      </c>
      <c r="G65" s="53">
        <v>30953</v>
      </c>
      <c r="H65" s="307">
        <v>34249.032936378906</v>
      </c>
      <c r="I65" s="53">
        <v>58042.198266474035</v>
      </c>
      <c r="J65" s="53">
        <v>2393</v>
      </c>
      <c r="K65" s="53">
        <v>2248.456966720425</v>
      </c>
      <c r="L65" s="53">
        <v>1913.6981838441998</v>
      </c>
      <c r="M65" s="53">
        <v>1738</v>
      </c>
      <c r="N65" s="53">
        <v>4967.1040668730739</v>
      </c>
      <c r="O65" s="53">
        <v>10593.817282905202</v>
      </c>
      <c r="P65" s="53">
        <v>29663.52078587611</v>
      </c>
      <c r="Q65" s="53">
        <v>4868</v>
      </c>
      <c r="R65" s="53">
        <v>5303.1984261818961</v>
      </c>
      <c r="S65" s="53">
        <v>3773.0378242242828</v>
      </c>
    </row>
    <row r="66" spans="1:19" ht="20.100000000000001" customHeight="1">
      <c r="A66" s="494"/>
      <c r="B66" s="497"/>
      <c r="C66" s="501" t="s">
        <v>14</v>
      </c>
      <c r="D66" s="502"/>
      <c r="E66" s="55">
        <v>7849</v>
      </c>
      <c r="F66" s="55">
        <v>3937.0915738724043</v>
      </c>
      <c r="G66" s="55">
        <v>14399</v>
      </c>
      <c r="H66" s="308">
        <v>10692.558883691974</v>
      </c>
      <c r="I66" s="55">
        <v>24865.360161903951</v>
      </c>
      <c r="J66" s="55">
        <v>1626</v>
      </c>
      <c r="K66" s="55">
        <v>1557.4885527023118</v>
      </c>
      <c r="L66" s="55">
        <v>1654.4069098109999</v>
      </c>
      <c r="M66" s="55">
        <v>871</v>
      </c>
      <c r="N66" s="55">
        <v>1048.3243692330002</v>
      </c>
      <c r="O66" s="55">
        <v>2529.4937842519998</v>
      </c>
      <c r="P66" s="55">
        <v>10455.417179084323</v>
      </c>
      <c r="Q66" s="55">
        <v>1554</v>
      </c>
      <c r="R66" s="55">
        <v>1636.6627594706933</v>
      </c>
      <c r="S66" s="55">
        <v>2059.7130475729</v>
      </c>
    </row>
    <row r="67" spans="1:19" ht="20.100000000000001" customHeight="1" thickBot="1">
      <c r="A67" s="494"/>
      <c r="B67" s="498"/>
      <c r="C67" s="503" t="s">
        <v>15</v>
      </c>
      <c r="D67" s="504"/>
      <c r="E67" s="56">
        <v>13166</v>
      </c>
      <c r="F67" s="56">
        <v>2584.7502451055207</v>
      </c>
      <c r="G67" s="56">
        <v>18466</v>
      </c>
      <c r="H67" s="309">
        <v>7122.656365957916</v>
      </c>
      <c r="I67" s="56">
        <v>11706.751799383823</v>
      </c>
      <c r="J67" s="56">
        <v>1330</v>
      </c>
      <c r="K67" s="56">
        <v>872.51638567200007</v>
      </c>
      <c r="L67" s="56">
        <v>727.55986371269989</v>
      </c>
      <c r="M67" s="56">
        <v>966</v>
      </c>
      <c r="N67" s="56">
        <v>556.80634118993612</v>
      </c>
      <c r="O67" s="56">
        <v>982.64625873600005</v>
      </c>
      <c r="P67" s="56">
        <v>4579.3129138111053</v>
      </c>
      <c r="Q67" s="56">
        <v>2120</v>
      </c>
      <c r="R67" s="56">
        <v>1428.8901501610003</v>
      </c>
      <c r="S67" s="56">
        <v>2013.1961586555501</v>
      </c>
    </row>
    <row r="68" spans="1:19" ht="20.100000000000001" customHeight="1">
      <c r="A68" s="494"/>
      <c r="B68" s="519" t="s">
        <v>39</v>
      </c>
      <c r="C68" s="499" t="s">
        <v>40</v>
      </c>
      <c r="D68" s="500"/>
      <c r="E68" s="53">
        <v>85684</v>
      </c>
      <c r="F68" s="53">
        <v>1993.3677519988864</v>
      </c>
      <c r="G68" s="53">
        <v>147929</v>
      </c>
      <c r="H68" s="307">
        <v>5375.7193833049569</v>
      </c>
      <c r="I68" s="53">
        <v>8097.2349317044409</v>
      </c>
      <c r="J68" s="53">
        <v>26443.999999999996</v>
      </c>
      <c r="K68" s="53">
        <v>1186.018971116265</v>
      </c>
      <c r="L68" s="53">
        <v>1438.9187951413367</v>
      </c>
      <c r="M68" s="53">
        <v>38483</v>
      </c>
      <c r="N68" s="53">
        <v>1116.3205230773417</v>
      </c>
      <c r="O68" s="53">
        <v>2006.356368372089</v>
      </c>
      <c r="P68" s="53">
        <v>4312.100441857724</v>
      </c>
      <c r="Q68" s="53">
        <v>65663.399999999994</v>
      </c>
      <c r="R68" s="53">
        <v>1880.89750279037</v>
      </c>
      <c r="S68" s="53">
        <v>1892.3244508357068</v>
      </c>
    </row>
    <row r="69" spans="1:19" ht="20.100000000000001" customHeight="1">
      <c r="A69" s="494"/>
      <c r="B69" s="520"/>
      <c r="C69" s="501" t="s">
        <v>14</v>
      </c>
      <c r="D69" s="502"/>
      <c r="E69" s="55">
        <v>28055</v>
      </c>
      <c r="F69" s="55">
        <v>1412.8280306815818</v>
      </c>
      <c r="G69" s="55">
        <v>83248</v>
      </c>
      <c r="H69" s="308">
        <v>3883.1871166009187</v>
      </c>
      <c r="I69" s="55">
        <v>5290.8164525924067</v>
      </c>
      <c r="J69" s="55">
        <v>9840.4000000000015</v>
      </c>
      <c r="K69" s="55">
        <v>646.98207065019346</v>
      </c>
      <c r="L69" s="55">
        <v>547.10955281307292</v>
      </c>
      <c r="M69" s="55">
        <v>24541</v>
      </c>
      <c r="N69" s="55">
        <v>920.09345198614506</v>
      </c>
      <c r="O69" s="55">
        <v>1047.7357618634092</v>
      </c>
      <c r="P69" s="55">
        <v>3348.5158915605593</v>
      </c>
      <c r="Q69" s="55">
        <v>62140.060000000005</v>
      </c>
      <c r="R69" s="55">
        <v>1900.3374222000668</v>
      </c>
      <c r="S69" s="55">
        <v>1267.201558011315</v>
      </c>
    </row>
    <row r="70" spans="1:19" ht="20.100000000000001" customHeight="1" thickBot="1">
      <c r="A70" s="494"/>
      <c r="B70" s="521"/>
      <c r="C70" s="503" t="s">
        <v>15</v>
      </c>
      <c r="D70" s="504"/>
      <c r="E70" s="56">
        <v>32947</v>
      </c>
      <c r="F70" s="56">
        <v>1428.5429631188888</v>
      </c>
      <c r="G70" s="56">
        <v>97095</v>
      </c>
      <c r="H70" s="309">
        <v>4788.0378495503674</v>
      </c>
      <c r="I70" s="56">
        <v>5809.7205141905251</v>
      </c>
      <c r="J70" s="56">
        <v>23729.735000000001</v>
      </c>
      <c r="K70" s="56">
        <v>1349.3473430239317</v>
      </c>
      <c r="L70" s="56">
        <v>842.29461619053848</v>
      </c>
      <c r="M70" s="56">
        <v>35124.06</v>
      </c>
      <c r="N70" s="56">
        <v>1225.6641661210749</v>
      </c>
      <c r="O70" s="56">
        <v>2064.1894363035008</v>
      </c>
      <c r="P70" s="56">
        <v>4119.8368993335753</v>
      </c>
      <c r="Q70" s="56">
        <v>399.227361143</v>
      </c>
      <c r="R70" s="56">
        <v>49678.76</v>
      </c>
      <c r="S70" s="56">
        <v>1552.4378393054781</v>
      </c>
    </row>
    <row r="71" spans="1:19" ht="20.100000000000001" customHeight="1">
      <c r="A71" s="494"/>
      <c r="B71" s="522"/>
      <c r="C71" s="525" t="s">
        <v>53</v>
      </c>
      <c r="D71" s="395" t="s">
        <v>41</v>
      </c>
      <c r="E71" s="53">
        <v>22987</v>
      </c>
      <c r="F71" s="53">
        <v>372.71385904796045</v>
      </c>
      <c r="G71" s="53">
        <v>42713</v>
      </c>
      <c r="H71" s="307">
        <v>947.69848498374859</v>
      </c>
      <c r="I71" s="53">
        <v>749.21618502013541</v>
      </c>
      <c r="J71" s="53">
        <v>6066.2250000000004</v>
      </c>
      <c r="K71" s="57">
        <v>185.85447471518825</v>
      </c>
      <c r="L71" s="57">
        <v>76.557991653233117</v>
      </c>
      <c r="M71" s="57">
        <v>12527</v>
      </c>
      <c r="N71" s="57">
        <v>2110.3161538676059</v>
      </c>
      <c r="O71" s="57">
        <v>284.91765937668055</v>
      </c>
      <c r="P71" s="57">
        <v>510.34060414854116</v>
      </c>
      <c r="Q71" s="57">
        <v>33365.199999999997</v>
      </c>
      <c r="R71" s="57">
        <v>496.12269915645845</v>
      </c>
      <c r="S71" s="57">
        <v>766.8795809070981</v>
      </c>
    </row>
    <row r="72" spans="1:19" ht="20.100000000000001" customHeight="1" thickBot="1">
      <c r="A72" s="494"/>
      <c r="B72" s="523"/>
      <c r="C72" s="526"/>
      <c r="D72" s="58" t="s">
        <v>39</v>
      </c>
      <c r="E72" s="56">
        <v>62955</v>
      </c>
      <c r="F72" s="56">
        <v>655.86671418632966</v>
      </c>
      <c r="G72" s="56">
        <v>140609</v>
      </c>
      <c r="H72" s="309">
        <v>1592.7769605152096</v>
      </c>
      <c r="I72" s="56">
        <v>1362.1179698374929</v>
      </c>
      <c r="J72" s="56">
        <v>16302.875</v>
      </c>
      <c r="K72" s="59">
        <v>286.87500840381171</v>
      </c>
      <c r="L72" s="59">
        <v>132.55108649039042</v>
      </c>
      <c r="M72" s="59">
        <v>52689</v>
      </c>
      <c r="N72" s="59">
        <v>637.27705846239451</v>
      </c>
      <c r="O72" s="59">
        <v>303.40800731343393</v>
      </c>
      <c r="P72" s="59">
        <v>685.40338363066314</v>
      </c>
      <c r="Q72" s="59">
        <v>110487.2</v>
      </c>
      <c r="R72" s="59">
        <v>1306.5430478792096</v>
      </c>
      <c r="S72" s="59">
        <v>567.00142640176011</v>
      </c>
    </row>
    <row r="73" spans="1:19" ht="20.100000000000001" customHeight="1">
      <c r="A73" s="494"/>
      <c r="B73" s="523"/>
      <c r="C73" s="508" t="s">
        <v>12</v>
      </c>
      <c r="D73" s="395" t="s">
        <v>41</v>
      </c>
      <c r="E73" s="53">
        <v>8789</v>
      </c>
      <c r="F73" s="53">
        <v>509.84680830023603</v>
      </c>
      <c r="G73" s="53">
        <v>43887</v>
      </c>
      <c r="H73" s="307">
        <v>2368.4455127362357</v>
      </c>
      <c r="I73" s="53">
        <v>2597.1427904050861</v>
      </c>
      <c r="J73" s="53">
        <v>9253.2999999999993</v>
      </c>
      <c r="K73" s="57">
        <v>528.60508569233366</v>
      </c>
      <c r="L73" s="57">
        <v>483.10016440165481</v>
      </c>
      <c r="M73" s="57">
        <v>16236.4</v>
      </c>
      <c r="N73" s="57">
        <v>1450.005174248</v>
      </c>
      <c r="O73" s="57">
        <v>1811.7543499233188</v>
      </c>
      <c r="P73" s="57">
        <v>2551.2919625660952</v>
      </c>
      <c r="Q73" s="57">
        <v>20422.2</v>
      </c>
      <c r="R73" s="57">
        <v>1214.6170630163335</v>
      </c>
      <c r="S73" s="57">
        <v>777.65789751739123</v>
      </c>
    </row>
    <row r="74" spans="1:19" ht="20.100000000000001" customHeight="1" thickBot="1">
      <c r="A74" s="494"/>
      <c r="B74" s="523"/>
      <c r="C74" s="509"/>
      <c r="D74" s="58" t="s">
        <v>39</v>
      </c>
      <c r="E74" s="56">
        <v>15281</v>
      </c>
      <c r="F74" s="56">
        <v>313.11982496391721</v>
      </c>
      <c r="G74" s="56">
        <v>29075</v>
      </c>
      <c r="H74" s="309">
        <v>750.30924871091725</v>
      </c>
      <c r="I74" s="56">
        <v>1208.8999024121551</v>
      </c>
      <c r="J74" s="56">
        <v>5848.7</v>
      </c>
      <c r="K74" s="59">
        <v>224.80460000000002</v>
      </c>
      <c r="L74" s="59">
        <v>650.43832693165712</v>
      </c>
      <c r="M74" s="59">
        <v>6814</v>
      </c>
      <c r="N74" s="59">
        <v>257.09011934299997</v>
      </c>
      <c r="O74" s="59">
        <v>829.34943747786895</v>
      </c>
      <c r="P74" s="59">
        <v>732.96169759449913</v>
      </c>
      <c r="Q74" s="59">
        <v>10001.799999999999</v>
      </c>
      <c r="R74" s="59">
        <v>405.737403954</v>
      </c>
      <c r="S74" s="59">
        <v>779.2988469246593</v>
      </c>
    </row>
    <row r="75" spans="1:19" ht="20.100000000000001" customHeight="1" thickBot="1">
      <c r="A75" s="494"/>
      <c r="B75" s="523"/>
      <c r="C75" s="508" t="s">
        <v>16</v>
      </c>
      <c r="D75" s="395" t="s">
        <v>41</v>
      </c>
      <c r="E75" s="53">
        <v>82087</v>
      </c>
      <c r="F75" s="53">
        <v>8403.9831479611803</v>
      </c>
      <c r="G75" s="53">
        <v>323864</v>
      </c>
      <c r="H75" s="307">
        <v>26469.261436901761</v>
      </c>
      <c r="I75" s="53">
        <v>32151.447412834394</v>
      </c>
      <c r="J75" s="53">
        <v>65014.8</v>
      </c>
      <c r="K75" s="57">
        <v>5455.3678760431249</v>
      </c>
      <c r="L75" s="57">
        <v>3790.7296159310044</v>
      </c>
      <c r="M75" s="57">
        <v>104290.42000000001</v>
      </c>
      <c r="N75" s="57">
        <v>9210.5378172600431</v>
      </c>
      <c r="O75" s="57">
        <v>15747.290326400125</v>
      </c>
      <c r="P75" s="57">
        <v>23591.380660875751</v>
      </c>
      <c r="Q75" s="57">
        <v>66282.22</v>
      </c>
      <c r="R75" s="57">
        <v>6132.9429669784495</v>
      </c>
      <c r="S75" s="57">
        <v>6057.3012947127208</v>
      </c>
    </row>
    <row r="76" spans="1:19" ht="20.100000000000001" customHeight="1" thickBot="1">
      <c r="A76" s="494"/>
      <c r="B76" s="523"/>
      <c r="C76" s="509"/>
      <c r="D76" s="58" t="s">
        <v>39</v>
      </c>
      <c r="E76" s="53">
        <v>20398</v>
      </c>
      <c r="F76" s="53">
        <v>849.3061309192841</v>
      </c>
      <c r="G76" s="53">
        <v>82103</v>
      </c>
      <c r="H76" s="307">
        <v>3137.3303217968287</v>
      </c>
      <c r="I76" s="53">
        <v>3164.9544755261682</v>
      </c>
      <c r="J76" s="56">
        <v>22521.1</v>
      </c>
      <c r="K76" s="59">
        <v>1036.5844034892334</v>
      </c>
      <c r="L76" s="59">
        <v>669.79415117503413</v>
      </c>
      <c r="M76" s="59">
        <v>28058.06</v>
      </c>
      <c r="N76" s="59">
        <v>948.19162373516724</v>
      </c>
      <c r="O76" s="59">
        <v>2219.2761967975157</v>
      </c>
      <c r="P76" s="59">
        <v>3592.3368204755679</v>
      </c>
      <c r="Q76" s="59">
        <v>42704.619999999995</v>
      </c>
      <c r="R76" s="59">
        <v>1137.7730817619445</v>
      </c>
      <c r="S76" s="59">
        <v>932.50235025711379</v>
      </c>
    </row>
    <row r="77" spans="1:19" ht="20.100000000000001" customHeight="1" thickBot="1">
      <c r="A77" s="494"/>
      <c r="B77" s="523"/>
      <c r="C77" s="508" t="s">
        <v>17</v>
      </c>
      <c r="D77" s="60" t="s">
        <v>41</v>
      </c>
      <c r="E77" s="53">
        <v>132270</v>
      </c>
      <c r="F77" s="53">
        <v>38026.304686697054</v>
      </c>
      <c r="G77" s="53">
        <v>475496</v>
      </c>
      <c r="H77" s="307">
        <v>115101.13425787525</v>
      </c>
      <c r="I77" s="53">
        <v>156109.71933957888</v>
      </c>
      <c r="J77" s="53">
        <v>82864.700000000012</v>
      </c>
      <c r="K77" s="57">
        <v>16423.929276624152</v>
      </c>
      <c r="L77" s="57">
        <v>12754.8287789182</v>
      </c>
      <c r="M77" s="57">
        <v>115113.2</v>
      </c>
      <c r="N77" s="57">
        <v>27568.708193539318</v>
      </c>
      <c r="O77" s="57">
        <v>31577.107322647298</v>
      </c>
      <c r="P77" s="57">
        <v>95110.066874634198</v>
      </c>
      <c r="Q77" s="57">
        <v>86569.540000000008</v>
      </c>
      <c r="R77" s="57">
        <v>21055.442884947108</v>
      </c>
      <c r="S77" s="57">
        <v>18267.251841059086</v>
      </c>
    </row>
    <row r="78" spans="1:19" ht="20.100000000000001" customHeight="1" thickBot="1">
      <c r="A78" s="494"/>
      <c r="B78" s="523"/>
      <c r="C78" s="509"/>
      <c r="D78" s="61" t="s">
        <v>39</v>
      </c>
      <c r="E78" s="53">
        <v>34269</v>
      </c>
      <c r="F78" s="53">
        <v>2124.0635349988161</v>
      </c>
      <c r="G78" s="53">
        <v>61180</v>
      </c>
      <c r="H78" s="307">
        <v>6221.1707827871778</v>
      </c>
      <c r="I78" s="53">
        <v>9439.4388742884312</v>
      </c>
      <c r="J78" s="56">
        <v>15000.46</v>
      </c>
      <c r="K78" s="59">
        <v>1304.7485185523451</v>
      </c>
      <c r="L78" s="59">
        <v>1071.6000439048667</v>
      </c>
      <c r="M78" s="59">
        <v>10399</v>
      </c>
      <c r="N78" s="59">
        <v>1254.7022877289999</v>
      </c>
      <c r="O78" s="59">
        <v>1309.7365212611803</v>
      </c>
      <c r="P78" s="59">
        <v>4915.2783870213152</v>
      </c>
      <c r="Q78" s="59">
        <v>13812.599999999999</v>
      </c>
      <c r="R78" s="59">
        <v>1930.5372413707607</v>
      </c>
      <c r="S78" s="59">
        <v>1868.3682392139031</v>
      </c>
    </row>
    <row r="79" spans="1:19" ht="20.100000000000001" customHeight="1" thickBot="1">
      <c r="A79" s="494"/>
      <c r="B79" s="523"/>
      <c r="C79" s="508" t="s">
        <v>18</v>
      </c>
      <c r="D79" s="60" t="s">
        <v>41</v>
      </c>
      <c r="E79" s="53">
        <v>14200</v>
      </c>
      <c r="F79" s="53">
        <v>15934.007788380623</v>
      </c>
      <c r="G79" s="53">
        <v>48513</v>
      </c>
      <c r="H79" s="307">
        <v>49718.891150382689</v>
      </c>
      <c r="I79" s="53">
        <v>90591.949551338679</v>
      </c>
      <c r="J79" s="53">
        <v>5008</v>
      </c>
      <c r="K79" s="57">
        <v>4349.1260507497373</v>
      </c>
      <c r="L79" s="57">
        <v>3991.7256017248992</v>
      </c>
      <c r="M79" s="57">
        <v>3387</v>
      </c>
      <c r="N79" s="57">
        <v>6407.4177253810103</v>
      </c>
      <c r="O79" s="57">
        <v>13649.445922204201</v>
      </c>
      <c r="P79" s="57">
        <v>42843.777934741724</v>
      </c>
      <c r="Q79" s="57">
        <v>8066</v>
      </c>
      <c r="R79" s="57">
        <v>7815.6693464835898</v>
      </c>
      <c r="S79" s="57">
        <v>7471.235659690733</v>
      </c>
    </row>
    <row r="80" spans="1:19" ht="20.100000000000001" customHeight="1" thickBot="1">
      <c r="A80" s="494"/>
      <c r="B80" s="523"/>
      <c r="C80" s="509"/>
      <c r="D80" s="61" t="s">
        <v>39</v>
      </c>
      <c r="E80" s="53">
        <v>13783</v>
      </c>
      <c r="F80" s="53">
        <v>892.38254073100973</v>
      </c>
      <c r="G80" s="53">
        <v>15305</v>
      </c>
      <c r="H80" s="307">
        <v>2345.3570356461096</v>
      </c>
      <c r="I80" s="53">
        <v>4022.3606764231249</v>
      </c>
      <c r="J80" s="56">
        <v>341</v>
      </c>
      <c r="K80" s="59">
        <v>329.33585434500003</v>
      </c>
      <c r="L80" s="59">
        <v>303.939355643</v>
      </c>
      <c r="M80" s="59">
        <v>188</v>
      </c>
      <c r="N80" s="59">
        <v>164.81705191500001</v>
      </c>
      <c r="O80" s="59">
        <v>456.51140368899996</v>
      </c>
      <c r="P80" s="59">
        <v>1854.4729440298124</v>
      </c>
      <c r="Q80" s="59">
        <v>476</v>
      </c>
      <c r="R80" s="59">
        <v>553.08198933000006</v>
      </c>
      <c r="S80" s="59">
        <v>374.711370762</v>
      </c>
    </row>
    <row r="81" spans="1:19" ht="20.100000000000001" customHeight="1" thickBot="1">
      <c r="A81" s="494"/>
      <c r="B81" s="523"/>
      <c r="C81" s="508" t="s">
        <v>50</v>
      </c>
      <c r="D81" s="60" t="s">
        <v>41</v>
      </c>
      <c r="E81" s="53">
        <v>260333</v>
      </c>
      <c r="F81" s="53">
        <v>63246.856290387055</v>
      </c>
      <c r="G81" s="53">
        <v>934473</v>
      </c>
      <c r="H81" s="307">
        <v>194605.43084287969</v>
      </c>
      <c r="I81" s="53">
        <v>282199.47527917719</v>
      </c>
      <c r="J81" s="53">
        <v>168207.02500000002</v>
      </c>
      <c r="K81" s="53">
        <v>26942.882763824535</v>
      </c>
      <c r="L81" s="53">
        <v>21096.942152628992</v>
      </c>
      <c r="M81" s="53">
        <v>251554.02000000002</v>
      </c>
      <c r="N81" s="53">
        <v>46746.985064295979</v>
      </c>
      <c r="O81" s="53">
        <v>63070.515580551619</v>
      </c>
      <c r="P81" s="53">
        <v>164606.8580369663</v>
      </c>
      <c r="Q81" s="53">
        <v>214705.16</v>
      </c>
      <c r="R81" s="53">
        <v>36714.794960581938</v>
      </c>
      <c r="S81" s="53">
        <v>33340.326273887025</v>
      </c>
    </row>
    <row r="82" spans="1:19" ht="17.25" customHeight="1" thickBot="1">
      <c r="A82" s="494"/>
      <c r="B82" s="523"/>
      <c r="C82" s="509" t="s">
        <v>13</v>
      </c>
      <c r="D82" s="61" t="s">
        <v>39</v>
      </c>
      <c r="E82" s="53">
        <v>146686</v>
      </c>
      <c r="F82" s="53">
        <v>4834.7387457993573</v>
      </c>
      <c r="G82" s="53">
        <v>328272</v>
      </c>
      <c r="H82" s="307">
        <v>14046.944349456244</v>
      </c>
      <c r="I82" s="53">
        <v>19197.771898487372</v>
      </c>
      <c r="J82" s="53">
        <v>60014.135000000002</v>
      </c>
      <c r="K82" s="53">
        <v>3182.3483847903904</v>
      </c>
      <c r="L82" s="53">
        <v>2828.3229641449484</v>
      </c>
      <c r="M82" s="53">
        <v>98148.06</v>
      </c>
      <c r="N82" s="53">
        <v>3262.0781411845614</v>
      </c>
      <c r="O82" s="53">
        <v>5118.281566538999</v>
      </c>
      <c r="P82" s="53">
        <v>11780.453232751857</v>
      </c>
      <c r="Q82" s="53">
        <v>177482.22</v>
      </c>
      <c r="R82" s="53">
        <v>5333.6727642959149</v>
      </c>
      <c r="S82" s="53">
        <v>4521.8822335594368</v>
      </c>
    </row>
    <row r="83" spans="1:19" s="13" customFormat="1" ht="20.100000000000001" customHeight="1" thickBot="1">
      <c r="A83" s="494"/>
      <c r="B83" s="523"/>
      <c r="C83" s="510" t="s">
        <v>43</v>
      </c>
      <c r="D83" s="511"/>
      <c r="E83" s="193">
        <v>407019</v>
      </c>
      <c r="F83" s="193">
        <v>68081.595036186409</v>
      </c>
      <c r="G83" s="193">
        <v>1262745</v>
      </c>
      <c r="H83" s="312">
        <v>208652.37519233592</v>
      </c>
      <c r="I83" s="193">
        <v>301397.24717766454</v>
      </c>
      <c r="J83" s="194">
        <v>228221.16000000003</v>
      </c>
      <c r="K83" s="194">
        <v>30125.231148614926</v>
      </c>
      <c r="L83" s="194">
        <v>23925.265116773939</v>
      </c>
      <c r="M83" s="194">
        <v>349702.08</v>
      </c>
      <c r="N83" s="194">
        <v>50009.063205480539</v>
      </c>
      <c r="O83" s="194">
        <v>68188.79714709062</v>
      </c>
      <c r="P83" s="194">
        <v>176387.31126971816</v>
      </c>
      <c r="Q83" s="194">
        <v>392187.38</v>
      </c>
      <c r="R83" s="194">
        <v>42048.467724877853</v>
      </c>
      <c r="S83" s="194">
        <v>37862.208507446463</v>
      </c>
    </row>
    <row r="84" spans="1:19" s="13" customFormat="1" ht="20.100000000000001" customHeight="1">
      <c r="A84" s="494"/>
      <c r="B84" s="523"/>
      <c r="C84" s="512" t="s">
        <v>51</v>
      </c>
      <c r="D84" s="513"/>
      <c r="E84" s="53">
        <v>85942</v>
      </c>
      <c r="F84" s="53">
        <v>1028.5805732342901</v>
      </c>
      <c r="G84" s="53">
        <v>183322</v>
      </c>
      <c r="H84" s="307">
        <v>2540.4754454989579</v>
      </c>
      <c r="I84" s="53">
        <v>2111.3341548576282</v>
      </c>
      <c r="J84" s="53">
        <v>22369.1</v>
      </c>
      <c r="K84" s="54">
        <v>472.72948311899995</v>
      </c>
      <c r="L84" s="54">
        <v>209.10907814362355</v>
      </c>
      <c r="M84" s="54">
        <v>65216</v>
      </c>
      <c r="N84" s="54">
        <v>2747.5932123300004</v>
      </c>
      <c r="O84" s="54">
        <v>588.32566669011453</v>
      </c>
      <c r="P84" s="54">
        <v>1195.7439877792044</v>
      </c>
      <c r="Q84" s="54">
        <v>143852.4</v>
      </c>
      <c r="R84" s="54">
        <v>1802.6657470356681</v>
      </c>
      <c r="S84" s="54">
        <v>1333.8810073088582</v>
      </c>
    </row>
    <row r="85" spans="1:19" s="13" customFormat="1" ht="20.100000000000001" customHeight="1" thickBot="1">
      <c r="A85" s="494"/>
      <c r="B85" s="523"/>
      <c r="C85" s="514" t="s">
        <v>52</v>
      </c>
      <c r="D85" s="515"/>
      <c r="E85" s="62">
        <v>0.21114984804149192</v>
      </c>
      <c r="F85" s="62">
        <v>1.5108056335748065E-2</v>
      </c>
      <c r="G85" s="62">
        <v>0.14517737151998225</v>
      </c>
      <c r="H85" s="309">
        <v>1.2175636357636216E-2</v>
      </c>
      <c r="I85" s="62">
        <v>7.0051540769815353E-3</v>
      </c>
      <c r="J85" s="56">
        <v>9.8015013156536379E-2</v>
      </c>
      <c r="K85" s="62">
        <v>1.5692144594241054E-2</v>
      </c>
      <c r="L85" s="62">
        <v>8.7400945035721982E-3</v>
      </c>
      <c r="M85" s="62">
        <v>0.18649016900328416</v>
      </c>
      <c r="N85" s="62">
        <v>5.4941905251064356E-2</v>
      </c>
      <c r="O85" s="62">
        <v>8.6278933095275505E-3</v>
      </c>
      <c r="P85" s="62">
        <v>6.7790816650680893E-3</v>
      </c>
      <c r="Q85" s="62">
        <v>0.36679507637395165</v>
      </c>
      <c r="R85" s="62">
        <v>4.2871140009915897E-2</v>
      </c>
      <c r="S85" s="62">
        <v>3.52298785488575E-2</v>
      </c>
    </row>
    <row r="86" spans="1:19" ht="20.100000000000001" customHeight="1">
      <c r="A86" s="494"/>
      <c r="B86" s="523"/>
      <c r="C86" s="516" t="s">
        <v>44</v>
      </c>
      <c r="D86" s="508"/>
      <c r="E86" s="53">
        <v>24070</v>
      </c>
      <c r="F86" s="53">
        <v>822.96663326415319</v>
      </c>
      <c r="G86" s="53">
        <v>72962</v>
      </c>
      <c r="H86" s="307">
        <v>3118.7547614471532</v>
      </c>
      <c r="I86" s="53">
        <v>3806.042692817241</v>
      </c>
      <c r="J86" s="53">
        <v>15102</v>
      </c>
      <c r="K86" s="54">
        <v>753.40968569233371</v>
      </c>
      <c r="L86" s="54">
        <v>1133.5384913333119</v>
      </c>
      <c r="M86" s="54">
        <v>23050.400000000001</v>
      </c>
      <c r="N86" s="54">
        <v>1707.095293591</v>
      </c>
      <c r="O86" s="54">
        <v>2641.1037874011877</v>
      </c>
      <c r="P86" s="54">
        <v>3284.2536601605943</v>
      </c>
      <c r="Q86" s="54">
        <v>30424</v>
      </c>
      <c r="R86" s="54">
        <v>1620.3544669703335</v>
      </c>
      <c r="S86" s="54">
        <v>1556.9567444420504</v>
      </c>
    </row>
    <row r="87" spans="1:19" s="15" customFormat="1" ht="20.100000000000001" customHeight="1" thickBot="1">
      <c r="A87" s="494"/>
      <c r="B87" s="523"/>
      <c r="C87" s="517" t="s">
        <v>45</v>
      </c>
      <c r="D87" s="518"/>
      <c r="E87" s="62">
        <v>5.9137288431252592E-2</v>
      </c>
      <c r="F87" s="62">
        <v>1.2087945836561758E-2</v>
      </c>
      <c r="G87" s="62">
        <v>5.7780470324570676E-2</v>
      </c>
      <c r="H87" s="309">
        <v>1.4947132801974013E-2</v>
      </c>
      <c r="I87" s="62">
        <v>1.2627994211817383E-2</v>
      </c>
      <c r="J87" s="56">
        <v>6.6172654630271791E-2</v>
      </c>
      <c r="K87" s="62">
        <v>2.5009258251848247E-2</v>
      </c>
      <c r="L87" s="62">
        <v>4.7378304307215013E-2</v>
      </c>
      <c r="M87" s="62">
        <v>6.591439204479424E-2</v>
      </c>
      <c r="N87" s="62">
        <v>3.4135718291238015E-2</v>
      </c>
      <c r="O87" s="62">
        <v>3.8732224322773151E-2</v>
      </c>
      <c r="P87" s="62">
        <v>1.8619557362255845E-2</v>
      </c>
      <c r="Q87" s="62">
        <v>7.7575163178376622E-2</v>
      </c>
      <c r="R87" s="62">
        <v>3.8535398663567838E-2</v>
      </c>
      <c r="S87" s="62">
        <v>4.1121656813438115E-2</v>
      </c>
    </row>
    <row r="88" spans="1:19" ht="20.100000000000001" customHeight="1">
      <c r="A88" s="494"/>
      <c r="B88" s="523"/>
      <c r="C88" s="516" t="s">
        <v>46</v>
      </c>
      <c r="D88" s="508"/>
      <c r="E88" s="53">
        <v>102485</v>
      </c>
      <c r="F88" s="53">
        <v>9253.2892788804638</v>
      </c>
      <c r="G88" s="53">
        <v>405967</v>
      </c>
      <c r="H88" s="307">
        <v>29606.591758698589</v>
      </c>
      <c r="I88" s="53">
        <v>35316.40188836056</v>
      </c>
      <c r="J88" s="53">
        <v>87535.9</v>
      </c>
      <c r="K88" s="54">
        <v>6491.9522795323583</v>
      </c>
      <c r="L88" s="54">
        <v>4460.5237671060386</v>
      </c>
      <c r="M88" s="54">
        <v>132348.48000000001</v>
      </c>
      <c r="N88" s="54">
        <v>10158.72944099521</v>
      </c>
      <c r="O88" s="54">
        <v>17966.566523197642</v>
      </c>
      <c r="P88" s="54">
        <v>27183.717481351319</v>
      </c>
      <c r="Q88" s="54">
        <v>108986.84</v>
      </c>
      <c r="R88" s="54">
        <v>7270.7160487403944</v>
      </c>
      <c r="S88" s="54">
        <v>6989.8036449698347</v>
      </c>
    </row>
    <row r="89" spans="1:19" s="15" customFormat="1" ht="20.100000000000001" customHeight="1" thickBot="1">
      <c r="A89" s="494"/>
      <c r="B89" s="523"/>
      <c r="C89" s="517" t="s">
        <v>47</v>
      </c>
      <c r="D89" s="518"/>
      <c r="E89" s="62">
        <v>0.25179414228819785</v>
      </c>
      <c r="F89" s="62">
        <v>0.13591469579938895</v>
      </c>
      <c r="G89" s="62">
        <v>0.32149563055090297</v>
      </c>
      <c r="H89" s="309">
        <v>0.14189434331340445</v>
      </c>
      <c r="I89" s="62">
        <v>0.1171755953946806</v>
      </c>
      <c r="J89" s="56">
        <v>0.38355733534962305</v>
      </c>
      <c r="K89" s="62">
        <v>0.21549883708795509</v>
      </c>
      <c r="L89" s="62">
        <v>0.18643570908557153</v>
      </c>
      <c r="M89" s="62">
        <v>0.3784606599995059</v>
      </c>
      <c r="N89" s="62">
        <v>0.20313776723339833</v>
      </c>
      <c r="O89" s="62">
        <v>0.26348267273936232</v>
      </c>
      <c r="P89" s="62">
        <v>0.15411379245859716</v>
      </c>
      <c r="Q89" s="62">
        <v>0.27789481650327452</v>
      </c>
      <c r="R89" s="62">
        <v>0.17291274669775175</v>
      </c>
      <c r="S89" s="62">
        <v>0.18461161988464383</v>
      </c>
    </row>
    <row r="90" spans="1:19" ht="20.100000000000001" customHeight="1">
      <c r="A90" s="494"/>
      <c r="B90" s="523"/>
      <c r="C90" s="541" t="s">
        <v>48</v>
      </c>
      <c r="D90" s="542"/>
      <c r="E90" s="53">
        <v>166539</v>
      </c>
      <c r="F90" s="53">
        <v>40150.36822169587</v>
      </c>
      <c r="G90" s="53">
        <v>536676</v>
      </c>
      <c r="H90" s="307">
        <v>121322.30504066242</v>
      </c>
      <c r="I90" s="53">
        <v>165549.15821386731</v>
      </c>
      <c r="J90" s="53">
        <v>5349</v>
      </c>
      <c r="K90" s="54">
        <v>4678.4619050947376</v>
      </c>
      <c r="L90" s="54">
        <v>4295.6649573678988</v>
      </c>
      <c r="M90" s="54">
        <v>3575</v>
      </c>
      <c r="N90" s="54">
        <v>6572.2347772960102</v>
      </c>
      <c r="O90" s="54">
        <v>14105.9573258932</v>
      </c>
      <c r="P90" s="54">
        <v>44698.250878771534</v>
      </c>
      <c r="Q90" s="54">
        <v>8542</v>
      </c>
      <c r="R90" s="54">
        <v>8368.7513358135893</v>
      </c>
      <c r="S90" s="54">
        <v>7845.9470304527331</v>
      </c>
    </row>
    <row r="91" spans="1:19" s="15" customFormat="1" ht="20.100000000000001" customHeight="1" thickBot="1">
      <c r="A91" s="495"/>
      <c r="B91" s="524"/>
      <c r="C91" s="517" t="s">
        <v>49</v>
      </c>
      <c r="D91" s="518"/>
      <c r="E91" s="62">
        <v>0.40916763099511327</v>
      </c>
      <c r="F91" s="62">
        <v>0.58973894780748504</v>
      </c>
      <c r="G91" s="62">
        <v>0.42500742430181865</v>
      </c>
      <c r="H91" s="309">
        <v>0.58145662098898909</v>
      </c>
      <c r="I91" s="62">
        <v>0.54927229682453305</v>
      </c>
      <c r="J91" s="389">
        <v>2.3437791657881325E-2</v>
      </c>
      <c r="K91" s="63">
        <v>0.15530044838543389</v>
      </c>
      <c r="L91" s="63">
        <v>0.17954513508634937</v>
      </c>
      <c r="M91" s="63">
        <v>1.0222987521263813E-2</v>
      </c>
      <c r="N91" s="63">
        <v>0.13142087365827226</v>
      </c>
      <c r="O91" s="63">
        <v>0.20686619967008835</v>
      </c>
      <c r="P91" s="63">
        <v>0.25340967304854678</v>
      </c>
      <c r="Q91" s="63">
        <v>2.1780405070657805E-2</v>
      </c>
      <c r="R91" s="63">
        <v>0.19902630912903022</v>
      </c>
      <c r="S91" s="63">
        <v>0.20722370246599983</v>
      </c>
    </row>
    <row r="92" spans="1:19" ht="20.100000000000001" customHeight="1" thickBot="1">
      <c r="A92" s="543"/>
      <c r="B92" s="544"/>
      <c r="C92" s="544"/>
      <c r="D92" s="544"/>
      <c r="E92" s="544"/>
      <c r="F92" s="544"/>
      <c r="G92" s="544"/>
      <c r="H92" s="544"/>
      <c r="I92" s="545"/>
      <c r="J92" s="545"/>
      <c r="K92" s="545"/>
      <c r="L92" s="545"/>
      <c r="M92" s="545"/>
      <c r="N92" s="545"/>
      <c r="O92" s="545"/>
      <c r="P92" s="545"/>
      <c r="Q92" s="545"/>
      <c r="R92" s="545"/>
    </row>
    <row r="93" spans="1:19" ht="20.100000000000001" customHeight="1">
      <c r="A93" s="546" t="s">
        <v>195</v>
      </c>
      <c r="B93" s="532" t="s">
        <v>37</v>
      </c>
      <c r="C93" s="549" t="s">
        <v>40</v>
      </c>
      <c r="D93" s="549"/>
      <c r="E93" s="48">
        <v>12521</v>
      </c>
      <c r="F93" s="48">
        <v>1196.43701571</v>
      </c>
      <c r="G93" s="48">
        <v>27811</v>
      </c>
      <c r="H93" s="313">
        <v>4086.4581399870003</v>
      </c>
      <c r="I93" s="48">
        <v>20506.023342499997</v>
      </c>
      <c r="J93" s="48">
        <v>20550.400000000001</v>
      </c>
      <c r="K93" s="48">
        <v>1369.1091022000001</v>
      </c>
      <c r="L93" s="48">
        <v>844.66582432600001</v>
      </c>
      <c r="M93" s="48">
        <v>21534</v>
      </c>
      <c r="N93" s="48">
        <v>1122.30675</v>
      </c>
      <c r="O93" s="48">
        <v>2176.7684126449999</v>
      </c>
      <c r="P93" s="48">
        <v>3619.0912099739999</v>
      </c>
      <c r="Q93" s="48">
        <v>9267.6</v>
      </c>
      <c r="R93" s="48">
        <v>596.58864999999992</v>
      </c>
      <c r="S93" s="48">
        <v>851.23082364400011</v>
      </c>
    </row>
    <row r="94" spans="1:19" ht="20.100000000000001" customHeight="1">
      <c r="A94" s="546"/>
      <c r="B94" s="547"/>
      <c r="C94" s="530" t="s">
        <v>14</v>
      </c>
      <c r="D94" s="530"/>
      <c r="E94" s="50">
        <v>5674</v>
      </c>
      <c r="F94" s="50">
        <v>990.35508907600001</v>
      </c>
      <c r="G94" s="50">
        <v>8856</v>
      </c>
      <c r="H94" s="314">
        <v>2439.4218160180003</v>
      </c>
      <c r="I94" s="50">
        <v>9959.6574103200001</v>
      </c>
      <c r="J94" s="50">
        <v>6230.2</v>
      </c>
      <c r="K94" s="50">
        <v>521.36487694200002</v>
      </c>
      <c r="L94" s="50">
        <v>690.10662355199997</v>
      </c>
      <c r="M94" s="50">
        <v>6016</v>
      </c>
      <c r="N94" s="50">
        <v>466.86367839999997</v>
      </c>
      <c r="O94" s="50">
        <v>1427.189502034</v>
      </c>
      <c r="P94" s="50">
        <v>2716.6020697050003</v>
      </c>
      <c r="Q94" s="50">
        <v>2751.86</v>
      </c>
      <c r="R94" s="50">
        <v>154.23939999999999</v>
      </c>
      <c r="S94" s="50">
        <v>634.52233989399997</v>
      </c>
    </row>
    <row r="95" spans="1:19" ht="20.100000000000001" customHeight="1" thickBot="1">
      <c r="A95" s="546"/>
      <c r="B95" s="548"/>
      <c r="C95" s="531" t="s">
        <v>15</v>
      </c>
      <c r="D95" s="531"/>
      <c r="E95" s="51">
        <v>29552</v>
      </c>
      <c r="F95" s="51">
        <v>3696.8448176890001</v>
      </c>
      <c r="G95" s="51">
        <v>106579</v>
      </c>
      <c r="H95" s="315">
        <v>11879.492291388999</v>
      </c>
      <c r="I95" s="51">
        <v>27095.183982854</v>
      </c>
      <c r="J95" s="51">
        <v>48524.56</v>
      </c>
      <c r="K95" s="51">
        <v>2893.5873218029997</v>
      </c>
      <c r="L95" s="51">
        <v>2932.6984429509994</v>
      </c>
      <c r="M95" s="51">
        <v>40416.080000000002</v>
      </c>
      <c r="N95" s="51">
        <v>4125.2917492930001</v>
      </c>
      <c r="O95" s="51">
        <v>6318.4156298630014</v>
      </c>
      <c r="P95" s="51">
        <v>8099.5908957680003</v>
      </c>
      <c r="Q95" s="51">
        <v>20090.920000000002</v>
      </c>
      <c r="R95" s="51">
        <v>389.0333</v>
      </c>
      <c r="S95" s="51">
        <v>1853.2863288049998</v>
      </c>
    </row>
    <row r="96" spans="1:19" ht="20.100000000000001" customHeight="1">
      <c r="A96" s="546"/>
      <c r="B96" s="527" t="s">
        <v>28</v>
      </c>
      <c r="C96" s="529" t="s">
        <v>40</v>
      </c>
      <c r="D96" s="529"/>
      <c r="E96" s="196">
        <v>571</v>
      </c>
      <c r="F96" s="196">
        <v>2.5</v>
      </c>
      <c r="G96" s="196">
        <v>2240</v>
      </c>
      <c r="H96" s="316">
        <v>11.61</v>
      </c>
      <c r="I96" s="196">
        <v>15.860000000000001</v>
      </c>
      <c r="J96" s="196">
        <v>2559.3000000000002</v>
      </c>
      <c r="K96" s="196">
        <v>8.42</v>
      </c>
      <c r="L96" s="196">
        <v>30.05</v>
      </c>
      <c r="M96" s="196">
        <v>2086</v>
      </c>
      <c r="N96" s="196">
        <v>8.08</v>
      </c>
      <c r="O96" s="196">
        <v>16.2</v>
      </c>
      <c r="P96" s="196">
        <v>61.849999999999994</v>
      </c>
      <c r="Q96" s="196">
        <v>1639.2</v>
      </c>
      <c r="R96" s="196">
        <v>7.54</v>
      </c>
      <c r="S96" s="196">
        <v>5.29</v>
      </c>
    </row>
    <row r="97" spans="1:20" ht="20.100000000000001" customHeight="1">
      <c r="A97" s="546"/>
      <c r="B97" s="527"/>
      <c r="C97" s="530" t="s">
        <v>14</v>
      </c>
      <c r="D97" s="530"/>
      <c r="E97" s="50">
        <v>480</v>
      </c>
      <c r="F97" s="50">
        <v>0.82</v>
      </c>
      <c r="G97" s="50">
        <v>616</v>
      </c>
      <c r="H97" s="314">
        <v>14.610000000000001</v>
      </c>
      <c r="I97" s="50">
        <v>46.69</v>
      </c>
      <c r="J97" s="50">
        <v>848</v>
      </c>
      <c r="K97" s="50">
        <v>9.59</v>
      </c>
      <c r="L97" s="50">
        <v>5.59</v>
      </c>
      <c r="M97" s="50">
        <v>375</v>
      </c>
      <c r="N97" s="50">
        <v>6.12</v>
      </c>
      <c r="O97" s="50">
        <v>60.31</v>
      </c>
      <c r="P97" s="50">
        <v>62</v>
      </c>
      <c r="Q97" s="50">
        <v>228</v>
      </c>
      <c r="R97" s="50">
        <v>4.0600000000000005</v>
      </c>
      <c r="S97" s="50">
        <v>8.2900000000000009</v>
      </c>
    </row>
    <row r="98" spans="1:20" ht="20.100000000000001" customHeight="1" thickBot="1">
      <c r="A98" s="546"/>
      <c r="B98" s="528"/>
      <c r="C98" s="531" t="s">
        <v>15</v>
      </c>
      <c r="D98" s="531"/>
      <c r="E98" s="195">
        <v>986</v>
      </c>
      <c r="F98" s="195">
        <v>4.7200000000000006</v>
      </c>
      <c r="G98" s="195">
        <v>2162</v>
      </c>
      <c r="H98" s="317">
        <v>19.28</v>
      </c>
      <c r="I98" s="195">
        <v>38.03</v>
      </c>
      <c r="J98" s="195">
        <v>2522.8000000000002</v>
      </c>
      <c r="K98" s="195">
        <v>8.9499999999999993</v>
      </c>
      <c r="L98" s="195">
        <v>4.3100000000000005</v>
      </c>
      <c r="M98" s="195">
        <v>1607</v>
      </c>
      <c r="N98" s="195">
        <v>114.95000000000002</v>
      </c>
      <c r="O98" s="195">
        <v>263.05</v>
      </c>
      <c r="P98" s="195">
        <v>11.25</v>
      </c>
      <c r="Q98" s="195">
        <v>1254.2</v>
      </c>
      <c r="R98" s="195">
        <v>7.6599999999999993</v>
      </c>
      <c r="S98" s="195">
        <v>22.97</v>
      </c>
    </row>
    <row r="99" spans="1:20" ht="20.100000000000001" customHeight="1" thickBot="1">
      <c r="A99" s="546"/>
      <c r="B99" s="532" t="s">
        <v>12</v>
      </c>
      <c r="C99" s="535" t="s">
        <v>40</v>
      </c>
      <c r="D99" s="536"/>
      <c r="E99" s="202">
        <v>1014</v>
      </c>
      <c r="F99" s="202">
        <v>44.02</v>
      </c>
      <c r="G99" s="202">
        <v>2319</v>
      </c>
      <c r="H99" s="318">
        <v>154.51499999999999</v>
      </c>
      <c r="I99" s="202">
        <v>437.30614813</v>
      </c>
      <c r="J99" s="202">
        <v>2653</v>
      </c>
      <c r="K99" s="202">
        <v>71.544999999999987</v>
      </c>
      <c r="L99" s="202">
        <v>70.78</v>
      </c>
      <c r="M99" s="202">
        <v>2079</v>
      </c>
      <c r="N99" s="202">
        <v>56.975000000000009</v>
      </c>
      <c r="O99" s="202">
        <v>462.87</v>
      </c>
      <c r="P99" s="202">
        <v>185.89805130000002</v>
      </c>
      <c r="Q99" s="202">
        <v>1431</v>
      </c>
      <c r="R99" s="202">
        <v>11.885</v>
      </c>
      <c r="S99" s="202">
        <v>23.71</v>
      </c>
      <c r="T99" s="17"/>
    </row>
    <row r="100" spans="1:20" ht="20.100000000000001" customHeight="1">
      <c r="A100" s="546"/>
      <c r="B100" s="533"/>
      <c r="C100" s="537" t="s">
        <v>14</v>
      </c>
      <c r="D100" s="538"/>
      <c r="E100" s="203"/>
      <c r="F100" s="204"/>
      <c r="G100" s="205"/>
      <c r="H100" s="319"/>
      <c r="I100" s="204"/>
      <c r="J100" s="205"/>
      <c r="K100" s="204"/>
      <c r="L100" s="204"/>
      <c r="M100" s="204"/>
      <c r="N100" s="204"/>
      <c r="O100" s="204"/>
      <c r="P100" s="204"/>
      <c r="Q100" s="205"/>
      <c r="R100" s="204"/>
      <c r="S100" s="206"/>
    </row>
    <row r="101" spans="1:20" ht="20.100000000000001" customHeight="1" thickBot="1">
      <c r="A101" s="546"/>
      <c r="B101" s="534"/>
      <c r="C101" s="539" t="s">
        <v>15</v>
      </c>
      <c r="D101" s="540"/>
      <c r="E101" s="197"/>
      <c r="F101" s="190"/>
      <c r="G101" s="189"/>
      <c r="H101" s="320"/>
      <c r="I101" s="190"/>
      <c r="J101" s="189"/>
      <c r="K101" s="190"/>
      <c r="L101" s="190"/>
      <c r="M101" s="190"/>
      <c r="N101" s="190"/>
      <c r="O101" s="190"/>
      <c r="P101" s="190"/>
      <c r="Q101" s="189"/>
      <c r="R101" s="190"/>
      <c r="S101" s="191"/>
    </row>
    <row r="102" spans="1:20" ht="20.100000000000001" customHeight="1">
      <c r="A102" s="546"/>
      <c r="B102" s="550" t="s">
        <v>16</v>
      </c>
      <c r="C102" s="549" t="s">
        <v>40</v>
      </c>
      <c r="D102" s="538"/>
      <c r="E102" s="48">
        <v>6465</v>
      </c>
      <c r="F102" s="48">
        <v>353.3175</v>
      </c>
      <c r="G102" s="48">
        <v>7444</v>
      </c>
      <c r="H102" s="313">
        <v>712.35255000000006</v>
      </c>
      <c r="I102" s="48">
        <v>1318.7221386369999</v>
      </c>
      <c r="J102" s="48">
        <v>6014</v>
      </c>
      <c r="K102" s="48">
        <v>275.95850000000007</v>
      </c>
      <c r="L102" s="48">
        <v>121.29400000000001</v>
      </c>
      <c r="M102" s="48">
        <v>10299</v>
      </c>
      <c r="N102" s="48">
        <v>374.24190000000004</v>
      </c>
      <c r="O102" s="48">
        <v>680.43350000000009</v>
      </c>
      <c r="P102" s="48">
        <v>369.32619603299997</v>
      </c>
      <c r="Q102" s="48">
        <v>3478</v>
      </c>
      <c r="R102" s="48">
        <v>80.554950000000005</v>
      </c>
      <c r="S102" s="48">
        <v>116.9200575</v>
      </c>
    </row>
    <row r="103" spans="1:20" ht="20.100000000000001" customHeight="1">
      <c r="A103" s="546"/>
      <c r="B103" s="551"/>
      <c r="C103" s="530" t="s">
        <v>14</v>
      </c>
      <c r="D103" s="553"/>
      <c r="E103" s="50">
        <v>3435</v>
      </c>
      <c r="F103" s="50">
        <v>86.650344690000011</v>
      </c>
      <c r="G103" s="50">
        <v>3259</v>
      </c>
      <c r="H103" s="314">
        <v>715.03739468999993</v>
      </c>
      <c r="I103" s="50">
        <v>749.76654038799995</v>
      </c>
      <c r="J103" s="50">
        <v>2687.1</v>
      </c>
      <c r="K103" s="50">
        <v>84.241900000000015</v>
      </c>
      <c r="L103" s="50">
        <v>45.709999999999994</v>
      </c>
      <c r="M103" s="50">
        <v>3745</v>
      </c>
      <c r="N103" s="50">
        <v>104.73094999999999</v>
      </c>
      <c r="O103" s="50">
        <v>994.23384469000007</v>
      </c>
      <c r="P103" s="50">
        <v>693.60804198999995</v>
      </c>
      <c r="Q103" s="50">
        <v>1618.46</v>
      </c>
      <c r="R103" s="50">
        <v>77.419399999999996</v>
      </c>
      <c r="S103" s="50">
        <v>55.945</v>
      </c>
    </row>
    <row r="104" spans="1:20" ht="20.100000000000001" customHeight="1" thickBot="1">
      <c r="A104" s="546"/>
      <c r="B104" s="552"/>
      <c r="C104" s="531" t="s">
        <v>15</v>
      </c>
      <c r="D104" s="540"/>
      <c r="E104" s="51">
        <v>10873</v>
      </c>
      <c r="F104" s="51">
        <v>846.46464019300015</v>
      </c>
      <c r="G104" s="51">
        <v>42108</v>
      </c>
      <c r="H104" s="315">
        <v>2936.7773901929995</v>
      </c>
      <c r="I104" s="51">
        <v>3752.6052781219996</v>
      </c>
      <c r="J104" s="51">
        <v>17220.8</v>
      </c>
      <c r="K104" s="51">
        <v>1041.7118599999999</v>
      </c>
      <c r="L104" s="51">
        <v>405.80219999999997</v>
      </c>
      <c r="M104" s="51">
        <v>20283.080000000002</v>
      </c>
      <c r="N104" s="51">
        <v>992.106053449</v>
      </c>
      <c r="O104" s="51">
        <v>4029.1644931030005</v>
      </c>
      <c r="P104" s="51">
        <v>1216.9393829570001</v>
      </c>
      <c r="Q104" s="51">
        <v>9533.380000000001</v>
      </c>
      <c r="R104" s="51">
        <v>189.81569999999999</v>
      </c>
      <c r="S104" s="51">
        <v>629.32388504400001</v>
      </c>
    </row>
    <row r="105" spans="1:20" ht="20.100000000000001" customHeight="1">
      <c r="A105" s="546"/>
      <c r="B105" s="532" t="s">
        <v>17</v>
      </c>
      <c r="C105" s="549" t="s">
        <v>40</v>
      </c>
      <c r="D105" s="538"/>
      <c r="E105" s="48">
        <v>4405</v>
      </c>
      <c r="F105" s="48">
        <v>643.08951571</v>
      </c>
      <c r="G105" s="48">
        <v>15386</v>
      </c>
      <c r="H105" s="313">
        <v>2291.8727399870004</v>
      </c>
      <c r="I105" s="48">
        <v>6728.5034178569986</v>
      </c>
      <c r="J105" s="48">
        <v>9228.1</v>
      </c>
      <c r="K105" s="48">
        <v>836.11530219999986</v>
      </c>
      <c r="L105" s="48">
        <v>367.521824326</v>
      </c>
      <c r="M105" s="48">
        <v>6946</v>
      </c>
      <c r="N105" s="48">
        <v>571.77589999999998</v>
      </c>
      <c r="O105" s="48">
        <v>728.54491264500018</v>
      </c>
      <c r="P105" s="48">
        <v>1562.4773023409998</v>
      </c>
      <c r="Q105" s="48">
        <v>2668.4</v>
      </c>
      <c r="R105" s="48">
        <v>387.5487</v>
      </c>
      <c r="S105" s="48">
        <v>267.55076614400002</v>
      </c>
    </row>
    <row r="106" spans="1:20" ht="20.100000000000001" customHeight="1">
      <c r="A106" s="546"/>
      <c r="B106" s="547"/>
      <c r="C106" s="530" t="s">
        <v>14</v>
      </c>
      <c r="D106" s="553"/>
      <c r="E106" s="50">
        <v>1715</v>
      </c>
      <c r="F106" s="50">
        <v>763.65139925599999</v>
      </c>
      <c r="G106" s="50">
        <v>4805</v>
      </c>
      <c r="H106" s="314">
        <v>1234.6660761980002</v>
      </c>
      <c r="I106" s="50">
        <v>5551.1206069629998</v>
      </c>
      <c r="J106" s="50">
        <v>2649.1</v>
      </c>
      <c r="K106" s="50">
        <v>332.594376942</v>
      </c>
      <c r="L106" s="50">
        <v>115.944</v>
      </c>
      <c r="M106" s="50">
        <v>1846</v>
      </c>
      <c r="N106" s="50">
        <v>229.55702839999998</v>
      </c>
      <c r="O106" s="50">
        <v>252.14</v>
      </c>
      <c r="P106" s="50">
        <v>1193.7720954850001</v>
      </c>
      <c r="Q106" s="50">
        <v>905.4</v>
      </c>
      <c r="R106" s="50">
        <v>72.760000000000005</v>
      </c>
      <c r="S106" s="50">
        <v>138.99733989399999</v>
      </c>
    </row>
    <row r="107" spans="1:20" ht="20.100000000000001" customHeight="1" thickBot="1">
      <c r="A107" s="546"/>
      <c r="B107" s="548"/>
      <c r="C107" s="531" t="s">
        <v>15</v>
      </c>
      <c r="D107" s="540"/>
      <c r="E107" s="51">
        <v>17614</v>
      </c>
      <c r="F107" s="51">
        <v>2765.5901774959998</v>
      </c>
      <c r="G107" s="51">
        <v>62226</v>
      </c>
      <c r="H107" s="315">
        <v>8838.3549011959985</v>
      </c>
      <c r="I107" s="51">
        <v>21487.698704732</v>
      </c>
      <c r="J107" s="51">
        <v>28769.96</v>
      </c>
      <c r="K107" s="51">
        <v>1842.2454618029999</v>
      </c>
      <c r="L107" s="51">
        <v>2521.9062429509995</v>
      </c>
      <c r="M107" s="51">
        <v>18517</v>
      </c>
      <c r="N107" s="51">
        <v>3009.6956958440001</v>
      </c>
      <c r="O107" s="51">
        <v>2014.3911367599999</v>
      </c>
      <c r="P107" s="51">
        <v>6308.6415128110002</v>
      </c>
      <c r="Q107" s="51">
        <v>9303.34</v>
      </c>
      <c r="R107" s="51">
        <v>191.55760000000001</v>
      </c>
      <c r="S107" s="51">
        <v>1136.0024437609998</v>
      </c>
    </row>
    <row r="108" spans="1:20" ht="20.100000000000001" customHeight="1">
      <c r="A108" s="546"/>
      <c r="B108" s="550" t="s">
        <v>18</v>
      </c>
      <c r="C108" s="549" t="s">
        <v>40</v>
      </c>
      <c r="D108" s="538"/>
      <c r="E108" s="48">
        <v>66</v>
      </c>
      <c r="F108" s="48">
        <v>153.51</v>
      </c>
      <c r="G108" s="48">
        <v>422</v>
      </c>
      <c r="H108" s="313">
        <v>916.10784999999987</v>
      </c>
      <c r="I108" s="48">
        <v>12005.631637876</v>
      </c>
      <c r="J108" s="48">
        <v>96</v>
      </c>
      <c r="K108" s="48">
        <v>177.07029999999997</v>
      </c>
      <c r="L108" s="48">
        <v>255.02</v>
      </c>
      <c r="M108" s="48">
        <v>124</v>
      </c>
      <c r="N108" s="48">
        <v>111.23394999999999</v>
      </c>
      <c r="O108" s="48">
        <v>288.71999999999997</v>
      </c>
      <c r="P108" s="48">
        <v>1439.5396603000002</v>
      </c>
      <c r="Q108" s="48">
        <v>51</v>
      </c>
      <c r="R108" s="48">
        <v>109.06</v>
      </c>
      <c r="S108" s="48">
        <v>437.76000000000005</v>
      </c>
    </row>
    <row r="109" spans="1:20" ht="20.100000000000001" customHeight="1">
      <c r="A109" s="546"/>
      <c r="B109" s="551"/>
      <c r="C109" s="530" t="s">
        <v>14</v>
      </c>
      <c r="D109" s="553"/>
      <c r="E109" s="50">
        <v>44</v>
      </c>
      <c r="F109" s="50">
        <v>139.23334513</v>
      </c>
      <c r="G109" s="50">
        <v>176</v>
      </c>
      <c r="H109" s="314">
        <v>475.10834512999998</v>
      </c>
      <c r="I109" s="50">
        <v>3612.0802629690002</v>
      </c>
      <c r="J109" s="50">
        <v>46</v>
      </c>
      <c r="K109" s="50">
        <v>94.938599999999994</v>
      </c>
      <c r="L109" s="50">
        <v>522.86262355199995</v>
      </c>
      <c r="M109" s="50">
        <v>50</v>
      </c>
      <c r="N109" s="50">
        <v>126.45569999999999</v>
      </c>
      <c r="O109" s="50">
        <v>120.50565734400001</v>
      </c>
      <c r="P109" s="50">
        <v>767.22193223000011</v>
      </c>
      <c r="Q109" s="50">
        <v>0</v>
      </c>
      <c r="R109" s="50">
        <v>0</v>
      </c>
      <c r="S109" s="50">
        <v>431.29</v>
      </c>
    </row>
    <row r="110" spans="1:20" ht="20.100000000000001" customHeight="1" thickBot="1">
      <c r="A110" s="546"/>
      <c r="B110" s="552"/>
      <c r="C110" s="531" t="s">
        <v>15</v>
      </c>
      <c r="D110" s="540"/>
      <c r="E110" s="51">
        <v>79</v>
      </c>
      <c r="F110" s="51">
        <v>80.070000000000007</v>
      </c>
      <c r="G110" s="51">
        <v>83</v>
      </c>
      <c r="H110" s="315">
        <v>85.08</v>
      </c>
      <c r="I110" s="51">
        <v>1816.8499999999997</v>
      </c>
      <c r="J110" s="51">
        <v>11</v>
      </c>
      <c r="K110" s="51">
        <v>0.68</v>
      </c>
      <c r="L110" s="51">
        <v>0.68</v>
      </c>
      <c r="M110" s="51">
        <v>9</v>
      </c>
      <c r="N110" s="51">
        <v>8.5400000000000009</v>
      </c>
      <c r="O110" s="51">
        <v>11.81</v>
      </c>
      <c r="P110" s="51">
        <v>562.76</v>
      </c>
      <c r="Q110" s="51">
        <v>0</v>
      </c>
      <c r="R110" s="51">
        <v>0</v>
      </c>
      <c r="S110" s="51">
        <v>64.989999999999995</v>
      </c>
    </row>
    <row r="111" spans="1:20" ht="20.100000000000001" customHeight="1">
      <c r="A111" s="546"/>
      <c r="B111" s="554" t="s">
        <v>39</v>
      </c>
      <c r="C111" s="549" t="s">
        <v>40</v>
      </c>
      <c r="D111" s="538"/>
      <c r="E111" s="48">
        <v>3020</v>
      </c>
      <c r="F111" s="48">
        <v>170.07982432600002</v>
      </c>
      <c r="G111" s="48">
        <v>6973</v>
      </c>
      <c r="H111" s="313">
        <v>465.02022432600006</v>
      </c>
      <c r="I111" s="48">
        <v>1534.9378208669998</v>
      </c>
      <c r="J111" s="48">
        <v>7592.1</v>
      </c>
      <c r="K111" s="48">
        <v>258.64960000000002</v>
      </c>
      <c r="L111" s="48">
        <v>187.696324326</v>
      </c>
      <c r="M111" s="48">
        <v>7252</v>
      </c>
      <c r="N111" s="48">
        <v>196.78529999999998</v>
      </c>
      <c r="O111" s="48">
        <v>365.76532432599998</v>
      </c>
      <c r="P111" s="48">
        <v>338.59886752599999</v>
      </c>
      <c r="Q111" s="48">
        <v>3666.3999999999996</v>
      </c>
      <c r="R111" s="48">
        <v>127.75999999999999</v>
      </c>
      <c r="S111" s="48">
        <v>81.809999999999988</v>
      </c>
    </row>
    <row r="112" spans="1:20" ht="20.100000000000001" customHeight="1">
      <c r="A112" s="546"/>
      <c r="B112" s="555"/>
      <c r="C112" s="530" t="s">
        <v>14</v>
      </c>
      <c r="D112" s="553"/>
      <c r="E112" s="50">
        <v>1323</v>
      </c>
      <c r="F112" s="50">
        <v>51.285846023000005</v>
      </c>
      <c r="G112" s="50">
        <v>1833</v>
      </c>
      <c r="H112" s="314">
        <v>131.45952296499999</v>
      </c>
      <c r="I112" s="50">
        <v>1264.183324609</v>
      </c>
      <c r="J112" s="50">
        <v>1766.5</v>
      </c>
      <c r="K112" s="50">
        <v>50.104476942000005</v>
      </c>
      <c r="L112" s="50">
        <v>61.643999999999998</v>
      </c>
      <c r="M112" s="50">
        <v>1045</v>
      </c>
      <c r="N112" s="50">
        <v>52.892119999999998</v>
      </c>
      <c r="O112" s="50">
        <v>192.57000000000002</v>
      </c>
      <c r="P112" s="50">
        <v>200.70425505200001</v>
      </c>
      <c r="Q112" s="50">
        <v>833.06</v>
      </c>
      <c r="R112" s="50">
        <v>72.289600000000007</v>
      </c>
      <c r="S112" s="50">
        <v>21.985000000000003</v>
      </c>
    </row>
    <row r="113" spans="1:19" ht="20.100000000000001" customHeight="1" thickBot="1">
      <c r="A113" s="546"/>
      <c r="B113" s="556"/>
      <c r="C113" s="531" t="s">
        <v>15</v>
      </c>
      <c r="D113" s="540"/>
      <c r="E113" s="51">
        <v>4248</v>
      </c>
      <c r="F113" s="51">
        <v>241.22453799300001</v>
      </c>
      <c r="G113" s="51">
        <v>19745</v>
      </c>
      <c r="H113" s="315">
        <v>770.75042799300002</v>
      </c>
      <c r="I113" s="51">
        <v>1254.9969185219998</v>
      </c>
      <c r="J113" s="51">
        <v>11269.96</v>
      </c>
      <c r="K113" s="51">
        <v>392.83249000000001</v>
      </c>
      <c r="L113" s="51">
        <v>282.16579999999999</v>
      </c>
      <c r="M113" s="51">
        <v>8139.06</v>
      </c>
      <c r="N113" s="51">
        <v>411.72451919299999</v>
      </c>
      <c r="O113" s="51">
        <v>1455.8198006500004</v>
      </c>
      <c r="P113" s="51">
        <v>445.19315345699999</v>
      </c>
      <c r="Q113" s="51">
        <v>6410.76</v>
      </c>
      <c r="R113" s="51">
        <v>111.1538</v>
      </c>
      <c r="S113" s="51">
        <v>186.725059402</v>
      </c>
    </row>
    <row r="114" spans="1:19" ht="20.100000000000001" customHeight="1">
      <c r="A114" s="546"/>
      <c r="B114" s="562"/>
      <c r="C114" s="564" t="s">
        <v>53</v>
      </c>
      <c r="D114" s="198" t="s">
        <v>41</v>
      </c>
      <c r="E114" s="48">
        <v>1276</v>
      </c>
      <c r="F114" s="48">
        <v>5.6099999999999994</v>
      </c>
      <c r="G114" s="48">
        <v>2351</v>
      </c>
      <c r="H114" s="313">
        <v>24.18</v>
      </c>
      <c r="I114" s="48">
        <v>76.61</v>
      </c>
      <c r="J114" s="48">
        <v>3147.8</v>
      </c>
      <c r="K114" s="48">
        <v>13.5</v>
      </c>
      <c r="L114" s="48">
        <v>10.399999999999999</v>
      </c>
      <c r="M114" s="48">
        <v>2203</v>
      </c>
      <c r="N114" s="48">
        <v>115.56</v>
      </c>
      <c r="O114" s="48">
        <v>238.1</v>
      </c>
      <c r="P114" s="48">
        <v>102.19999999999999</v>
      </c>
      <c r="Q114" s="48">
        <v>1138.2</v>
      </c>
      <c r="R114" s="48">
        <v>7.91</v>
      </c>
      <c r="S114" s="48">
        <v>26.74</v>
      </c>
    </row>
    <row r="115" spans="1:19" ht="20.100000000000001" customHeight="1" thickBot="1">
      <c r="A115" s="546"/>
      <c r="B115" s="562"/>
      <c r="C115" s="565"/>
      <c r="D115" s="199" t="s">
        <v>39</v>
      </c>
      <c r="E115" s="51">
        <v>761</v>
      </c>
      <c r="F115" s="51">
        <v>2.4300000000000002</v>
      </c>
      <c r="G115" s="51">
        <v>2667</v>
      </c>
      <c r="H115" s="315">
        <v>21.32</v>
      </c>
      <c r="I115" s="51">
        <v>23.97</v>
      </c>
      <c r="J115" s="51">
        <v>2782.3</v>
      </c>
      <c r="K115" s="51">
        <v>13.459999999999999</v>
      </c>
      <c r="L115" s="51">
        <v>29.55</v>
      </c>
      <c r="M115" s="51">
        <v>1865</v>
      </c>
      <c r="N115" s="51">
        <v>13.59</v>
      </c>
      <c r="O115" s="51">
        <v>101.46000000000001</v>
      </c>
      <c r="P115" s="51">
        <v>32.9</v>
      </c>
      <c r="Q115" s="51">
        <v>1983.2</v>
      </c>
      <c r="R115" s="51">
        <v>11.35</v>
      </c>
      <c r="S115" s="51">
        <v>9.81</v>
      </c>
    </row>
    <row r="116" spans="1:19" ht="20.100000000000001" customHeight="1">
      <c r="A116" s="546"/>
      <c r="B116" s="562"/>
      <c r="C116" s="566" t="s">
        <v>12</v>
      </c>
      <c r="D116" s="198" t="s">
        <v>41</v>
      </c>
      <c r="E116" s="48">
        <v>698</v>
      </c>
      <c r="F116" s="48">
        <v>28.470000000000002</v>
      </c>
      <c r="G116" s="48">
        <v>1612</v>
      </c>
      <c r="H116" s="313">
        <v>112.91</v>
      </c>
      <c r="I116" s="48">
        <v>322.02999999999997</v>
      </c>
      <c r="J116" s="48">
        <v>1772.3</v>
      </c>
      <c r="K116" s="48">
        <v>53.199999999999996</v>
      </c>
      <c r="L116" s="48">
        <v>50.67</v>
      </c>
      <c r="M116" s="48">
        <v>1515</v>
      </c>
      <c r="N116" s="48">
        <v>38.650000000000006</v>
      </c>
      <c r="O116" s="48">
        <v>346.77</v>
      </c>
      <c r="P116" s="48">
        <v>123.4043853</v>
      </c>
      <c r="Q116" s="48">
        <v>1039.2</v>
      </c>
      <c r="R116" s="48">
        <v>5.8</v>
      </c>
      <c r="S116" s="48">
        <v>17.71</v>
      </c>
    </row>
    <row r="117" spans="1:19" ht="20.100000000000001" customHeight="1" thickBot="1">
      <c r="A117" s="546"/>
      <c r="B117" s="562"/>
      <c r="C117" s="567"/>
      <c r="D117" s="199" t="s">
        <v>39</v>
      </c>
      <c r="E117" s="51">
        <v>316</v>
      </c>
      <c r="F117" s="51">
        <v>15.55</v>
      </c>
      <c r="G117" s="51">
        <v>707</v>
      </c>
      <c r="H117" s="315">
        <v>41.604999999999997</v>
      </c>
      <c r="I117" s="51">
        <v>115.27614813</v>
      </c>
      <c r="J117" s="51">
        <v>880.7</v>
      </c>
      <c r="K117" s="51">
        <v>18.344999999999999</v>
      </c>
      <c r="L117" s="51">
        <v>20.11</v>
      </c>
      <c r="M117" s="51">
        <v>564</v>
      </c>
      <c r="N117" s="51">
        <v>18.324999999999999</v>
      </c>
      <c r="O117" s="51">
        <v>116.10000000000001</v>
      </c>
      <c r="P117" s="51">
        <v>62.493666000000005</v>
      </c>
      <c r="Q117" s="51">
        <v>391.8</v>
      </c>
      <c r="R117" s="51">
        <v>6.085</v>
      </c>
      <c r="S117" s="51">
        <v>6</v>
      </c>
    </row>
    <row r="118" spans="1:19" ht="20.100000000000001" customHeight="1">
      <c r="A118" s="546"/>
      <c r="B118" s="562"/>
      <c r="C118" s="568" t="s">
        <v>16</v>
      </c>
      <c r="D118" s="207" t="s">
        <v>41</v>
      </c>
      <c r="E118" s="48">
        <v>16101</v>
      </c>
      <c r="F118" s="48">
        <v>1077.269222634</v>
      </c>
      <c r="G118" s="48">
        <v>40368</v>
      </c>
      <c r="H118" s="313">
        <v>3862.9406826339996</v>
      </c>
      <c r="I118" s="48">
        <v>5223.9102464369989</v>
      </c>
      <c r="J118" s="48">
        <v>19665.8</v>
      </c>
      <c r="K118" s="48">
        <v>1175.96417</v>
      </c>
      <c r="L118" s="48">
        <v>481.53649999999999</v>
      </c>
      <c r="M118" s="48">
        <v>24684.02</v>
      </c>
      <c r="N118" s="48">
        <v>1184.8058599999999</v>
      </c>
      <c r="O118" s="48">
        <v>4138.6022147800004</v>
      </c>
      <c r="P118" s="48">
        <v>2081.0918928310002</v>
      </c>
      <c r="Q118" s="48">
        <v>8936.2200000000012</v>
      </c>
      <c r="R118" s="48">
        <v>236.64664999999999</v>
      </c>
      <c r="S118" s="48">
        <v>685.65083260899996</v>
      </c>
    </row>
    <row r="119" spans="1:19" ht="20.100000000000001" customHeight="1" thickBot="1">
      <c r="A119" s="546"/>
      <c r="B119" s="562"/>
      <c r="C119" s="567"/>
      <c r="D119" s="199" t="s">
        <v>39</v>
      </c>
      <c r="E119" s="51">
        <v>4672</v>
      </c>
      <c r="F119" s="51">
        <v>209.16326224900001</v>
      </c>
      <c r="G119" s="51">
        <v>12443</v>
      </c>
      <c r="H119" s="315">
        <v>501.22665224899998</v>
      </c>
      <c r="I119" s="51">
        <v>597.18371071000001</v>
      </c>
      <c r="J119" s="51">
        <v>6256.1</v>
      </c>
      <c r="K119" s="51">
        <v>225.94809000000001</v>
      </c>
      <c r="L119" s="51">
        <v>91.2697</v>
      </c>
      <c r="M119" s="51">
        <v>9643.0600000000013</v>
      </c>
      <c r="N119" s="51">
        <v>286.273043449</v>
      </c>
      <c r="O119" s="51">
        <v>1565.2296230130003</v>
      </c>
      <c r="P119" s="51">
        <v>198.781728149</v>
      </c>
      <c r="Q119" s="51">
        <v>5693.62</v>
      </c>
      <c r="R119" s="51">
        <v>111.1434</v>
      </c>
      <c r="S119" s="51">
        <v>116.53810993500002</v>
      </c>
    </row>
    <row r="120" spans="1:19" ht="20.100000000000001" customHeight="1">
      <c r="A120" s="546"/>
      <c r="B120" s="562"/>
      <c r="C120" s="569" t="s">
        <v>17</v>
      </c>
      <c r="D120" s="200" t="s">
        <v>41</v>
      </c>
      <c r="E120" s="48">
        <v>20896</v>
      </c>
      <c r="F120" s="48">
        <v>3938.0041463689995</v>
      </c>
      <c r="G120" s="48">
        <v>69712</v>
      </c>
      <c r="H120" s="313">
        <v>11576.261494345999</v>
      </c>
      <c r="I120" s="48">
        <v>30757.241356494</v>
      </c>
      <c r="J120" s="48">
        <v>29942.699999999997</v>
      </c>
      <c r="K120" s="48">
        <v>2567.2579640029999</v>
      </c>
      <c r="L120" s="48">
        <v>2656.7456429509998</v>
      </c>
      <c r="M120" s="48">
        <v>22949</v>
      </c>
      <c r="N120" s="48">
        <v>3468.0047285000001</v>
      </c>
      <c r="O120" s="48">
        <v>2777.000547442</v>
      </c>
      <c r="P120" s="48">
        <v>8497.746328751</v>
      </c>
      <c r="Q120" s="48">
        <v>10038.539999999999</v>
      </c>
      <c r="R120" s="48">
        <v>469.37130000000002</v>
      </c>
      <c r="S120" s="48">
        <v>1386.5486003319998</v>
      </c>
    </row>
    <row r="121" spans="1:19" ht="20.100000000000001" customHeight="1" thickBot="1">
      <c r="A121" s="546"/>
      <c r="B121" s="562"/>
      <c r="C121" s="570"/>
      <c r="D121" s="201" t="s">
        <v>39</v>
      </c>
      <c r="E121" s="51">
        <v>2838</v>
      </c>
      <c r="F121" s="51">
        <v>234.326946093</v>
      </c>
      <c r="G121" s="51">
        <v>12705</v>
      </c>
      <c r="H121" s="315">
        <v>788.63222303500004</v>
      </c>
      <c r="I121" s="51">
        <v>3010.0813730579994</v>
      </c>
      <c r="J121" s="51">
        <v>10704.46</v>
      </c>
      <c r="K121" s="51">
        <v>443.697176942</v>
      </c>
      <c r="L121" s="51">
        <v>348.62642432600001</v>
      </c>
      <c r="M121" s="51">
        <v>4360</v>
      </c>
      <c r="N121" s="51">
        <v>343.02389574400001</v>
      </c>
      <c r="O121" s="51">
        <v>218.07550196299999</v>
      </c>
      <c r="P121" s="51">
        <v>567.14458188599997</v>
      </c>
      <c r="Q121" s="51">
        <v>2838.6000000000004</v>
      </c>
      <c r="R121" s="51">
        <v>182.495</v>
      </c>
      <c r="S121" s="51">
        <v>156.00194946699997</v>
      </c>
    </row>
    <row r="122" spans="1:19" ht="20.100000000000001" customHeight="1">
      <c r="A122" s="546"/>
      <c r="B122" s="562"/>
      <c r="C122" s="569" t="s">
        <v>18</v>
      </c>
      <c r="D122" s="200" t="s">
        <v>41</v>
      </c>
      <c r="E122" s="48">
        <v>185</v>
      </c>
      <c r="F122" s="48">
        <v>371.69334513000001</v>
      </c>
      <c r="G122" s="48">
        <v>652</v>
      </c>
      <c r="H122" s="313">
        <v>1461.8498951299998</v>
      </c>
      <c r="I122" s="48">
        <v>17126.955068745003</v>
      </c>
      <c r="J122" s="48">
        <v>148</v>
      </c>
      <c r="K122" s="48">
        <v>272.55259999999998</v>
      </c>
      <c r="L122" s="48">
        <v>736.61262355199995</v>
      </c>
      <c r="M122" s="48">
        <v>179</v>
      </c>
      <c r="N122" s="48">
        <v>246.03964999999997</v>
      </c>
      <c r="O122" s="48">
        <v>407.74565734399999</v>
      </c>
      <c r="P122" s="48">
        <v>2646.3452925299998</v>
      </c>
      <c r="Q122" s="48">
        <v>48</v>
      </c>
      <c r="R122" s="48">
        <v>108.93</v>
      </c>
      <c r="S122" s="48">
        <v>931.87000000000012</v>
      </c>
    </row>
    <row r="123" spans="1:19" ht="20.100000000000001" customHeight="1" thickBot="1">
      <c r="A123" s="546"/>
      <c r="B123" s="562"/>
      <c r="C123" s="570"/>
      <c r="D123" s="201" t="s">
        <v>39</v>
      </c>
      <c r="E123" s="51">
        <v>4</v>
      </c>
      <c r="F123" s="51">
        <v>1.1199999999999999</v>
      </c>
      <c r="G123" s="51">
        <v>29</v>
      </c>
      <c r="H123" s="315">
        <v>14.446299999999999</v>
      </c>
      <c r="I123" s="51">
        <v>307.60683210000002</v>
      </c>
      <c r="J123" s="51">
        <v>5</v>
      </c>
      <c r="K123" s="51">
        <v>0.1363</v>
      </c>
      <c r="L123" s="51">
        <v>41.949999999999996</v>
      </c>
      <c r="M123" s="51">
        <v>4</v>
      </c>
      <c r="N123" s="51">
        <v>0.19</v>
      </c>
      <c r="O123" s="51">
        <v>13.29</v>
      </c>
      <c r="P123" s="51">
        <v>123.1763</v>
      </c>
      <c r="Q123" s="51">
        <v>3</v>
      </c>
      <c r="R123" s="51">
        <v>0.13</v>
      </c>
      <c r="S123" s="51">
        <v>2.17</v>
      </c>
    </row>
    <row r="124" spans="1:19" ht="20.100000000000001" customHeight="1" thickBot="1">
      <c r="A124" s="546"/>
      <c r="B124" s="562"/>
      <c r="C124" s="569" t="s">
        <v>50</v>
      </c>
      <c r="D124" s="200" t="s">
        <v>41</v>
      </c>
      <c r="E124" s="48">
        <v>39156</v>
      </c>
      <c r="F124" s="48">
        <v>5421.046714133</v>
      </c>
      <c r="G124" s="48">
        <v>114695</v>
      </c>
      <c r="H124" s="313">
        <v>17038.14207211</v>
      </c>
      <c r="I124" s="48">
        <v>53506.746671676003</v>
      </c>
      <c r="J124" s="48">
        <v>54676.6</v>
      </c>
      <c r="K124" s="48">
        <v>4082.4747340029999</v>
      </c>
      <c r="L124" s="48">
        <v>3935.9647665029997</v>
      </c>
      <c r="M124" s="48">
        <v>51530.020000000004</v>
      </c>
      <c r="N124" s="48">
        <v>5053.0602384999993</v>
      </c>
      <c r="O124" s="48">
        <v>7908.2184195660002</v>
      </c>
      <c r="P124" s="48">
        <v>13450.787899412</v>
      </c>
      <c r="Q124" s="48">
        <v>21200.16</v>
      </c>
      <c r="R124" s="48">
        <v>828.65795000000003</v>
      </c>
      <c r="S124" s="48">
        <v>3048.5194329409996</v>
      </c>
    </row>
    <row r="125" spans="1:19" ht="20.100000000000001" customHeight="1" thickBot="1">
      <c r="A125" s="546"/>
      <c r="B125" s="562"/>
      <c r="C125" s="570" t="s">
        <v>13</v>
      </c>
      <c r="D125" s="201" t="s">
        <v>39</v>
      </c>
      <c r="E125" s="48">
        <v>8591</v>
      </c>
      <c r="F125" s="48">
        <v>462.59020834199998</v>
      </c>
      <c r="G125" s="48">
        <v>28551</v>
      </c>
      <c r="H125" s="313">
        <v>1367.2301752840001</v>
      </c>
      <c r="I125" s="48">
        <v>4054.1180639979993</v>
      </c>
      <c r="J125" s="48">
        <v>20628.559999999998</v>
      </c>
      <c r="K125" s="48">
        <v>701.58656694199999</v>
      </c>
      <c r="L125" s="48">
        <v>531.50612432600008</v>
      </c>
      <c r="M125" s="48">
        <v>16436.060000000001</v>
      </c>
      <c r="N125" s="48">
        <v>661.40193919300009</v>
      </c>
      <c r="O125" s="48">
        <v>2014.1551249760003</v>
      </c>
      <c r="P125" s="48">
        <v>984.49627603499994</v>
      </c>
      <c r="Q125" s="48">
        <v>10910.220000000001</v>
      </c>
      <c r="R125" s="48">
        <v>311.20339999999999</v>
      </c>
      <c r="S125" s="48">
        <v>290.52005940200002</v>
      </c>
    </row>
    <row r="126" spans="1:19" ht="20.100000000000001" customHeight="1" thickBot="1">
      <c r="A126" s="546"/>
      <c r="B126" s="562"/>
      <c r="C126" s="571" t="s">
        <v>43</v>
      </c>
      <c r="D126" s="572"/>
      <c r="E126" s="208">
        <v>47747</v>
      </c>
      <c r="F126" s="208">
        <v>5883.6369224749997</v>
      </c>
      <c r="G126" s="208">
        <v>143246</v>
      </c>
      <c r="H126" s="321">
        <v>18405.372247394</v>
      </c>
      <c r="I126" s="208">
        <v>57560.864735674004</v>
      </c>
      <c r="J126" s="208">
        <v>75305.16</v>
      </c>
      <c r="K126" s="208">
        <v>4784.0613009449999</v>
      </c>
      <c r="L126" s="208">
        <v>4467.4708908289995</v>
      </c>
      <c r="M126" s="208">
        <v>67966.080000000002</v>
      </c>
      <c r="N126" s="208">
        <v>5714.4621776929998</v>
      </c>
      <c r="O126" s="208">
        <v>9922.3735445420007</v>
      </c>
      <c r="P126" s="208">
        <v>14435.284175446999</v>
      </c>
      <c r="Q126" s="208">
        <v>32110.38</v>
      </c>
      <c r="R126" s="208">
        <v>1139.8613500000001</v>
      </c>
      <c r="S126" s="208">
        <v>3339.0394923429994</v>
      </c>
    </row>
    <row r="127" spans="1:19" ht="20.100000000000001" customHeight="1">
      <c r="A127" s="546"/>
      <c r="B127" s="562"/>
      <c r="C127" s="573" t="s">
        <v>51</v>
      </c>
      <c r="D127" s="574"/>
      <c r="E127" s="49">
        <v>2037</v>
      </c>
      <c r="F127" s="49">
        <v>8.0399999999999991</v>
      </c>
      <c r="G127" s="49">
        <v>5018</v>
      </c>
      <c r="H127" s="313">
        <v>45.5</v>
      </c>
      <c r="I127" s="49">
        <v>100.58</v>
      </c>
      <c r="J127" s="48">
        <v>5930.1</v>
      </c>
      <c r="K127" s="49">
        <v>26.96</v>
      </c>
      <c r="L127" s="49">
        <v>39.950000000000003</v>
      </c>
      <c r="M127" s="49">
        <v>4068</v>
      </c>
      <c r="N127" s="49">
        <v>129.15</v>
      </c>
      <c r="O127" s="49">
        <v>339.56</v>
      </c>
      <c r="P127" s="49">
        <v>135.1</v>
      </c>
      <c r="Q127" s="49">
        <v>3121.4</v>
      </c>
      <c r="R127" s="49">
        <v>19.259999999999998</v>
      </c>
      <c r="S127" s="49">
        <v>36.549999999999997</v>
      </c>
    </row>
    <row r="128" spans="1:19" ht="20.100000000000001" customHeight="1" thickBot="1">
      <c r="A128" s="546"/>
      <c r="B128" s="562"/>
      <c r="C128" s="559" t="s">
        <v>52</v>
      </c>
      <c r="D128" s="560"/>
      <c r="E128" s="52">
        <v>4.2662366221961588E-2</v>
      </c>
      <c r="F128" s="52">
        <v>1.3665017243480598E-3</v>
      </c>
      <c r="G128" s="52">
        <v>3.5030646580009213E-2</v>
      </c>
      <c r="H128" s="315">
        <v>2.4721043067435001E-3</v>
      </c>
      <c r="I128" s="52">
        <v>1.7473677725634374E-3</v>
      </c>
      <c r="J128" s="51">
        <v>7.8747591798490307E-2</v>
      </c>
      <c r="K128" s="52">
        <v>5.6353792947165136E-3</v>
      </c>
      <c r="L128" s="52">
        <v>8.9424197664076423E-3</v>
      </c>
      <c r="M128" s="52">
        <v>5.9853385688861269E-2</v>
      </c>
      <c r="N128" s="52">
        <v>2.2600552070175653E-2</v>
      </c>
      <c r="O128" s="52">
        <v>3.4221650543158774E-2</v>
      </c>
      <c r="P128" s="52">
        <v>9.359012150920578E-3</v>
      </c>
      <c r="Q128" s="52">
        <v>9.7208441631646839E-2</v>
      </c>
      <c r="R128" s="52">
        <v>1.6896791877362975E-2</v>
      </c>
      <c r="S128" s="52">
        <v>1.0946261667109818E-2</v>
      </c>
    </row>
    <row r="129" spans="1:19" ht="20.100000000000001" customHeight="1">
      <c r="A129" s="546"/>
      <c r="B129" s="562"/>
      <c r="C129" s="557" t="s">
        <v>44</v>
      </c>
      <c r="D129" s="558"/>
      <c r="E129" s="49">
        <v>1014</v>
      </c>
      <c r="F129" s="49">
        <v>44.02</v>
      </c>
      <c r="G129" s="49">
        <v>2319</v>
      </c>
      <c r="H129" s="313">
        <v>154.51499999999999</v>
      </c>
      <c r="I129" s="49">
        <v>437.30614813</v>
      </c>
      <c r="J129" s="48">
        <v>2653</v>
      </c>
      <c r="K129" s="49">
        <v>71.544999999999987</v>
      </c>
      <c r="L129" s="49">
        <v>70.78</v>
      </c>
      <c r="M129" s="49">
        <v>2079</v>
      </c>
      <c r="N129" s="49">
        <v>56.975000000000009</v>
      </c>
      <c r="O129" s="49">
        <v>462.87</v>
      </c>
      <c r="P129" s="49">
        <v>185.89805130000002</v>
      </c>
      <c r="Q129" s="49">
        <v>1431</v>
      </c>
      <c r="R129" s="49">
        <v>11.885</v>
      </c>
      <c r="S129" s="49">
        <v>23.71</v>
      </c>
    </row>
    <row r="130" spans="1:19" s="15" customFormat="1" ht="20.100000000000001" customHeight="1" thickBot="1">
      <c r="A130" s="546"/>
      <c r="B130" s="562"/>
      <c r="C130" s="559" t="s">
        <v>45</v>
      </c>
      <c r="D130" s="560"/>
      <c r="E130" s="52">
        <v>2.1236936352022118E-2</v>
      </c>
      <c r="F130" s="52">
        <v>7.4817669037066676E-3</v>
      </c>
      <c r="G130" s="52">
        <v>1.6188933722407605E-2</v>
      </c>
      <c r="H130" s="315">
        <v>8.3951032298125693E-3</v>
      </c>
      <c r="I130" s="52">
        <v>7.5972824615849546E-3</v>
      </c>
      <c r="J130" s="51">
        <v>3.5229989551844788E-2</v>
      </c>
      <c r="K130" s="52">
        <v>1.4954866900611754E-2</v>
      </c>
      <c r="L130" s="52">
        <v>1.5843416046716716E-2</v>
      </c>
      <c r="M130" s="52">
        <v>3.058878781886494E-2</v>
      </c>
      <c r="N130" s="52">
        <v>9.9703171056775685E-3</v>
      </c>
      <c r="O130" s="52">
        <v>4.664912058814908E-2</v>
      </c>
      <c r="P130" s="52">
        <v>1.2878031983339431E-2</v>
      </c>
      <c r="Q130" s="52">
        <v>4.4565028504801249E-2</v>
      </c>
      <c r="R130" s="52">
        <v>1.0426706721830685E-2</v>
      </c>
      <c r="S130" s="52">
        <v>7.1008444357639885E-3</v>
      </c>
    </row>
    <row r="131" spans="1:19" ht="20.100000000000001" customHeight="1">
      <c r="A131" s="546"/>
      <c r="B131" s="562"/>
      <c r="C131" s="557" t="s">
        <v>46</v>
      </c>
      <c r="D131" s="558"/>
      <c r="E131" s="49">
        <v>20773</v>
      </c>
      <c r="F131" s="49">
        <v>1286.4324848830001</v>
      </c>
      <c r="G131" s="49">
        <v>52811</v>
      </c>
      <c r="H131" s="313">
        <v>4364.167334883</v>
      </c>
      <c r="I131" s="49">
        <v>5821.0939571469989</v>
      </c>
      <c r="J131" s="48">
        <v>25921.9</v>
      </c>
      <c r="K131" s="49">
        <v>1401.9122600000001</v>
      </c>
      <c r="L131" s="49">
        <v>572.80619999999999</v>
      </c>
      <c r="M131" s="49">
        <v>34327.08</v>
      </c>
      <c r="N131" s="49">
        <v>1471.0789034489999</v>
      </c>
      <c r="O131" s="49">
        <v>5703.8318377930009</v>
      </c>
      <c r="P131" s="49">
        <v>2279.8736209800004</v>
      </c>
      <c r="Q131" s="49">
        <v>14629.84</v>
      </c>
      <c r="R131" s="49">
        <v>347.79005000000001</v>
      </c>
      <c r="S131" s="49">
        <v>802.18894254399993</v>
      </c>
    </row>
    <row r="132" spans="1:19" s="15" customFormat="1" ht="20.100000000000001" customHeight="1" thickBot="1">
      <c r="A132" s="546"/>
      <c r="B132" s="562"/>
      <c r="C132" s="559" t="s">
        <v>47</v>
      </c>
      <c r="D132" s="560"/>
      <c r="E132" s="52">
        <v>0.43506398307747085</v>
      </c>
      <c r="F132" s="52">
        <v>0.21864579712064419</v>
      </c>
      <c r="G132" s="52">
        <v>0.3686734708124485</v>
      </c>
      <c r="H132" s="315">
        <v>0.23711377722886962</v>
      </c>
      <c r="I132" s="52">
        <v>0.10112936947487013</v>
      </c>
      <c r="J132" s="51">
        <v>0.34422475166376382</v>
      </c>
      <c r="K132" s="52">
        <v>0.29303810545301312</v>
      </c>
      <c r="L132" s="52">
        <v>0.12821710851566581</v>
      </c>
      <c r="M132" s="52">
        <v>0.50506193677787514</v>
      </c>
      <c r="N132" s="52">
        <v>0.25743085835645391</v>
      </c>
      <c r="O132" s="52">
        <v>0.57484550568351733</v>
      </c>
      <c r="P132" s="52">
        <v>0.15793756418441984</v>
      </c>
      <c r="Q132" s="52">
        <v>0.45561092705847767</v>
      </c>
      <c r="R132" s="52">
        <v>0.30511610030465547</v>
      </c>
      <c r="S132" s="52">
        <v>0.24024541919422016</v>
      </c>
    </row>
    <row r="133" spans="1:19" ht="20.100000000000001" customHeight="1">
      <c r="A133" s="546"/>
      <c r="B133" s="562"/>
      <c r="C133" s="561" t="s">
        <v>48</v>
      </c>
      <c r="D133" s="530"/>
      <c r="E133" s="49">
        <v>23734</v>
      </c>
      <c r="F133" s="49">
        <v>4172.3310924619991</v>
      </c>
      <c r="G133" s="49">
        <v>82417</v>
      </c>
      <c r="H133" s="313">
        <v>12364.893717380999</v>
      </c>
      <c r="I133" s="49">
        <v>33767.322729551997</v>
      </c>
      <c r="J133" s="48">
        <v>40647.159999999996</v>
      </c>
      <c r="K133" s="49">
        <v>3010.955140945</v>
      </c>
      <c r="L133" s="49">
        <v>3005.3720672769996</v>
      </c>
      <c r="M133" s="49">
        <v>27309</v>
      </c>
      <c r="N133" s="49">
        <v>3811.0286242440002</v>
      </c>
      <c r="O133" s="49">
        <v>2995.076049405</v>
      </c>
      <c r="P133" s="49">
        <v>9064.8909106369993</v>
      </c>
      <c r="Q133" s="49">
        <v>12877.14</v>
      </c>
      <c r="R133" s="49">
        <v>651.86630000000002</v>
      </c>
      <c r="S133" s="49">
        <v>1542.5505497989998</v>
      </c>
    </row>
    <row r="134" spans="1:19" s="15" customFormat="1" ht="20.100000000000001" customHeight="1" thickBot="1">
      <c r="A134" s="546"/>
      <c r="B134" s="563"/>
      <c r="C134" s="559" t="s">
        <v>49</v>
      </c>
      <c r="D134" s="560"/>
      <c r="E134" s="52">
        <v>0.49707835047228099</v>
      </c>
      <c r="F134" s="52">
        <v>0.70914149656720726</v>
      </c>
      <c r="G134" s="52">
        <v>0.57535288943495799</v>
      </c>
      <c r="H134" s="315">
        <v>0.67180894530029045</v>
      </c>
      <c r="I134" s="52">
        <v>0.58663682146915896</v>
      </c>
      <c r="J134" s="51">
        <v>0.53976593370228543</v>
      </c>
      <c r="K134" s="52">
        <v>0.62937219060095306</v>
      </c>
      <c r="L134" s="52">
        <v>0.67272336870656413</v>
      </c>
      <c r="M134" s="52">
        <v>0.4018033701516992</v>
      </c>
      <c r="N134" s="52">
        <v>0.66690941434886886</v>
      </c>
      <c r="O134" s="52">
        <v>0.30185076544034178</v>
      </c>
      <c r="P134" s="52">
        <v>0.62796761050644845</v>
      </c>
      <c r="Q134" s="52">
        <v>0.40102733134892826</v>
      </c>
      <c r="R134" s="52">
        <v>0.57188209776566246</v>
      </c>
      <c r="S134" s="52">
        <v>0.46197433523512899</v>
      </c>
    </row>
    <row r="135" spans="1:19" ht="20.100000000000001" customHeight="1" thickBot="1">
      <c r="A135" s="545"/>
      <c r="B135" s="544"/>
      <c r="C135" s="545"/>
      <c r="D135" s="545"/>
      <c r="E135" s="545"/>
      <c r="F135" s="545"/>
      <c r="G135" s="545"/>
      <c r="H135" s="545"/>
      <c r="I135" s="545"/>
      <c r="J135" s="545"/>
      <c r="K135" s="545"/>
      <c r="L135" s="545"/>
      <c r="M135" s="545"/>
      <c r="N135" s="545"/>
      <c r="O135" s="545"/>
      <c r="P135" s="545"/>
      <c r="Q135" s="545"/>
      <c r="R135" s="545"/>
    </row>
    <row r="136" spans="1:19" ht="20.100000000000001" customHeight="1">
      <c r="A136" s="575" t="s">
        <v>196</v>
      </c>
      <c r="B136" s="578" t="s">
        <v>37</v>
      </c>
      <c r="C136" s="581" t="s">
        <v>40</v>
      </c>
      <c r="D136" s="581"/>
      <c r="E136" s="31">
        <v>8149</v>
      </c>
      <c r="F136" s="31">
        <v>1046.43</v>
      </c>
      <c r="G136" s="31">
        <v>25301</v>
      </c>
      <c r="H136" s="322">
        <v>3361.29</v>
      </c>
      <c r="I136" s="31">
        <v>4087.83</v>
      </c>
      <c r="J136" s="31">
        <v>6785</v>
      </c>
      <c r="K136" s="31">
        <v>941.13800000000003</v>
      </c>
      <c r="L136" s="31">
        <v>945.4</v>
      </c>
      <c r="M136" s="31">
        <v>14652.199999999999</v>
      </c>
      <c r="N136" s="31">
        <v>2548.038</v>
      </c>
      <c r="O136" s="31">
        <v>3012.53</v>
      </c>
      <c r="P136" s="31">
        <v>2284.252</v>
      </c>
      <c r="Q136" s="31">
        <v>3013</v>
      </c>
      <c r="R136" s="31">
        <v>977.09199999999998</v>
      </c>
      <c r="S136" s="31">
        <v>1287.3699999999999</v>
      </c>
    </row>
    <row r="137" spans="1:19" ht="20.100000000000001" customHeight="1">
      <c r="A137" s="576"/>
      <c r="B137" s="579"/>
      <c r="C137" s="582" t="s">
        <v>14</v>
      </c>
      <c r="D137" s="582"/>
      <c r="E137" s="32">
        <v>3506</v>
      </c>
      <c r="F137" s="32">
        <v>648.5200000000001</v>
      </c>
      <c r="G137" s="32">
        <v>11938</v>
      </c>
      <c r="H137" s="323">
        <v>1735.64</v>
      </c>
      <c r="I137" s="32">
        <v>2031.45</v>
      </c>
      <c r="J137" s="32">
        <v>3076</v>
      </c>
      <c r="K137" s="32">
        <v>388.65999999999997</v>
      </c>
      <c r="L137" s="32">
        <v>383.48</v>
      </c>
      <c r="M137" s="32">
        <v>7315.4</v>
      </c>
      <c r="N137" s="32">
        <v>1376.92</v>
      </c>
      <c r="O137" s="32">
        <v>1292.4099999999999</v>
      </c>
      <c r="P137" s="32">
        <v>1186.8999999999999</v>
      </c>
      <c r="Q137" s="32">
        <v>429</v>
      </c>
      <c r="R137" s="32">
        <v>251.06</v>
      </c>
      <c r="S137" s="32">
        <v>300.19</v>
      </c>
    </row>
    <row r="138" spans="1:19" ht="20.100000000000001" customHeight="1" thickBot="1">
      <c r="A138" s="576"/>
      <c r="B138" s="580"/>
      <c r="C138" s="583" t="s">
        <v>15</v>
      </c>
      <c r="D138" s="583"/>
      <c r="E138" s="34">
        <v>5797</v>
      </c>
      <c r="F138" s="34">
        <v>687.25</v>
      </c>
      <c r="G138" s="34">
        <v>16599</v>
      </c>
      <c r="H138" s="324">
        <v>2261.39</v>
      </c>
      <c r="I138" s="34">
        <v>3104.6499999999996</v>
      </c>
      <c r="J138" s="34">
        <v>2873</v>
      </c>
      <c r="K138" s="34">
        <v>522.05000000000007</v>
      </c>
      <c r="L138" s="34">
        <v>522.04999999999995</v>
      </c>
      <c r="M138" s="34">
        <v>11508.4</v>
      </c>
      <c r="N138" s="34">
        <v>1847.68</v>
      </c>
      <c r="O138" s="34">
        <v>2538.0600000000004</v>
      </c>
      <c r="P138" s="34">
        <v>935.93000000000006</v>
      </c>
      <c r="Q138" s="34">
        <v>546</v>
      </c>
      <c r="R138" s="34">
        <v>217.02999999999997</v>
      </c>
      <c r="S138" s="34">
        <v>314.08</v>
      </c>
    </row>
    <row r="139" spans="1:19" ht="20.100000000000001" customHeight="1">
      <c r="A139" s="576"/>
      <c r="B139" s="584" t="s">
        <v>28</v>
      </c>
      <c r="C139" s="587" t="s">
        <v>40</v>
      </c>
      <c r="D139" s="581"/>
      <c r="E139" s="31">
        <v>0</v>
      </c>
      <c r="F139" s="31">
        <v>0</v>
      </c>
      <c r="G139" s="31">
        <v>0</v>
      </c>
      <c r="H139" s="322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</row>
    <row r="140" spans="1:19" ht="20.100000000000001" customHeight="1">
      <c r="A140" s="576"/>
      <c r="B140" s="585"/>
      <c r="C140" s="588" t="s">
        <v>14</v>
      </c>
      <c r="D140" s="582"/>
      <c r="E140" s="32">
        <v>0</v>
      </c>
      <c r="F140" s="32">
        <v>0</v>
      </c>
      <c r="G140" s="32">
        <v>0</v>
      </c>
      <c r="H140" s="323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</row>
    <row r="141" spans="1:19" ht="20.100000000000001" customHeight="1" thickBot="1">
      <c r="A141" s="576"/>
      <c r="B141" s="586"/>
      <c r="C141" s="589" t="s">
        <v>15</v>
      </c>
      <c r="D141" s="583"/>
      <c r="E141" s="34">
        <v>0</v>
      </c>
      <c r="F141" s="34">
        <v>0</v>
      </c>
      <c r="G141" s="34">
        <v>0</v>
      </c>
      <c r="H141" s="32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34">
        <v>0</v>
      </c>
    </row>
    <row r="142" spans="1:19" ht="20.100000000000001" customHeight="1">
      <c r="A142" s="576"/>
      <c r="B142" s="578" t="s">
        <v>12</v>
      </c>
      <c r="C142" s="581" t="s">
        <v>40</v>
      </c>
      <c r="D142" s="581"/>
      <c r="E142" s="31">
        <v>3094</v>
      </c>
      <c r="F142" s="31">
        <v>331.09</v>
      </c>
      <c r="G142" s="31">
        <v>10188</v>
      </c>
      <c r="H142" s="322">
        <v>1228.2299999999998</v>
      </c>
      <c r="I142" s="31">
        <v>1588.16</v>
      </c>
      <c r="J142" s="31">
        <v>3384</v>
      </c>
      <c r="K142" s="31">
        <v>342.33800000000002</v>
      </c>
      <c r="L142" s="31">
        <v>332.48</v>
      </c>
      <c r="M142" s="31">
        <v>6012.4</v>
      </c>
      <c r="N142" s="31">
        <v>987.71799999999996</v>
      </c>
      <c r="O142" s="31">
        <v>1137.8699999999999</v>
      </c>
      <c r="P142" s="31">
        <v>824.10199999999998</v>
      </c>
      <c r="Q142" s="31">
        <v>1683</v>
      </c>
      <c r="R142" s="31">
        <v>560.35199999999998</v>
      </c>
      <c r="S142" s="31">
        <v>632.02</v>
      </c>
    </row>
    <row r="143" spans="1:19" ht="20.100000000000001" customHeight="1">
      <c r="A143" s="576"/>
      <c r="B143" s="579"/>
      <c r="C143" s="582" t="s">
        <v>14</v>
      </c>
      <c r="D143" s="582"/>
      <c r="E143" s="185"/>
      <c r="F143" s="186"/>
      <c r="G143" s="185"/>
      <c r="H143" s="310"/>
      <c r="I143" s="186"/>
      <c r="J143" s="185"/>
      <c r="K143" s="186"/>
      <c r="L143" s="186"/>
      <c r="M143" s="185"/>
      <c r="N143" s="186"/>
      <c r="O143" s="186"/>
      <c r="P143" s="186"/>
      <c r="Q143" s="185"/>
      <c r="R143" s="186"/>
      <c r="S143" s="186"/>
    </row>
    <row r="144" spans="1:19" ht="20.100000000000001" customHeight="1" thickBot="1">
      <c r="A144" s="576"/>
      <c r="B144" s="580"/>
      <c r="C144" s="583" t="s">
        <v>15</v>
      </c>
      <c r="D144" s="583"/>
      <c r="E144" s="189"/>
      <c r="F144" s="190"/>
      <c r="G144" s="189"/>
      <c r="H144" s="311"/>
      <c r="I144" s="186"/>
      <c r="J144" s="185"/>
      <c r="K144" s="186"/>
      <c r="L144" s="186"/>
      <c r="M144" s="185"/>
      <c r="N144" s="186"/>
      <c r="O144" s="186"/>
      <c r="P144" s="186"/>
      <c r="Q144" s="185"/>
      <c r="R144" s="186"/>
      <c r="S144" s="186"/>
    </row>
    <row r="145" spans="1:19" ht="20.100000000000001" customHeight="1">
      <c r="A145" s="576"/>
      <c r="B145" s="578" t="s">
        <v>16</v>
      </c>
      <c r="C145" s="581" t="s">
        <v>40</v>
      </c>
      <c r="D145" s="581"/>
      <c r="E145" s="31">
        <v>4145</v>
      </c>
      <c r="F145" s="31">
        <v>394.9</v>
      </c>
      <c r="G145" s="31">
        <v>12535</v>
      </c>
      <c r="H145" s="322">
        <v>1211.7900000000002</v>
      </c>
      <c r="I145" s="31">
        <v>1384.08</v>
      </c>
      <c r="J145" s="31">
        <v>2345</v>
      </c>
      <c r="K145" s="31">
        <v>382.08</v>
      </c>
      <c r="L145" s="31">
        <v>388.97</v>
      </c>
      <c r="M145" s="31">
        <v>7103</v>
      </c>
      <c r="N145" s="31">
        <v>802.88</v>
      </c>
      <c r="O145" s="31">
        <v>1045.76</v>
      </c>
      <c r="P145" s="31">
        <v>849.6099999999999</v>
      </c>
      <c r="Q145" s="31">
        <v>1281</v>
      </c>
      <c r="R145" s="31">
        <v>414.94000000000005</v>
      </c>
      <c r="S145" s="31">
        <v>650.51</v>
      </c>
    </row>
    <row r="146" spans="1:19" ht="20.100000000000001" customHeight="1">
      <c r="A146" s="576"/>
      <c r="B146" s="579"/>
      <c r="C146" s="582" t="s">
        <v>14</v>
      </c>
      <c r="D146" s="582"/>
      <c r="E146" s="32">
        <v>2923</v>
      </c>
      <c r="F146" s="32">
        <v>337.97</v>
      </c>
      <c r="G146" s="32">
        <v>10313</v>
      </c>
      <c r="H146" s="323">
        <v>891.24</v>
      </c>
      <c r="I146" s="32">
        <v>978.24</v>
      </c>
      <c r="J146" s="32">
        <v>2529</v>
      </c>
      <c r="K146" s="32">
        <v>221.43</v>
      </c>
      <c r="L146" s="32">
        <v>216.48999999999998</v>
      </c>
      <c r="M146" s="32">
        <v>5678.4</v>
      </c>
      <c r="N146" s="32">
        <v>659.61</v>
      </c>
      <c r="O146" s="32">
        <v>724.91</v>
      </c>
      <c r="P146" s="32">
        <v>747.70999999999992</v>
      </c>
      <c r="Q146" s="32">
        <v>366</v>
      </c>
      <c r="R146" s="32">
        <v>248.71</v>
      </c>
      <c r="S146" s="32">
        <v>294.62</v>
      </c>
    </row>
    <row r="147" spans="1:19" ht="20.100000000000001" customHeight="1" thickBot="1">
      <c r="A147" s="576"/>
      <c r="B147" s="580"/>
      <c r="C147" s="583" t="s">
        <v>15</v>
      </c>
      <c r="D147" s="583"/>
      <c r="E147" s="34">
        <v>4543</v>
      </c>
      <c r="F147" s="34">
        <v>374.2</v>
      </c>
      <c r="G147" s="34">
        <v>12135</v>
      </c>
      <c r="H147" s="324">
        <v>1178.1699999999998</v>
      </c>
      <c r="I147" s="34">
        <v>1794.45</v>
      </c>
      <c r="J147" s="34">
        <v>2200</v>
      </c>
      <c r="K147" s="34">
        <v>376.76000000000005</v>
      </c>
      <c r="L147" s="34">
        <v>366.87</v>
      </c>
      <c r="M147" s="34">
        <v>7642</v>
      </c>
      <c r="N147" s="34">
        <v>800.47</v>
      </c>
      <c r="O147" s="34">
        <v>1661.1000000000001</v>
      </c>
      <c r="P147" s="34">
        <v>605.90000000000009</v>
      </c>
      <c r="Q147" s="34">
        <v>533</v>
      </c>
      <c r="R147" s="34">
        <v>216.45999999999998</v>
      </c>
      <c r="S147" s="34">
        <v>312.39999999999998</v>
      </c>
    </row>
    <row r="148" spans="1:19" ht="20.100000000000001" customHeight="1">
      <c r="A148" s="576"/>
      <c r="B148" s="578" t="s">
        <v>17</v>
      </c>
      <c r="C148" s="581" t="s">
        <v>40</v>
      </c>
      <c r="D148" s="581"/>
      <c r="E148" s="31">
        <v>910</v>
      </c>
      <c r="F148" s="31">
        <v>320.44</v>
      </c>
      <c r="G148" s="31">
        <v>2578</v>
      </c>
      <c r="H148" s="322">
        <v>921.27</v>
      </c>
      <c r="I148" s="31">
        <v>1092.4000000000001</v>
      </c>
      <c r="J148" s="31">
        <v>1056</v>
      </c>
      <c r="K148" s="31">
        <v>216.72</v>
      </c>
      <c r="L148" s="31">
        <v>223.57</v>
      </c>
      <c r="M148" s="31">
        <v>1536.8</v>
      </c>
      <c r="N148" s="31">
        <v>757.44</v>
      </c>
      <c r="O148" s="31">
        <v>828.9</v>
      </c>
      <c r="P148" s="31">
        <v>574.19000000000005</v>
      </c>
      <c r="Q148" s="31">
        <v>49</v>
      </c>
      <c r="R148" s="31">
        <v>1.8</v>
      </c>
      <c r="S148" s="31">
        <v>4.84</v>
      </c>
    </row>
    <row r="149" spans="1:19" ht="20.100000000000001" customHeight="1">
      <c r="A149" s="576"/>
      <c r="B149" s="579"/>
      <c r="C149" s="582" t="s">
        <v>14</v>
      </c>
      <c r="D149" s="582"/>
      <c r="E149" s="32">
        <v>583</v>
      </c>
      <c r="F149" s="32">
        <v>310.55000000000007</v>
      </c>
      <c r="G149" s="32">
        <v>1625</v>
      </c>
      <c r="H149" s="323">
        <v>844.40000000000009</v>
      </c>
      <c r="I149" s="32">
        <v>1044.2</v>
      </c>
      <c r="J149" s="32">
        <v>547</v>
      </c>
      <c r="K149" s="32">
        <v>167.23</v>
      </c>
      <c r="L149" s="32">
        <v>166.99</v>
      </c>
      <c r="M149" s="32">
        <v>1637</v>
      </c>
      <c r="N149" s="32">
        <v>717.31000000000006</v>
      </c>
      <c r="O149" s="32">
        <v>553.23</v>
      </c>
      <c r="P149" s="32">
        <v>406.99</v>
      </c>
      <c r="Q149" s="32">
        <v>63</v>
      </c>
      <c r="R149" s="32">
        <v>2.35</v>
      </c>
      <c r="S149" s="32">
        <v>5.57</v>
      </c>
    </row>
    <row r="150" spans="1:19" ht="20.100000000000001" customHeight="1" thickBot="1">
      <c r="A150" s="576"/>
      <c r="B150" s="580"/>
      <c r="C150" s="583" t="s">
        <v>15</v>
      </c>
      <c r="D150" s="583"/>
      <c r="E150" s="34">
        <v>1254</v>
      </c>
      <c r="F150" s="34">
        <v>313.04999999999995</v>
      </c>
      <c r="G150" s="34">
        <v>4464</v>
      </c>
      <c r="H150" s="324">
        <v>1083.22</v>
      </c>
      <c r="I150" s="34">
        <v>1310.1999999999998</v>
      </c>
      <c r="J150" s="34">
        <v>673</v>
      </c>
      <c r="K150" s="34">
        <v>145.29000000000002</v>
      </c>
      <c r="L150" s="34">
        <v>155.18</v>
      </c>
      <c r="M150" s="34">
        <v>3866.3999999999996</v>
      </c>
      <c r="N150" s="34">
        <v>1047.21</v>
      </c>
      <c r="O150" s="34">
        <v>876.96</v>
      </c>
      <c r="P150" s="34">
        <v>330.03</v>
      </c>
      <c r="Q150" s="34">
        <v>13</v>
      </c>
      <c r="R150" s="34">
        <v>0.57000000000000006</v>
      </c>
      <c r="S150" s="34">
        <v>1.68</v>
      </c>
    </row>
    <row r="151" spans="1:19" ht="20.100000000000001" customHeight="1">
      <c r="A151" s="576"/>
      <c r="B151" s="578" t="s">
        <v>18</v>
      </c>
      <c r="C151" s="581" t="s">
        <v>40</v>
      </c>
      <c r="D151" s="581"/>
      <c r="E151" s="31">
        <v>0</v>
      </c>
      <c r="F151" s="31">
        <v>0</v>
      </c>
      <c r="G151" s="31">
        <v>0</v>
      </c>
      <c r="H151" s="322">
        <v>0</v>
      </c>
      <c r="I151" s="31">
        <v>23.189999999999998</v>
      </c>
      <c r="J151" s="31">
        <v>0</v>
      </c>
      <c r="K151" s="31">
        <v>0</v>
      </c>
      <c r="L151" s="31">
        <v>0.38</v>
      </c>
      <c r="M151" s="31">
        <v>0</v>
      </c>
      <c r="N151" s="31">
        <v>0</v>
      </c>
      <c r="O151" s="31">
        <v>0</v>
      </c>
      <c r="P151" s="31">
        <v>36.35</v>
      </c>
      <c r="Q151" s="31">
        <v>0</v>
      </c>
      <c r="R151" s="31">
        <v>0</v>
      </c>
      <c r="S151" s="31">
        <v>0</v>
      </c>
    </row>
    <row r="152" spans="1:19" ht="20.100000000000001" customHeight="1">
      <c r="A152" s="576"/>
      <c r="B152" s="579"/>
      <c r="C152" s="582" t="s">
        <v>14</v>
      </c>
      <c r="D152" s="582"/>
      <c r="E152" s="32">
        <v>0</v>
      </c>
      <c r="F152" s="32">
        <v>0</v>
      </c>
      <c r="G152" s="32">
        <v>0</v>
      </c>
      <c r="H152" s="323">
        <v>0</v>
      </c>
      <c r="I152" s="32">
        <v>9.01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14.27</v>
      </c>
      <c r="P152" s="32">
        <v>32.200000000000003</v>
      </c>
      <c r="Q152" s="32">
        <v>0</v>
      </c>
      <c r="R152" s="32">
        <v>0</v>
      </c>
      <c r="S152" s="32">
        <v>0</v>
      </c>
    </row>
    <row r="153" spans="1:19" ht="20.100000000000001" customHeight="1" thickBot="1">
      <c r="A153" s="576"/>
      <c r="B153" s="580"/>
      <c r="C153" s="583" t="s">
        <v>15</v>
      </c>
      <c r="D153" s="583"/>
      <c r="E153" s="34">
        <v>0</v>
      </c>
      <c r="F153" s="34">
        <v>0</v>
      </c>
      <c r="G153" s="34">
        <v>0</v>
      </c>
      <c r="H153" s="32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  <c r="S153" s="34">
        <v>0</v>
      </c>
    </row>
    <row r="154" spans="1:19" ht="20.100000000000001" customHeight="1">
      <c r="A154" s="576"/>
      <c r="B154" s="596" t="s">
        <v>39</v>
      </c>
      <c r="C154" s="581" t="s">
        <v>40</v>
      </c>
      <c r="D154" s="581"/>
      <c r="E154" s="31">
        <v>1599</v>
      </c>
      <c r="F154" s="31">
        <v>76.62</v>
      </c>
      <c r="G154" s="31">
        <v>5815</v>
      </c>
      <c r="H154" s="322">
        <v>249.72</v>
      </c>
      <c r="I154" s="31">
        <v>447.99</v>
      </c>
      <c r="J154" s="31">
        <v>2098</v>
      </c>
      <c r="K154" s="31">
        <v>119.898</v>
      </c>
      <c r="L154" s="31">
        <v>122.47</v>
      </c>
      <c r="M154" s="31">
        <v>2779</v>
      </c>
      <c r="N154" s="31">
        <v>172.06799999999998</v>
      </c>
      <c r="O154" s="31">
        <v>244.25</v>
      </c>
      <c r="P154" s="31">
        <v>134.55200000000002</v>
      </c>
      <c r="Q154" s="31">
        <v>635</v>
      </c>
      <c r="R154" s="31">
        <v>108.788</v>
      </c>
      <c r="S154" s="31">
        <v>250.79999999999998</v>
      </c>
    </row>
    <row r="155" spans="1:19" ht="20.100000000000001" customHeight="1">
      <c r="A155" s="576"/>
      <c r="B155" s="597"/>
      <c r="C155" s="582" t="s">
        <v>14</v>
      </c>
      <c r="D155" s="582"/>
      <c r="E155" s="32">
        <v>785</v>
      </c>
      <c r="F155" s="32">
        <v>21.16</v>
      </c>
      <c r="G155" s="32">
        <v>2862</v>
      </c>
      <c r="H155" s="323">
        <v>74.22999999999999</v>
      </c>
      <c r="I155" s="32">
        <v>132.69999999999999</v>
      </c>
      <c r="J155" s="32">
        <v>891</v>
      </c>
      <c r="K155" s="32">
        <v>32.33</v>
      </c>
      <c r="L155" s="32">
        <v>33.909999999999997</v>
      </c>
      <c r="M155" s="32">
        <v>1426</v>
      </c>
      <c r="N155" s="32">
        <v>103</v>
      </c>
      <c r="O155" s="32">
        <v>106.22999999999999</v>
      </c>
      <c r="P155" s="32">
        <v>143.67000000000002</v>
      </c>
      <c r="Q155" s="32">
        <v>96</v>
      </c>
      <c r="R155" s="32">
        <v>45.169999999999995</v>
      </c>
      <c r="S155" s="32">
        <v>114.4</v>
      </c>
    </row>
    <row r="156" spans="1:19" ht="20.100000000000001" customHeight="1" thickBot="1">
      <c r="A156" s="576"/>
      <c r="B156" s="598"/>
      <c r="C156" s="583" t="s">
        <v>15</v>
      </c>
      <c r="D156" s="583"/>
      <c r="E156" s="34">
        <v>619</v>
      </c>
      <c r="F156" s="34">
        <v>11.59</v>
      </c>
      <c r="G156" s="34">
        <v>1919</v>
      </c>
      <c r="H156" s="324">
        <v>30.32</v>
      </c>
      <c r="I156" s="34">
        <v>71.169999999999987</v>
      </c>
      <c r="J156" s="34">
        <v>550</v>
      </c>
      <c r="K156" s="34">
        <v>6.9200000000000017</v>
      </c>
      <c r="L156" s="34">
        <v>9.2100000000000009</v>
      </c>
      <c r="M156" s="34">
        <v>891</v>
      </c>
      <c r="N156" s="34">
        <v>25.750000000000004</v>
      </c>
      <c r="O156" s="34">
        <v>35.730000000000004</v>
      </c>
      <c r="P156" s="34">
        <v>75.72</v>
      </c>
      <c r="Q156" s="34">
        <v>129</v>
      </c>
      <c r="R156" s="34">
        <v>47.08</v>
      </c>
      <c r="S156" s="34">
        <v>63.11</v>
      </c>
    </row>
    <row r="157" spans="1:19" ht="20.100000000000001" customHeight="1">
      <c r="A157" s="576"/>
      <c r="B157" s="599"/>
      <c r="C157" s="601" t="s">
        <v>53</v>
      </c>
      <c r="D157" s="95" t="s">
        <v>41</v>
      </c>
      <c r="E157" s="31">
        <v>0</v>
      </c>
      <c r="F157" s="31">
        <v>0</v>
      </c>
      <c r="G157" s="31">
        <v>0</v>
      </c>
      <c r="H157" s="322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</row>
    <row r="158" spans="1:19" ht="20.100000000000001" customHeight="1" thickBot="1">
      <c r="A158" s="576"/>
      <c r="B158" s="599"/>
      <c r="C158" s="602"/>
      <c r="D158" s="89" t="s">
        <v>39</v>
      </c>
      <c r="E158" s="34">
        <v>0</v>
      </c>
      <c r="F158" s="34">
        <v>0</v>
      </c>
      <c r="G158" s="34">
        <v>0</v>
      </c>
      <c r="H158" s="32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</row>
    <row r="159" spans="1:19" ht="20.100000000000001" customHeight="1">
      <c r="A159" s="576"/>
      <c r="B159" s="599"/>
      <c r="C159" s="592" t="s">
        <v>12</v>
      </c>
      <c r="D159" s="88" t="s">
        <v>41</v>
      </c>
      <c r="E159" s="31">
        <v>2393</v>
      </c>
      <c r="F159" s="31">
        <v>283.75</v>
      </c>
      <c r="G159" s="31">
        <v>7711</v>
      </c>
      <c r="H159" s="322">
        <v>1085.8999999999999</v>
      </c>
      <c r="I159" s="31">
        <v>1373.6100000000001</v>
      </c>
      <c r="J159" s="31">
        <v>2344</v>
      </c>
      <c r="K159" s="31">
        <v>272.99</v>
      </c>
      <c r="L159" s="31">
        <v>262.54000000000002</v>
      </c>
      <c r="M159" s="31">
        <v>4939.3999999999996</v>
      </c>
      <c r="N159" s="31">
        <v>891.3</v>
      </c>
      <c r="O159" s="31">
        <v>1016.0699999999999</v>
      </c>
      <c r="P159" s="31">
        <v>780.42</v>
      </c>
      <c r="Q159" s="31">
        <v>1377</v>
      </c>
      <c r="R159" s="31">
        <v>501.86399999999998</v>
      </c>
      <c r="S159" s="31">
        <v>502.36</v>
      </c>
    </row>
    <row r="160" spans="1:19" ht="20.100000000000001" customHeight="1" thickBot="1">
      <c r="A160" s="576"/>
      <c r="B160" s="599"/>
      <c r="C160" s="591"/>
      <c r="D160" s="89" t="s">
        <v>39</v>
      </c>
      <c r="E160" s="34">
        <v>701</v>
      </c>
      <c r="F160" s="34">
        <v>47.339999999999996</v>
      </c>
      <c r="G160" s="34">
        <v>2477</v>
      </c>
      <c r="H160" s="324">
        <v>142.32999999999998</v>
      </c>
      <c r="I160" s="34">
        <v>214.55</v>
      </c>
      <c r="J160" s="34">
        <v>1040</v>
      </c>
      <c r="K160" s="34">
        <v>69.347999999999999</v>
      </c>
      <c r="L160" s="34">
        <v>69.94</v>
      </c>
      <c r="M160" s="34">
        <v>1073</v>
      </c>
      <c r="N160" s="34">
        <v>96.417999999999992</v>
      </c>
      <c r="O160" s="34">
        <v>121.8</v>
      </c>
      <c r="P160" s="34">
        <v>43.682000000000002</v>
      </c>
      <c r="Q160" s="34">
        <v>306</v>
      </c>
      <c r="R160" s="34">
        <v>58.488</v>
      </c>
      <c r="S160" s="34">
        <v>129.66</v>
      </c>
    </row>
    <row r="161" spans="1:19" ht="20.100000000000001" customHeight="1">
      <c r="A161" s="576"/>
      <c r="B161" s="599"/>
      <c r="C161" s="603" t="s">
        <v>16</v>
      </c>
      <c r="D161" s="91" t="s">
        <v>41</v>
      </c>
      <c r="E161" s="31">
        <v>9594</v>
      </c>
      <c r="F161" s="31">
        <v>1056.6000000000001</v>
      </c>
      <c r="G161" s="31">
        <v>27979</v>
      </c>
      <c r="H161" s="322">
        <v>3117.17</v>
      </c>
      <c r="I161" s="31">
        <v>3852.14</v>
      </c>
      <c r="J161" s="31">
        <v>5209</v>
      </c>
      <c r="K161" s="31">
        <v>925.37000000000012</v>
      </c>
      <c r="L161" s="31">
        <v>916.32</v>
      </c>
      <c r="M161" s="31">
        <v>17545.400000000001</v>
      </c>
      <c r="N161" s="31">
        <v>2140.73</v>
      </c>
      <c r="O161" s="31">
        <v>3258.1200000000003</v>
      </c>
      <c r="P161" s="31">
        <v>2011.3599999999997</v>
      </c>
      <c r="Q161" s="31">
        <v>1643</v>
      </c>
      <c r="R161" s="31">
        <v>738.2600000000001</v>
      </c>
      <c r="S161" s="31">
        <v>961.29000000000008</v>
      </c>
    </row>
    <row r="162" spans="1:19" ht="20.100000000000001" customHeight="1" thickBot="1">
      <c r="A162" s="576"/>
      <c r="B162" s="599"/>
      <c r="C162" s="591"/>
      <c r="D162" s="92" t="s">
        <v>39</v>
      </c>
      <c r="E162" s="34">
        <v>2017</v>
      </c>
      <c r="F162" s="34">
        <v>50.47</v>
      </c>
      <c r="G162" s="34">
        <v>7004</v>
      </c>
      <c r="H162" s="324">
        <v>164.03</v>
      </c>
      <c r="I162" s="34">
        <v>304.63</v>
      </c>
      <c r="J162" s="34">
        <v>1865</v>
      </c>
      <c r="K162" s="34">
        <v>54.900000000000006</v>
      </c>
      <c r="L162" s="34">
        <v>56.010000000000005</v>
      </c>
      <c r="M162" s="34">
        <v>2878</v>
      </c>
      <c r="N162" s="34">
        <v>122.22999999999999</v>
      </c>
      <c r="O162" s="34">
        <v>173.64999999999998</v>
      </c>
      <c r="P162" s="34">
        <v>191.86</v>
      </c>
      <c r="Q162" s="34">
        <v>537</v>
      </c>
      <c r="R162" s="34">
        <v>141.85</v>
      </c>
      <c r="S162" s="34">
        <v>296.24</v>
      </c>
    </row>
    <row r="163" spans="1:19" ht="20.100000000000001" customHeight="1">
      <c r="A163" s="576"/>
      <c r="B163" s="599"/>
      <c r="C163" s="590" t="s">
        <v>17</v>
      </c>
      <c r="D163" s="93" t="s">
        <v>41</v>
      </c>
      <c r="E163" s="31">
        <v>2462</v>
      </c>
      <c r="F163" s="31">
        <v>932.48</v>
      </c>
      <c r="G163" s="31">
        <v>7552</v>
      </c>
      <c r="H163" s="322">
        <v>2800.9800000000005</v>
      </c>
      <c r="I163" s="31">
        <v>3325.15</v>
      </c>
      <c r="J163" s="31">
        <v>1642</v>
      </c>
      <c r="K163" s="31">
        <v>494.34000000000003</v>
      </c>
      <c r="L163" s="31">
        <v>506.28</v>
      </c>
      <c r="M163" s="31">
        <v>5895.2</v>
      </c>
      <c r="N163" s="31">
        <v>2439.79</v>
      </c>
      <c r="O163" s="31">
        <v>2171.35</v>
      </c>
      <c r="P163" s="31">
        <v>1192.81</v>
      </c>
      <c r="Q163" s="31">
        <v>108</v>
      </c>
      <c r="R163" s="31">
        <v>4.0200000000000005</v>
      </c>
      <c r="S163" s="31">
        <v>9.68</v>
      </c>
    </row>
    <row r="164" spans="1:19" ht="20.100000000000001" customHeight="1" thickBot="1">
      <c r="A164" s="576"/>
      <c r="B164" s="599"/>
      <c r="C164" s="591"/>
      <c r="D164" s="94" t="s">
        <v>39</v>
      </c>
      <c r="E164" s="34">
        <v>285</v>
      </c>
      <c r="F164" s="34">
        <v>11.56</v>
      </c>
      <c r="G164" s="34">
        <v>1115</v>
      </c>
      <c r="H164" s="324">
        <v>47.910000000000004</v>
      </c>
      <c r="I164" s="34">
        <v>121.65</v>
      </c>
      <c r="J164" s="34">
        <v>634</v>
      </c>
      <c r="K164" s="34">
        <v>34.9</v>
      </c>
      <c r="L164" s="34">
        <v>39.46</v>
      </c>
      <c r="M164" s="34">
        <v>1145</v>
      </c>
      <c r="N164" s="34">
        <v>82.17</v>
      </c>
      <c r="O164" s="34">
        <v>87.74</v>
      </c>
      <c r="P164" s="34">
        <v>118.4</v>
      </c>
      <c r="Q164" s="34">
        <v>17</v>
      </c>
      <c r="R164" s="34">
        <v>0.7</v>
      </c>
      <c r="S164" s="34">
        <v>2.4099999999999997</v>
      </c>
    </row>
    <row r="165" spans="1:19" ht="20.100000000000001" customHeight="1">
      <c r="A165" s="576"/>
      <c r="B165" s="599"/>
      <c r="C165" s="590" t="s">
        <v>18</v>
      </c>
      <c r="D165" s="90" t="s">
        <v>41</v>
      </c>
      <c r="E165" s="64">
        <v>0</v>
      </c>
      <c r="F165" s="64">
        <v>0</v>
      </c>
      <c r="G165" s="64">
        <v>0</v>
      </c>
      <c r="H165" s="325">
        <v>0</v>
      </c>
      <c r="I165" s="64">
        <v>21.17</v>
      </c>
      <c r="J165" s="64">
        <v>0</v>
      </c>
      <c r="K165" s="64">
        <v>0</v>
      </c>
      <c r="L165" s="64">
        <v>0.2</v>
      </c>
      <c r="M165" s="64">
        <v>0</v>
      </c>
      <c r="N165" s="64">
        <v>0</v>
      </c>
      <c r="O165" s="64">
        <v>11.25</v>
      </c>
      <c r="P165" s="64">
        <v>68.550000000000011</v>
      </c>
      <c r="Q165" s="64">
        <v>0</v>
      </c>
      <c r="R165" s="64">
        <v>0</v>
      </c>
      <c r="S165" s="64">
        <v>0</v>
      </c>
    </row>
    <row r="166" spans="1:19" ht="20.100000000000001" customHeight="1" thickBot="1">
      <c r="A166" s="576"/>
      <c r="B166" s="599"/>
      <c r="C166" s="591"/>
      <c r="D166" s="85" t="s">
        <v>39</v>
      </c>
      <c r="E166" s="35">
        <v>0</v>
      </c>
      <c r="F166" s="35">
        <v>0</v>
      </c>
      <c r="G166" s="35">
        <v>0</v>
      </c>
      <c r="H166" s="326">
        <v>0</v>
      </c>
      <c r="I166" s="35">
        <v>11.03</v>
      </c>
      <c r="J166" s="35">
        <v>0</v>
      </c>
      <c r="K166" s="35">
        <v>0</v>
      </c>
      <c r="L166" s="35">
        <v>0.18</v>
      </c>
      <c r="M166" s="35">
        <v>0</v>
      </c>
      <c r="N166" s="35">
        <v>0</v>
      </c>
      <c r="O166" s="35">
        <v>3.02</v>
      </c>
      <c r="P166" s="35">
        <v>0</v>
      </c>
      <c r="Q166" s="35">
        <v>0</v>
      </c>
      <c r="R166" s="35">
        <v>0</v>
      </c>
      <c r="S166" s="35">
        <v>0</v>
      </c>
    </row>
    <row r="167" spans="1:19" ht="20.100000000000001" customHeight="1">
      <c r="A167" s="576"/>
      <c r="B167" s="599"/>
      <c r="C167" s="590" t="s">
        <v>50</v>
      </c>
      <c r="D167" s="86" t="s">
        <v>41</v>
      </c>
      <c r="E167" s="30">
        <v>14449</v>
      </c>
      <c r="F167" s="30">
        <v>2272.83</v>
      </c>
      <c r="G167" s="30">
        <v>43242</v>
      </c>
      <c r="H167" s="322">
        <v>7004.05</v>
      </c>
      <c r="I167" s="30">
        <v>8572.07</v>
      </c>
      <c r="J167" s="31">
        <v>9195</v>
      </c>
      <c r="K167" s="30">
        <v>1692.7000000000003</v>
      </c>
      <c r="L167" s="30">
        <v>1685.3400000000001</v>
      </c>
      <c r="M167" s="30">
        <v>28380.000000000004</v>
      </c>
      <c r="N167" s="30">
        <v>5471.82</v>
      </c>
      <c r="O167" s="30">
        <v>6456.7900000000009</v>
      </c>
      <c r="P167" s="30">
        <v>4053.14</v>
      </c>
      <c r="Q167" s="30">
        <v>3128</v>
      </c>
      <c r="R167" s="30">
        <v>1244.144</v>
      </c>
      <c r="S167" s="30">
        <v>1473.3300000000002</v>
      </c>
    </row>
    <row r="168" spans="1:19" ht="20.100000000000001" customHeight="1" thickBot="1">
      <c r="A168" s="576"/>
      <c r="B168" s="599"/>
      <c r="C168" s="591" t="s">
        <v>13</v>
      </c>
      <c r="D168" s="87" t="s">
        <v>39</v>
      </c>
      <c r="E168" s="33">
        <v>3003</v>
      </c>
      <c r="F168" s="33">
        <v>109.37</v>
      </c>
      <c r="G168" s="33">
        <v>10596</v>
      </c>
      <c r="H168" s="324">
        <v>354.27000000000004</v>
      </c>
      <c r="I168" s="33">
        <v>651.86</v>
      </c>
      <c r="J168" s="34">
        <v>3539</v>
      </c>
      <c r="K168" s="33">
        <v>159.148</v>
      </c>
      <c r="L168" s="33">
        <v>165.59</v>
      </c>
      <c r="M168" s="33">
        <v>5096</v>
      </c>
      <c r="N168" s="33">
        <v>300.81799999999998</v>
      </c>
      <c r="O168" s="33">
        <v>386.21</v>
      </c>
      <c r="P168" s="33">
        <v>353.94200000000001</v>
      </c>
      <c r="Q168" s="33">
        <v>860</v>
      </c>
      <c r="R168" s="33">
        <v>201.03799999999998</v>
      </c>
      <c r="S168" s="33">
        <v>428.31</v>
      </c>
    </row>
    <row r="169" spans="1:19" ht="20.100000000000001" customHeight="1" thickBot="1">
      <c r="A169" s="576"/>
      <c r="B169" s="599"/>
      <c r="C169" s="571" t="s">
        <v>43</v>
      </c>
      <c r="D169" s="572"/>
      <c r="E169" s="208">
        <v>17452</v>
      </c>
      <c r="F169" s="208">
        <v>2382.1999999999998</v>
      </c>
      <c r="G169" s="208">
        <v>53838</v>
      </c>
      <c r="H169" s="321">
        <v>7358.3200000000006</v>
      </c>
      <c r="I169" s="208">
        <v>9223.93</v>
      </c>
      <c r="J169" s="208">
        <v>12734</v>
      </c>
      <c r="K169" s="208">
        <v>1851.8480000000002</v>
      </c>
      <c r="L169" s="208">
        <v>1850.93</v>
      </c>
      <c r="M169" s="208">
        <v>33476</v>
      </c>
      <c r="N169" s="208">
        <v>5772.6379999999999</v>
      </c>
      <c r="O169" s="208">
        <v>6843.0000000000009</v>
      </c>
      <c r="P169" s="208">
        <v>4407.0820000000003</v>
      </c>
      <c r="Q169" s="208">
        <v>3988</v>
      </c>
      <c r="R169" s="208">
        <v>1445.182</v>
      </c>
      <c r="S169" s="208">
        <v>1901.64</v>
      </c>
    </row>
    <row r="170" spans="1:19" ht="20.100000000000001" customHeight="1">
      <c r="A170" s="576"/>
      <c r="B170" s="599"/>
      <c r="C170" s="592" t="s">
        <v>51</v>
      </c>
      <c r="D170" s="593"/>
      <c r="E170" s="30">
        <v>0</v>
      </c>
      <c r="F170" s="30">
        <v>0</v>
      </c>
      <c r="G170" s="30">
        <v>0</v>
      </c>
      <c r="H170" s="322">
        <v>0</v>
      </c>
      <c r="I170" s="30">
        <v>0</v>
      </c>
      <c r="J170" s="31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</row>
    <row r="171" spans="1:19" ht="20.100000000000001" customHeight="1" thickBot="1">
      <c r="A171" s="576"/>
      <c r="B171" s="599"/>
      <c r="C171" s="594" t="s">
        <v>52</v>
      </c>
      <c r="D171" s="595"/>
      <c r="E171" s="36">
        <v>0</v>
      </c>
      <c r="F171" s="36">
        <v>0</v>
      </c>
      <c r="G171" s="36">
        <v>0</v>
      </c>
      <c r="H171" s="327">
        <v>0</v>
      </c>
      <c r="I171" s="36">
        <v>0</v>
      </c>
      <c r="J171" s="390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0</v>
      </c>
      <c r="S171" s="36">
        <v>0</v>
      </c>
    </row>
    <row r="172" spans="1:19" ht="20.100000000000001" customHeight="1">
      <c r="A172" s="576"/>
      <c r="B172" s="599"/>
      <c r="C172" s="592" t="s">
        <v>44</v>
      </c>
      <c r="D172" s="593"/>
      <c r="E172" s="30">
        <v>3094</v>
      </c>
      <c r="F172" s="30">
        <v>331.09</v>
      </c>
      <c r="G172" s="30">
        <v>10188</v>
      </c>
      <c r="H172" s="322">
        <v>1228.2299999999998</v>
      </c>
      <c r="I172" s="30">
        <v>1588.16</v>
      </c>
      <c r="J172" s="31">
        <v>3384</v>
      </c>
      <c r="K172" s="30">
        <v>342.33800000000002</v>
      </c>
      <c r="L172" s="30">
        <v>332.48</v>
      </c>
      <c r="M172" s="30">
        <v>6012.4</v>
      </c>
      <c r="N172" s="30">
        <v>987.71799999999996</v>
      </c>
      <c r="O172" s="30">
        <v>1137.8699999999999</v>
      </c>
      <c r="P172" s="30">
        <v>824.10199999999998</v>
      </c>
      <c r="Q172" s="30">
        <v>1683</v>
      </c>
      <c r="R172" s="30">
        <v>560.35199999999998</v>
      </c>
      <c r="S172" s="30">
        <v>632.02</v>
      </c>
    </row>
    <row r="173" spans="1:19" s="15" customFormat="1" ht="20.100000000000001" customHeight="1" thickBot="1">
      <c r="A173" s="576"/>
      <c r="B173" s="599"/>
      <c r="C173" s="594" t="s">
        <v>45</v>
      </c>
      <c r="D173" s="595"/>
      <c r="E173" s="37">
        <v>0.17728627091450835</v>
      </c>
      <c r="F173" s="37">
        <v>0.13898497187473763</v>
      </c>
      <c r="G173" s="37">
        <v>0.18923436977599464</v>
      </c>
      <c r="H173" s="324">
        <v>0.1669171767468661</v>
      </c>
      <c r="I173" s="37">
        <v>0.17217823639164651</v>
      </c>
      <c r="J173" s="34">
        <v>0.26574524893984608</v>
      </c>
      <c r="K173" s="37">
        <v>0.18486290451484139</v>
      </c>
      <c r="L173" s="37">
        <v>0.17962861912660122</v>
      </c>
      <c r="M173" s="37">
        <v>0.17960329788505197</v>
      </c>
      <c r="N173" s="37">
        <v>0.17110340194552301</v>
      </c>
      <c r="O173" s="37">
        <v>0.16628233231039014</v>
      </c>
      <c r="P173" s="37">
        <v>0.18699493224768676</v>
      </c>
      <c r="Q173" s="37">
        <v>0.42201604814443328</v>
      </c>
      <c r="R173" s="37">
        <v>0.38773801500433852</v>
      </c>
      <c r="S173" s="37">
        <v>0.33235523022233437</v>
      </c>
    </row>
    <row r="174" spans="1:19" ht="20.100000000000001" customHeight="1">
      <c r="A174" s="576"/>
      <c r="B174" s="599"/>
      <c r="C174" s="592" t="s">
        <v>46</v>
      </c>
      <c r="D174" s="593"/>
      <c r="E174" s="30">
        <v>11611</v>
      </c>
      <c r="F174" s="30">
        <v>1107.0700000000002</v>
      </c>
      <c r="G174" s="30">
        <v>34983</v>
      </c>
      <c r="H174" s="322">
        <v>3281.2000000000003</v>
      </c>
      <c r="I174" s="30">
        <v>4156.7699999999995</v>
      </c>
      <c r="J174" s="31">
        <v>7074</v>
      </c>
      <c r="K174" s="30">
        <v>980.2700000000001</v>
      </c>
      <c r="L174" s="30">
        <v>972.33</v>
      </c>
      <c r="M174" s="30">
        <v>20423.400000000001</v>
      </c>
      <c r="N174" s="30">
        <v>2262.96</v>
      </c>
      <c r="O174" s="30">
        <v>3431.7700000000004</v>
      </c>
      <c r="P174" s="30">
        <v>2203.2199999999998</v>
      </c>
      <c r="Q174" s="30">
        <v>2180</v>
      </c>
      <c r="R174" s="30">
        <v>880.11000000000013</v>
      </c>
      <c r="S174" s="30">
        <v>1257.5300000000002</v>
      </c>
    </row>
    <row r="175" spans="1:19" s="15" customFormat="1" ht="20.100000000000001" customHeight="1" thickBot="1">
      <c r="A175" s="576"/>
      <c r="B175" s="599"/>
      <c r="C175" s="594" t="s">
        <v>47</v>
      </c>
      <c r="D175" s="595"/>
      <c r="E175" s="37">
        <v>0.66531056612422645</v>
      </c>
      <c r="F175" s="37">
        <v>0.46472588363697431</v>
      </c>
      <c r="G175" s="37">
        <v>0.64978268137746575</v>
      </c>
      <c r="H175" s="324">
        <v>0.44591700279411606</v>
      </c>
      <c r="I175" s="37">
        <v>0.45065064457340848</v>
      </c>
      <c r="J175" s="34">
        <v>0.55552065336893353</v>
      </c>
      <c r="K175" s="37">
        <v>0.52934690104155413</v>
      </c>
      <c r="L175" s="37">
        <v>0.5253197041487252</v>
      </c>
      <c r="M175" s="37">
        <v>0.6100908113275183</v>
      </c>
      <c r="N175" s="37">
        <v>0.39201488123800593</v>
      </c>
      <c r="O175" s="37">
        <v>0.50150080374104922</v>
      </c>
      <c r="P175" s="37">
        <v>0.49992716268950738</v>
      </c>
      <c r="Q175" s="37">
        <v>0.54663991975927784</v>
      </c>
      <c r="R175" s="37">
        <v>0.60899596037038939</v>
      </c>
      <c r="S175" s="37">
        <v>0.6612870995561726</v>
      </c>
    </row>
    <row r="176" spans="1:19" ht="20.100000000000001" customHeight="1">
      <c r="A176" s="576"/>
      <c r="B176" s="599"/>
      <c r="C176" s="616" t="s">
        <v>48</v>
      </c>
      <c r="D176" s="617"/>
      <c r="E176" s="30">
        <v>2747</v>
      </c>
      <c r="F176" s="30">
        <v>944.04</v>
      </c>
      <c r="G176" s="30">
        <v>8667</v>
      </c>
      <c r="H176" s="322">
        <v>2848.8900000000003</v>
      </c>
      <c r="I176" s="30">
        <v>3446.8</v>
      </c>
      <c r="J176" s="31">
        <v>2276</v>
      </c>
      <c r="K176" s="30">
        <v>529.24</v>
      </c>
      <c r="L176" s="30">
        <v>545.74</v>
      </c>
      <c r="M176" s="30">
        <v>7040.2</v>
      </c>
      <c r="N176" s="30">
        <v>2521.96</v>
      </c>
      <c r="O176" s="30">
        <v>2259.0899999999997</v>
      </c>
      <c r="P176" s="30">
        <v>1311.21</v>
      </c>
      <c r="Q176" s="30">
        <v>125</v>
      </c>
      <c r="R176" s="30">
        <v>4.7200000000000006</v>
      </c>
      <c r="S176" s="30">
        <v>12.09</v>
      </c>
    </row>
    <row r="177" spans="1:19" s="15" customFormat="1" ht="20.100000000000001" customHeight="1" thickBot="1">
      <c r="A177" s="577"/>
      <c r="B177" s="600"/>
      <c r="C177" s="594" t="s">
        <v>49</v>
      </c>
      <c r="D177" s="595"/>
      <c r="E177" s="96">
        <v>0.15740316296126519</v>
      </c>
      <c r="F177" s="96">
        <v>0.39628914448828817</v>
      </c>
      <c r="G177" s="96">
        <v>0.16098294884653963</v>
      </c>
      <c r="H177" s="328">
        <v>0.38716582045901782</v>
      </c>
      <c r="I177" s="96">
        <v>0.37368019922093948</v>
      </c>
      <c r="J177" s="391">
        <v>0.17873409769122037</v>
      </c>
      <c r="K177" s="96">
        <v>0.28579019444360443</v>
      </c>
      <c r="L177" s="96">
        <v>0.29484637452523865</v>
      </c>
      <c r="M177" s="96">
        <v>0.21030589078742978</v>
      </c>
      <c r="N177" s="96">
        <v>0.43688171681647109</v>
      </c>
      <c r="O177" s="96">
        <v>0.33013152126260403</v>
      </c>
      <c r="P177" s="96">
        <v>0.29752339529874866</v>
      </c>
      <c r="Q177" s="96">
        <v>3.1344032096288867E-2</v>
      </c>
      <c r="R177" s="96">
        <v>3.2660246252721116E-3</v>
      </c>
      <c r="S177" s="96">
        <v>6.3576702214930263E-3</v>
      </c>
    </row>
    <row r="178" spans="1:19" ht="20.100000000000001" customHeight="1" thickBot="1">
      <c r="A178" s="543"/>
      <c r="B178" s="544"/>
      <c r="C178" s="544"/>
      <c r="D178" s="544"/>
      <c r="E178" s="544"/>
      <c r="F178" s="544"/>
      <c r="G178" s="544"/>
      <c r="H178" s="544"/>
      <c r="I178" s="544"/>
      <c r="J178" s="544"/>
      <c r="K178" s="544"/>
      <c r="L178" s="544"/>
      <c r="M178" s="544"/>
      <c r="N178" s="544"/>
      <c r="O178" s="544"/>
      <c r="P178" s="544"/>
      <c r="Q178" s="544"/>
      <c r="R178" s="544"/>
    </row>
    <row r="179" spans="1:19">
      <c r="A179" s="618" t="s">
        <v>78</v>
      </c>
      <c r="B179" s="613" t="s">
        <v>37</v>
      </c>
      <c r="C179" s="608" t="s">
        <v>40</v>
      </c>
      <c r="D179" s="608"/>
      <c r="E179" s="97">
        <v>66112</v>
      </c>
      <c r="F179" s="97">
        <v>950.36114421450964</v>
      </c>
      <c r="G179" s="97">
        <v>127418</v>
      </c>
      <c r="H179" s="329">
        <v>3498.5240220035093</v>
      </c>
      <c r="I179" s="97">
        <v>2050.115581325666</v>
      </c>
      <c r="J179" s="97">
        <v>11483.94</v>
      </c>
      <c r="K179" s="97">
        <v>283.49332280659746</v>
      </c>
      <c r="L179" s="97">
        <v>115.08908996358475</v>
      </c>
      <c r="M179" s="97">
        <v>17560</v>
      </c>
      <c r="N179" s="97">
        <v>393.44259545099999</v>
      </c>
      <c r="O179" s="97">
        <v>132.07706100505825</v>
      </c>
      <c r="P179" s="97">
        <v>2744.8795045237785</v>
      </c>
      <c r="Q179" s="97">
        <v>84547</v>
      </c>
      <c r="R179" s="97">
        <v>2295.2990879170002</v>
      </c>
      <c r="S179" s="97">
        <v>1233.4934733768655</v>
      </c>
    </row>
    <row r="180" spans="1:19">
      <c r="A180" s="619"/>
      <c r="B180" s="614"/>
      <c r="C180" s="610" t="s">
        <v>14</v>
      </c>
      <c r="D180" s="610"/>
      <c r="E180" s="98">
        <v>13114</v>
      </c>
      <c r="F180" s="98">
        <v>287.04029049066622</v>
      </c>
      <c r="G180" s="98">
        <v>38499</v>
      </c>
      <c r="H180" s="330">
        <v>1255.1170285536664</v>
      </c>
      <c r="I180" s="98">
        <v>859.59590009537192</v>
      </c>
      <c r="J180" s="98">
        <v>6554.85</v>
      </c>
      <c r="K180" s="98">
        <v>219.40525972239035</v>
      </c>
      <c r="L180" s="98">
        <v>105.83702385540015</v>
      </c>
      <c r="M180" s="98">
        <v>11656</v>
      </c>
      <c r="N180" s="98">
        <v>1976.9378999999999</v>
      </c>
      <c r="O180" s="98">
        <v>79.486122472724873</v>
      </c>
      <c r="P180" s="98">
        <v>1538.3598760479706</v>
      </c>
      <c r="Q180" s="98">
        <v>24024</v>
      </c>
      <c r="R180" s="98">
        <v>806.53834689799999</v>
      </c>
      <c r="S180" s="98">
        <v>415.91739372995983</v>
      </c>
    </row>
    <row r="181" spans="1:19" ht="16.5" thickBot="1">
      <c r="A181" s="619"/>
      <c r="B181" s="615"/>
      <c r="C181" s="612" t="s">
        <v>15</v>
      </c>
      <c r="D181" s="612"/>
      <c r="E181" s="99">
        <v>28423</v>
      </c>
      <c r="F181" s="99">
        <v>587.97587134536184</v>
      </c>
      <c r="G181" s="99">
        <v>77791</v>
      </c>
      <c r="H181" s="331">
        <v>1997.8697289373622</v>
      </c>
      <c r="I181" s="99">
        <v>1087.0979418225222</v>
      </c>
      <c r="J181" s="99">
        <v>6637.21</v>
      </c>
      <c r="K181" s="99">
        <v>193.10678638901214</v>
      </c>
      <c r="L181" s="99">
        <v>116.97918922095049</v>
      </c>
      <c r="M181" s="99">
        <v>20409</v>
      </c>
      <c r="N181" s="99">
        <v>458.56849999999997</v>
      </c>
      <c r="O181" s="99">
        <v>107.58540205361089</v>
      </c>
      <c r="P181" s="99">
        <v>3007.0438848795247</v>
      </c>
      <c r="Q181" s="99">
        <v>48069</v>
      </c>
      <c r="R181" s="99">
        <v>1282.9662097660002</v>
      </c>
      <c r="S181" s="99">
        <v>491.89040885017431</v>
      </c>
    </row>
    <row r="182" spans="1:19">
      <c r="A182" s="619"/>
      <c r="B182" s="604" t="s">
        <v>28</v>
      </c>
      <c r="C182" s="607" t="s">
        <v>40</v>
      </c>
      <c r="D182" s="608"/>
      <c r="E182" s="97">
        <v>29732</v>
      </c>
      <c r="F182" s="97">
        <v>331.34</v>
      </c>
      <c r="G182" s="97">
        <v>56967</v>
      </c>
      <c r="H182" s="329">
        <v>809</v>
      </c>
      <c r="I182" s="97">
        <v>788.43927295941239</v>
      </c>
      <c r="J182" s="97">
        <v>2080.94</v>
      </c>
      <c r="K182" s="97">
        <v>102.21125944459752</v>
      </c>
      <c r="L182" s="97">
        <v>3.7797437562728993</v>
      </c>
      <c r="M182" s="97">
        <v>4414</v>
      </c>
      <c r="N182" s="97">
        <v>113.816</v>
      </c>
      <c r="O182" s="97">
        <v>6.0850023208701991</v>
      </c>
      <c r="P182" s="97">
        <v>29.059994539119792</v>
      </c>
      <c r="Q182" s="97">
        <v>54969</v>
      </c>
      <c r="R182" s="97">
        <v>759.06000000000006</v>
      </c>
      <c r="S182" s="97">
        <v>642.57123573681497</v>
      </c>
    </row>
    <row r="183" spans="1:19">
      <c r="A183" s="619"/>
      <c r="B183" s="605"/>
      <c r="C183" s="609" t="s">
        <v>14</v>
      </c>
      <c r="D183" s="610"/>
      <c r="E183" s="98">
        <v>6719</v>
      </c>
      <c r="F183" s="98">
        <v>100.08180592429022</v>
      </c>
      <c r="G183" s="98">
        <v>9175</v>
      </c>
      <c r="H183" s="330">
        <v>201.05180592429022</v>
      </c>
      <c r="I183" s="98">
        <v>165.5330295838026</v>
      </c>
      <c r="J183" s="98">
        <v>1579.85</v>
      </c>
      <c r="K183" s="98">
        <v>119.95675972239033</v>
      </c>
      <c r="L183" s="98">
        <v>55.238115959400147</v>
      </c>
      <c r="M183" s="98">
        <v>4914</v>
      </c>
      <c r="N183" s="98">
        <v>1828.7954</v>
      </c>
      <c r="O183" s="98">
        <v>40.181177080724865</v>
      </c>
      <c r="P183" s="98">
        <v>37.927613777955102</v>
      </c>
      <c r="Q183" s="98">
        <v>2456</v>
      </c>
      <c r="R183" s="98">
        <v>100.97</v>
      </c>
      <c r="S183" s="98">
        <v>65.108363846959946</v>
      </c>
    </row>
    <row r="184" spans="1:19" ht="16.5" thickBot="1">
      <c r="A184" s="619"/>
      <c r="B184" s="606"/>
      <c r="C184" s="611" t="s">
        <v>15</v>
      </c>
      <c r="D184" s="612"/>
      <c r="E184" s="99">
        <v>16401</v>
      </c>
      <c r="F184" s="99">
        <v>305.70299999999997</v>
      </c>
      <c r="G184" s="99">
        <v>17199</v>
      </c>
      <c r="H184" s="331">
        <v>335.37300000000005</v>
      </c>
      <c r="I184" s="99">
        <v>316.46864880832288</v>
      </c>
      <c r="J184" s="99">
        <v>580.21</v>
      </c>
      <c r="K184" s="99">
        <v>60.522286389012137</v>
      </c>
      <c r="L184" s="99">
        <v>5.5843375729504992</v>
      </c>
      <c r="M184" s="99">
        <v>5314</v>
      </c>
      <c r="N184" s="99">
        <v>169.44300000000001</v>
      </c>
      <c r="O184" s="99">
        <v>4.5499972146108991</v>
      </c>
      <c r="P184" s="99">
        <v>21.517830621776103</v>
      </c>
      <c r="Q184" s="99">
        <v>4163</v>
      </c>
      <c r="R184" s="99">
        <v>70.210000000000008</v>
      </c>
      <c r="S184" s="99">
        <v>48.413655753174453</v>
      </c>
    </row>
    <row r="185" spans="1:19">
      <c r="A185" s="619"/>
      <c r="B185" s="613" t="s">
        <v>12</v>
      </c>
      <c r="C185" s="608" t="s">
        <v>40</v>
      </c>
      <c r="D185" s="608"/>
      <c r="E185" s="97">
        <v>4822</v>
      </c>
      <c r="F185" s="97">
        <v>131.53194565781965</v>
      </c>
      <c r="G185" s="97">
        <v>33526</v>
      </c>
      <c r="H185" s="329">
        <v>823.09656565781961</v>
      </c>
      <c r="I185" s="97">
        <v>271.83428922424099</v>
      </c>
      <c r="J185" s="97">
        <v>7895</v>
      </c>
      <c r="K185" s="97">
        <v>151.71259999999998</v>
      </c>
      <c r="L185" s="97">
        <v>101.24434620731186</v>
      </c>
      <c r="M185" s="97">
        <v>12169</v>
      </c>
      <c r="N185" s="97">
        <v>268.19659999999999</v>
      </c>
      <c r="O185" s="97">
        <v>115.93967440318805</v>
      </c>
      <c r="P185" s="97">
        <v>1446.6683786105198</v>
      </c>
      <c r="Q185" s="97">
        <v>24882</v>
      </c>
      <c r="R185" s="97">
        <v>635.01231999999993</v>
      </c>
      <c r="S185" s="97">
        <v>172.6277688230505</v>
      </c>
    </row>
    <row r="186" spans="1:19">
      <c r="A186" s="619"/>
      <c r="B186" s="614"/>
      <c r="C186" s="610" t="s">
        <v>14</v>
      </c>
      <c r="D186" s="610"/>
      <c r="E186" s="185"/>
      <c r="F186" s="186"/>
      <c r="G186" s="185"/>
      <c r="H186" s="310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</row>
    <row r="187" spans="1:19" ht="16.5" thickBot="1">
      <c r="A187" s="619"/>
      <c r="B187" s="615"/>
      <c r="C187" s="612" t="s">
        <v>15</v>
      </c>
      <c r="D187" s="612"/>
      <c r="E187" s="189"/>
      <c r="F187" s="190"/>
      <c r="G187" s="189"/>
      <c r="H187" s="311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</row>
    <row r="188" spans="1:19">
      <c r="A188" s="619"/>
      <c r="B188" s="613" t="s">
        <v>16</v>
      </c>
      <c r="C188" s="608" t="s">
        <v>40</v>
      </c>
      <c r="D188" s="608"/>
      <c r="E188" s="97">
        <v>6663</v>
      </c>
      <c r="F188" s="97">
        <v>49.137299999999996</v>
      </c>
      <c r="G188" s="97">
        <v>10777</v>
      </c>
      <c r="H188" s="329">
        <v>121.9281</v>
      </c>
      <c r="I188" s="97">
        <v>69.234448113638479</v>
      </c>
      <c r="J188" s="97">
        <v>1450</v>
      </c>
      <c r="K188" s="97">
        <v>28.25</v>
      </c>
      <c r="L188" s="97">
        <v>8.875</v>
      </c>
      <c r="M188" s="97">
        <v>955</v>
      </c>
      <c r="N188" s="97">
        <v>10.623000000000001</v>
      </c>
      <c r="O188" s="97">
        <v>8.8349999999999991</v>
      </c>
      <c r="P188" s="97">
        <v>138.07145698063889</v>
      </c>
      <c r="Q188" s="97">
        <v>4060</v>
      </c>
      <c r="R188" s="97">
        <v>71.405799999999999</v>
      </c>
      <c r="S188" s="97">
        <v>9.5804838419999996</v>
      </c>
    </row>
    <row r="189" spans="1:19">
      <c r="A189" s="619"/>
      <c r="B189" s="614"/>
      <c r="C189" s="610" t="s">
        <v>14</v>
      </c>
      <c r="D189" s="610"/>
      <c r="E189" s="98">
        <v>1218</v>
      </c>
      <c r="F189" s="98">
        <v>34.016838091376044</v>
      </c>
      <c r="G189" s="98">
        <v>22363</v>
      </c>
      <c r="H189" s="330">
        <v>494.84394080537606</v>
      </c>
      <c r="I189" s="98">
        <v>104.38335571258585</v>
      </c>
      <c r="J189" s="98">
        <v>4687</v>
      </c>
      <c r="K189" s="98">
        <v>87.5685</v>
      </c>
      <c r="L189" s="98">
        <v>37.878900000000002</v>
      </c>
      <c r="M189" s="98">
        <v>5933</v>
      </c>
      <c r="N189" s="98">
        <v>114.88249999999999</v>
      </c>
      <c r="O189" s="98">
        <v>37.628900000000002</v>
      </c>
      <c r="P189" s="98">
        <v>1022.2787628515135</v>
      </c>
      <c r="Q189" s="98">
        <v>19952</v>
      </c>
      <c r="R189" s="98">
        <v>419.81710271399999</v>
      </c>
      <c r="S189" s="98">
        <v>39.756892082999997</v>
      </c>
    </row>
    <row r="190" spans="1:19" ht="16.5" thickBot="1">
      <c r="A190" s="619"/>
      <c r="B190" s="615"/>
      <c r="C190" s="612" t="s">
        <v>15</v>
      </c>
      <c r="D190" s="612"/>
      <c r="E190" s="99">
        <v>871</v>
      </c>
      <c r="F190" s="99">
        <v>27.2</v>
      </c>
      <c r="G190" s="99">
        <v>48613</v>
      </c>
      <c r="H190" s="331">
        <v>971.47657000000004</v>
      </c>
      <c r="I190" s="99">
        <v>190.24401728382554</v>
      </c>
      <c r="J190" s="99">
        <v>6042</v>
      </c>
      <c r="K190" s="99">
        <v>130.6995</v>
      </c>
      <c r="L190" s="99">
        <v>103.77799999999999</v>
      </c>
      <c r="M190" s="99">
        <v>15095</v>
      </c>
      <c r="N190" s="99">
        <v>289.12549999999999</v>
      </c>
      <c r="O190" s="99">
        <v>102.97799999999999</v>
      </c>
      <c r="P190" s="99">
        <v>2415.3108443445958</v>
      </c>
      <c r="Q190" s="99">
        <v>43462</v>
      </c>
      <c r="R190" s="99">
        <v>834.05047000000013</v>
      </c>
      <c r="S190" s="99">
        <v>162.02031380900002</v>
      </c>
    </row>
    <row r="191" spans="1:19">
      <c r="A191" s="619"/>
      <c r="B191" s="613" t="s">
        <v>17</v>
      </c>
      <c r="C191" s="608" t="s">
        <v>40</v>
      </c>
      <c r="D191" s="608"/>
      <c r="E191" s="97">
        <v>24844</v>
      </c>
      <c r="F191" s="97">
        <v>253.27132989768995</v>
      </c>
      <c r="G191" s="97">
        <v>25395</v>
      </c>
      <c r="H191" s="329">
        <v>498.59011979268996</v>
      </c>
      <c r="I191" s="97">
        <v>446.41308196437365</v>
      </c>
      <c r="J191" s="97">
        <v>44</v>
      </c>
      <c r="K191" s="97">
        <v>1.1794633620000001</v>
      </c>
      <c r="L191" s="97">
        <v>1.19</v>
      </c>
      <c r="M191" s="97">
        <v>6</v>
      </c>
      <c r="N191" s="97">
        <v>0.12</v>
      </c>
      <c r="O191" s="97">
        <v>0.30649369999999998</v>
      </c>
      <c r="P191" s="97">
        <v>325.41749593399993</v>
      </c>
      <c r="Q191" s="97">
        <v>125</v>
      </c>
      <c r="R191" s="97">
        <v>127.32727276699998</v>
      </c>
      <c r="S191" s="97">
        <v>175.23182151800003</v>
      </c>
    </row>
    <row r="192" spans="1:19">
      <c r="A192" s="619"/>
      <c r="B192" s="614"/>
      <c r="C192" s="610" t="s">
        <v>14</v>
      </c>
      <c r="D192" s="610"/>
      <c r="E192" s="98">
        <v>101</v>
      </c>
      <c r="F192" s="98">
        <v>47.944270324999998</v>
      </c>
      <c r="G192" s="98">
        <v>1755</v>
      </c>
      <c r="H192" s="330">
        <v>355.52693658900012</v>
      </c>
      <c r="I192" s="98">
        <v>318.61146567999987</v>
      </c>
      <c r="J192" s="98">
        <v>285</v>
      </c>
      <c r="K192" s="98">
        <v>11.830000000000002</v>
      </c>
      <c r="L192" s="98">
        <v>5.3100078960000001</v>
      </c>
      <c r="M192" s="98">
        <v>808</v>
      </c>
      <c r="N192" s="98">
        <v>33.25</v>
      </c>
      <c r="O192" s="98">
        <v>0.73568954100000006</v>
      </c>
      <c r="P192" s="98">
        <v>359.45417529050184</v>
      </c>
      <c r="Q192" s="98">
        <v>1545</v>
      </c>
      <c r="R192" s="98">
        <v>222.75787737200002</v>
      </c>
      <c r="S192" s="98">
        <v>227.48665048499984</v>
      </c>
    </row>
    <row r="193" spans="1:19" ht="16.5" thickBot="1">
      <c r="A193" s="619"/>
      <c r="B193" s="615"/>
      <c r="C193" s="612" t="s">
        <v>15</v>
      </c>
      <c r="D193" s="612"/>
      <c r="E193" s="99">
        <v>1210</v>
      </c>
      <c r="F193" s="99">
        <v>113.19577353703853</v>
      </c>
      <c r="G193" s="99">
        <v>1887</v>
      </c>
      <c r="H193" s="331">
        <v>445.17186844803871</v>
      </c>
      <c r="I193" s="99">
        <v>355.31525249495502</v>
      </c>
      <c r="J193" s="99">
        <v>5</v>
      </c>
      <c r="K193" s="99">
        <v>1.355</v>
      </c>
      <c r="L193" s="99">
        <v>7.3506678870000002</v>
      </c>
      <c r="M193" s="99">
        <v>0</v>
      </c>
      <c r="N193" s="99">
        <v>0</v>
      </c>
      <c r="O193" s="99">
        <v>5.7404838999999999E-2</v>
      </c>
      <c r="P193" s="99">
        <v>501.93207271915276</v>
      </c>
      <c r="Q193" s="99">
        <v>305</v>
      </c>
      <c r="R193" s="99">
        <v>256.97140608300009</v>
      </c>
      <c r="S193" s="99">
        <v>174.05590402999985</v>
      </c>
    </row>
    <row r="194" spans="1:19">
      <c r="A194" s="619"/>
      <c r="B194" s="613" t="s">
        <v>18</v>
      </c>
      <c r="C194" s="608" t="s">
        <v>40</v>
      </c>
      <c r="D194" s="608"/>
      <c r="E194" s="97">
        <v>51</v>
      </c>
      <c r="F194" s="97">
        <v>185.08056865900002</v>
      </c>
      <c r="G194" s="97">
        <v>753</v>
      </c>
      <c r="H194" s="329">
        <v>1245.9092365529998</v>
      </c>
      <c r="I194" s="97">
        <v>474.19448906400009</v>
      </c>
      <c r="J194" s="97">
        <v>14</v>
      </c>
      <c r="K194" s="97">
        <v>0.14000000000000001</v>
      </c>
      <c r="L194" s="97">
        <v>0</v>
      </c>
      <c r="M194" s="97">
        <v>16</v>
      </c>
      <c r="N194" s="97">
        <v>0.68699545099999992</v>
      </c>
      <c r="O194" s="97">
        <v>0.91089058100000009</v>
      </c>
      <c r="P194" s="97">
        <v>805.66217845950007</v>
      </c>
      <c r="Q194" s="97">
        <v>511</v>
      </c>
      <c r="R194" s="97">
        <v>702.49369515000001</v>
      </c>
      <c r="S194" s="97">
        <v>233.48216345700001</v>
      </c>
    </row>
    <row r="195" spans="1:19">
      <c r="A195" s="619"/>
      <c r="B195" s="614"/>
      <c r="C195" s="610" t="s">
        <v>14</v>
      </c>
      <c r="D195" s="610"/>
      <c r="E195" s="98">
        <v>5076</v>
      </c>
      <c r="F195" s="98">
        <v>104.99737614999999</v>
      </c>
      <c r="G195" s="98">
        <v>5206</v>
      </c>
      <c r="H195" s="330">
        <v>203.69434523500007</v>
      </c>
      <c r="I195" s="98">
        <v>271.06804911898365</v>
      </c>
      <c r="J195" s="98">
        <v>3</v>
      </c>
      <c r="K195" s="98">
        <v>0.05</v>
      </c>
      <c r="L195" s="98">
        <v>7.41</v>
      </c>
      <c r="M195" s="98">
        <v>1</v>
      </c>
      <c r="N195" s="98">
        <v>0.01</v>
      </c>
      <c r="O195" s="98">
        <v>0.94035585100000008</v>
      </c>
      <c r="P195" s="98">
        <v>118.69932412800014</v>
      </c>
      <c r="Q195" s="98">
        <v>71</v>
      </c>
      <c r="R195" s="98">
        <v>62.993366812000012</v>
      </c>
      <c r="S195" s="98">
        <v>83.565487315000027</v>
      </c>
    </row>
    <row r="196" spans="1:19" ht="16.5" thickBot="1">
      <c r="A196" s="619"/>
      <c r="B196" s="615"/>
      <c r="C196" s="612" t="s">
        <v>15</v>
      </c>
      <c r="D196" s="612"/>
      <c r="E196" s="99">
        <v>9941</v>
      </c>
      <c r="F196" s="99">
        <v>141.87709780832341</v>
      </c>
      <c r="G196" s="99">
        <v>10092</v>
      </c>
      <c r="H196" s="331">
        <v>245.8482904893234</v>
      </c>
      <c r="I196" s="99">
        <v>225.07002323541889</v>
      </c>
      <c r="J196" s="99">
        <v>10</v>
      </c>
      <c r="K196" s="99">
        <v>0.53</v>
      </c>
      <c r="L196" s="99">
        <v>0.26618376099999996</v>
      </c>
      <c r="M196" s="99">
        <v>0</v>
      </c>
      <c r="N196" s="99">
        <v>0</v>
      </c>
      <c r="O196" s="99">
        <v>0</v>
      </c>
      <c r="P196" s="99">
        <v>68.283137193999991</v>
      </c>
      <c r="Q196" s="99">
        <v>139</v>
      </c>
      <c r="R196" s="99">
        <v>121.73433368299999</v>
      </c>
      <c r="S196" s="99">
        <v>107.40053525800001</v>
      </c>
    </row>
    <row r="197" spans="1:19">
      <c r="A197" s="619"/>
      <c r="B197" s="621" t="s">
        <v>39</v>
      </c>
      <c r="C197" s="608" t="s">
        <v>40</v>
      </c>
      <c r="D197" s="608"/>
      <c r="E197" s="97">
        <v>49102</v>
      </c>
      <c r="F197" s="97">
        <v>491.7919449118076</v>
      </c>
      <c r="G197" s="97">
        <v>80515</v>
      </c>
      <c r="H197" s="329">
        <v>1101.4480366978073</v>
      </c>
      <c r="I197" s="97">
        <v>876.83663502449713</v>
      </c>
      <c r="J197" s="97">
        <v>6292.9</v>
      </c>
      <c r="K197" s="97">
        <v>132.85343055564414</v>
      </c>
      <c r="L197" s="97">
        <v>25.30918837606815</v>
      </c>
      <c r="M197" s="97">
        <v>8192</v>
      </c>
      <c r="N197" s="97">
        <v>156.8486</v>
      </c>
      <c r="O197" s="97">
        <v>37.955092191723594</v>
      </c>
      <c r="P197" s="97">
        <v>652.69712818564176</v>
      </c>
      <c r="Q197" s="97">
        <v>44965</v>
      </c>
      <c r="R197" s="97">
        <v>752.15074199999992</v>
      </c>
      <c r="S197" s="97">
        <v>479.1080079188518</v>
      </c>
    </row>
    <row r="198" spans="1:19">
      <c r="A198" s="619"/>
      <c r="B198" s="622"/>
      <c r="C198" s="610" t="s">
        <v>14</v>
      </c>
      <c r="D198" s="610"/>
      <c r="E198" s="98">
        <v>9149</v>
      </c>
      <c r="F198" s="98">
        <v>115.40912883211678</v>
      </c>
      <c r="G198" s="98">
        <v>21947</v>
      </c>
      <c r="H198" s="330">
        <v>412.36657709511678</v>
      </c>
      <c r="I198" s="98">
        <v>183.04291377781971</v>
      </c>
      <c r="J198" s="98">
        <v>3309.9</v>
      </c>
      <c r="K198" s="98">
        <v>111.97494166676137</v>
      </c>
      <c r="L198" s="98">
        <v>35.655343227100701</v>
      </c>
      <c r="M198" s="98">
        <v>5074</v>
      </c>
      <c r="N198" s="98">
        <v>122.3725</v>
      </c>
      <c r="O198" s="98">
        <v>26.987751948630837</v>
      </c>
      <c r="P198" s="98">
        <v>524.80630716088774</v>
      </c>
      <c r="Q198" s="98">
        <v>12552</v>
      </c>
      <c r="R198" s="98">
        <v>291.93865374900003</v>
      </c>
      <c r="S198" s="98">
        <v>48.617895410057606</v>
      </c>
    </row>
    <row r="199" spans="1:19" ht="16.5" thickBot="1">
      <c r="A199" s="619"/>
      <c r="B199" s="623"/>
      <c r="C199" s="612" t="s">
        <v>15</v>
      </c>
      <c r="D199" s="612"/>
      <c r="E199" s="99">
        <v>21717</v>
      </c>
      <c r="F199" s="99">
        <v>247.81909648542938</v>
      </c>
      <c r="G199" s="99">
        <v>43120</v>
      </c>
      <c r="H199" s="331">
        <v>576.39588690942935</v>
      </c>
      <c r="I199" s="99">
        <v>345.10992300795954</v>
      </c>
      <c r="J199" s="99">
        <v>2516.7750000000001</v>
      </c>
      <c r="K199" s="99">
        <v>70.63976458340619</v>
      </c>
      <c r="L199" s="99">
        <v>18.220822300538277</v>
      </c>
      <c r="M199" s="99">
        <v>8451</v>
      </c>
      <c r="N199" s="99">
        <v>139.07284089999999</v>
      </c>
      <c r="O199" s="99">
        <v>17.213171664595698</v>
      </c>
      <c r="P199" s="99">
        <v>1075.1545730191751</v>
      </c>
      <c r="Q199" s="99">
        <v>23774</v>
      </c>
      <c r="R199" s="99">
        <v>340.38203056700002</v>
      </c>
      <c r="S199" s="99">
        <v>117.22405374585661</v>
      </c>
    </row>
    <row r="200" spans="1:19">
      <c r="A200" s="619"/>
      <c r="B200" s="630"/>
      <c r="C200" s="632" t="s">
        <v>53</v>
      </c>
      <c r="D200" s="101" t="s">
        <v>41</v>
      </c>
      <c r="E200" s="97">
        <v>19987</v>
      </c>
      <c r="F200" s="97">
        <v>310.89425592429018</v>
      </c>
      <c r="G200" s="97">
        <v>31760</v>
      </c>
      <c r="H200" s="329">
        <v>558.04925592429026</v>
      </c>
      <c r="I200" s="97">
        <v>528.49321688381872</v>
      </c>
      <c r="J200" s="97">
        <v>1607.425</v>
      </c>
      <c r="K200" s="97">
        <v>117.49176875018827</v>
      </c>
      <c r="L200" s="97">
        <v>30.313481663573544</v>
      </c>
      <c r="M200" s="97">
        <v>7904</v>
      </c>
      <c r="N200" s="97">
        <v>1933.8569000000002</v>
      </c>
      <c r="O200" s="97">
        <v>24.619997957124824</v>
      </c>
      <c r="P200" s="97">
        <v>35.679499095694609</v>
      </c>
      <c r="Q200" s="97">
        <v>24135</v>
      </c>
      <c r="R200" s="97">
        <v>361.98660000000007</v>
      </c>
      <c r="S200" s="97">
        <v>293.55346187484281</v>
      </c>
    </row>
    <row r="201" spans="1:19" ht="16.5" thickBot="1">
      <c r="A201" s="619"/>
      <c r="B201" s="630"/>
      <c r="C201" s="633"/>
      <c r="D201" s="102" t="s">
        <v>39</v>
      </c>
      <c r="E201" s="99">
        <v>32865</v>
      </c>
      <c r="F201" s="99">
        <v>426.23054999999999</v>
      </c>
      <c r="G201" s="99">
        <v>51581</v>
      </c>
      <c r="H201" s="331">
        <v>787.37554999999998</v>
      </c>
      <c r="I201" s="99">
        <v>741.94773446771921</v>
      </c>
      <c r="J201" s="99">
        <v>2633.5750000000003</v>
      </c>
      <c r="K201" s="99">
        <v>165.19853680581173</v>
      </c>
      <c r="L201" s="99">
        <v>34.288715625050003</v>
      </c>
      <c r="M201" s="99">
        <v>6738</v>
      </c>
      <c r="N201" s="99">
        <v>178.19749999999999</v>
      </c>
      <c r="O201" s="99">
        <v>26.196178659081134</v>
      </c>
      <c r="P201" s="99">
        <v>52.825939843156391</v>
      </c>
      <c r="Q201" s="99">
        <v>37453</v>
      </c>
      <c r="R201" s="99">
        <v>568.25339999999994</v>
      </c>
      <c r="S201" s="99">
        <v>462.53979346210662</v>
      </c>
    </row>
    <row r="202" spans="1:19" ht="16.5" thickBot="1">
      <c r="A202" s="619"/>
      <c r="B202" s="630"/>
      <c r="C202" s="624" t="s">
        <v>12</v>
      </c>
      <c r="D202" s="103" t="s">
        <v>41</v>
      </c>
      <c r="E202" s="97">
        <v>1626</v>
      </c>
      <c r="F202" s="97">
        <v>52.419265243902437</v>
      </c>
      <c r="G202" s="97">
        <v>19310</v>
      </c>
      <c r="H202" s="329">
        <v>493.5176432439024</v>
      </c>
      <c r="I202" s="97">
        <v>127.38315507508582</v>
      </c>
      <c r="J202" s="97">
        <v>4254</v>
      </c>
      <c r="K202" s="97">
        <v>105.96099999999998</v>
      </c>
      <c r="L202" s="97">
        <v>85.465607928654734</v>
      </c>
      <c r="M202" s="97">
        <v>7358</v>
      </c>
      <c r="N202" s="97">
        <v>185.06900000000002</v>
      </c>
      <c r="O202" s="97">
        <v>88.517737257319055</v>
      </c>
      <c r="P202" s="97">
        <v>950.81088670063423</v>
      </c>
      <c r="Q202" s="97">
        <v>15984</v>
      </c>
      <c r="R202" s="97">
        <v>403.51837799999993</v>
      </c>
      <c r="S202" s="97">
        <v>93.549142883391198</v>
      </c>
    </row>
    <row r="203" spans="1:19" ht="16.5" thickBot="1">
      <c r="A203" s="619"/>
      <c r="B203" s="630"/>
      <c r="C203" s="634"/>
      <c r="D203" s="102" t="s">
        <v>39</v>
      </c>
      <c r="E203" s="97">
        <v>3196</v>
      </c>
      <c r="F203" s="97">
        <v>79.112680413917218</v>
      </c>
      <c r="G203" s="97">
        <v>14216</v>
      </c>
      <c r="H203" s="329">
        <v>329.57892241391721</v>
      </c>
      <c r="I203" s="97">
        <v>144.45113414915517</v>
      </c>
      <c r="J203" s="97">
        <v>3641</v>
      </c>
      <c r="K203" s="97">
        <v>45.751600000000003</v>
      </c>
      <c r="L203" s="97">
        <v>15.778738278657125</v>
      </c>
      <c r="M203" s="99">
        <v>4811</v>
      </c>
      <c r="N203" s="99">
        <v>83.127600000000001</v>
      </c>
      <c r="O203" s="99">
        <v>27.421937145868998</v>
      </c>
      <c r="P203" s="99">
        <v>495.85749190988554</v>
      </c>
      <c r="Q203" s="99">
        <v>8898</v>
      </c>
      <c r="R203" s="99">
        <v>231.493942</v>
      </c>
      <c r="S203" s="99">
        <v>79.078625939659304</v>
      </c>
    </row>
    <row r="204" spans="1:19" ht="16.5" thickBot="1">
      <c r="A204" s="619"/>
      <c r="B204" s="630"/>
      <c r="C204" s="635" t="s">
        <v>16</v>
      </c>
      <c r="D204" s="104" t="s">
        <v>41</v>
      </c>
      <c r="E204" s="97">
        <v>1547</v>
      </c>
      <c r="F204" s="97">
        <v>57.519659259259257</v>
      </c>
      <c r="G204" s="97">
        <v>39572</v>
      </c>
      <c r="H204" s="329">
        <v>970.36723947325936</v>
      </c>
      <c r="I204" s="97">
        <v>196.06359145208634</v>
      </c>
      <c r="J204" s="97">
        <v>6565</v>
      </c>
      <c r="K204" s="97">
        <v>149.18</v>
      </c>
      <c r="L204" s="97">
        <v>121.994</v>
      </c>
      <c r="M204" s="97">
        <v>12314</v>
      </c>
      <c r="N204" s="97">
        <v>276.9721591</v>
      </c>
      <c r="O204" s="97">
        <v>120.904</v>
      </c>
      <c r="P204" s="97">
        <v>1980.912885634822</v>
      </c>
      <c r="Q204" s="97">
        <v>33279</v>
      </c>
      <c r="R204" s="97">
        <v>779.42492111400009</v>
      </c>
      <c r="S204" s="97">
        <v>127.684568005</v>
      </c>
    </row>
    <row r="205" spans="1:19" ht="16.5" thickBot="1">
      <c r="A205" s="619"/>
      <c r="B205" s="630"/>
      <c r="C205" s="634"/>
      <c r="D205" s="105" t="s">
        <v>39</v>
      </c>
      <c r="E205" s="97">
        <v>7205</v>
      </c>
      <c r="F205" s="97">
        <v>52.83447883211678</v>
      </c>
      <c r="G205" s="97">
        <v>42181</v>
      </c>
      <c r="H205" s="329">
        <v>617.88137133211671</v>
      </c>
      <c r="I205" s="97">
        <v>167.79822965796353</v>
      </c>
      <c r="J205" s="97">
        <v>5614</v>
      </c>
      <c r="K205" s="97">
        <v>97.337999999999994</v>
      </c>
      <c r="L205" s="97">
        <v>28.5379</v>
      </c>
      <c r="M205" s="99">
        <v>9669</v>
      </c>
      <c r="N205" s="99">
        <v>137.6588409</v>
      </c>
      <c r="O205" s="99">
        <v>28.5379</v>
      </c>
      <c r="P205" s="99">
        <v>1594.7481785419263</v>
      </c>
      <c r="Q205" s="99">
        <v>34195</v>
      </c>
      <c r="R205" s="99">
        <v>545.84845159999998</v>
      </c>
      <c r="S205" s="99">
        <v>83.673121729000002</v>
      </c>
    </row>
    <row r="206" spans="1:19" ht="16.5" thickBot="1">
      <c r="A206" s="619"/>
      <c r="B206" s="630"/>
      <c r="C206" s="636" t="s">
        <v>17</v>
      </c>
      <c r="D206" s="106" t="s">
        <v>41</v>
      </c>
      <c r="E206" s="97">
        <v>2576</v>
      </c>
      <c r="F206" s="97">
        <v>236.65001557301204</v>
      </c>
      <c r="G206" s="97">
        <v>4612</v>
      </c>
      <c r="H206" s="329">
        <v>1073.3781929560123</v>
      </c>
      <c r="I206" s="97">
        <v>913.02199950038698</v>
      </c>
      <c r="J206" s="97">
        <v>124</v>
      </c>
      <c r="K206" s="97">
        <v>7.4044633620000004</v>
      </c>
      <c r="L206" s="97">
        <v>13.270675783</v>
      </c>
      <c r="M206" s="97">
        <v>330</v>
      </c>
      <c r="N206" s="97">
        <v>14.16</v>
      </c>
      <c r="O206" s="97">
        <v>1.09958808</v>
      </c>
      <c r="P206" s="97">
        <v>1093.517004767918</v>
      </c>
      <c r="Q206" s="97">
        <v>1235</v>
      </c>
      <c r="R206" s="97">
        <v>572.70769600600011</v>
      </c>
      <c r="S206" s="97">
        <v>562.44271388299978</v>
      </c>
    </row>
    <row r="207" spans="1:19" ht="16.5" thickBot="1">
      <c r="A207" s="619"/>
      <c r="B207" s="630"/>
      <c r="C207" s="634"/>
      <c r="D207" s="107" t="s">
        <v>39</v>
      </c>
      <c r="E207" s="97">
        <v>23579</v>
      </c>
      <c r="F207" s="97">
        <v>177.76135818671645</v>
      </c>
      <c r="G207" s="97">
        <v>24425</v>
      </c>
      <c r="H207" s="329">
        <v>225.91073187371643</v>
      </c>
      <c r="I207" s="97">
        <v>207.31780063894155</v>
      </c>
      <c r="J207" s="97">
        <v>210</v>
      </c>
      <c r="K207" s="97">
        <v>6.96</v>
      </c>
      <c r="L207" s="97">
        <v>0.57999999999999996</v>
      </c>
      <c r="M207" s="99">
        <v>484</v>
      </c>
      <c r="N207" s="99">
        <v>19.21</v>
      </c>
      <c r="O207" s="99">
        <v>0</v>
      </c>
      <c r="P207" s="99">
        <v>93.286739175736443</v>
      </c>
      <c r="Q207" s="99">
        <v>740</v>
      </c>
      <c r="R207" s="99">
        <v>34.348860215999999</v>
      </c>
      <c r="S207" s="99">
        <v>14.33166215</v>
      </c>
    </row>
    <row r="208" spans="1:19">
      <c r="A208" s="619"/>
      <c r="B208" s="630"/>
      <c r="C208" s="636" t="s">
        <v>18</v>
      </c>
      <c r="D208" s="108" t="s">
        <v>41</v>
      </c>
      <c r="E208" s="100">
        <v>1945</v>
      </c>
      <c r="F208" s="100">
        <v>312.87393982072012</v>
      </c>
      <c r="G208" s="100">
        <v>2872</v>
      </c>
      <c r="H208" s="332">
        <v>1565.9879471947202</v>
      </c>
      <c r="I208" s="100">
        <v>826.85798852190578</v>
      </c>
      <c r="J208" s="100">
        <v>6</v>
      </c>
      <c r="K208" s="100">
        <v>0.50000000000000011</v>
      </c>
      <c r="L208" s="100">
        <v>7.6761837609999999</v>
      </c>
      <c r="M208" s="97">
        <v>2</v>
      </c>
      <c r="N208" s="97">
        <v>0.59699545099999995</v>
      </c>
      <c r="O208" s="97">
        <v>1.8512464320000002</v>
      </c>
      <c r="P208" s="97">
        <v>976.70498088650015</v>
      </c>
      <c r="Q208" s="97">
        <v>716</v>
      </c>
      <c r="R208" s="97">
        <v>882.69462314499992</v>
      </c>
      <c r="S208" s="97">
        <v>419.12143223600003</v>
      </c>
    </row>
    <row r="209" spans="1:19" ht="16.5" thickBot="1">
      <c r="A209" s="619"/>
      <c r="B209" s="630"/>
      <c r="C209" s="634"/>
      <c r="D209" s="109" t="s">
        <v>39</v>
      </c>
      <c r="E209" s="100">
        <v>13123</v>
      </c>
      <c r="F209" s="100">
        <v>119.08110279660329</v>
      </c>
      <c r="G209" s="100">
        <v>13179</v>
      </c>
      <c r="H209" s="332">
        <v>129.46392508260328</v>
      </c>
      <c r="I209" s="100">
        <v>143.47457289649688</v>
      </c>
      <c r="J209" s="100">
        <v>21</v>
      </c>
      <c r="K209" s="100">
        <v>0.22000000000000003</v>
      </c>
      <c r="L209" s="100">
        <v>0</v>
      </c>
      <c r="M209" s="99">
        <v>15</v>
      </c>
      <c r="N209" s="99">
        <v>0.1</v>
      </c>
      <c r="O209" s="99">
        <v>0</v>
      </c>
      <c r="P209" s="99">
        <v>15.939658895000001</v>
      </c>
      <c r="Q209" s="99">
        <v>5</v>
      </c>
      <c r="R209" s="99">
        <v>4.5267724999999999</v>
      </c>
      <c r="S209" s="99">
        <v>5.326753794</v>
      </c>
    </row>
    <row r="210" spans="1:19" ht="16.5" thickBot="1">
      <c r="A210" s="619"/>
      <c r="B210" s="630"/>
      <c r="C210" s="636" t="s">
        <v>50</v>
      </c>
      <c r="D210" s="110" t="s">
        <v>41</v>
      </c>
      <c r="E210" s="97">
        <v>27681</v>
      </c>
      <c r="F210" s="97">
        <v>970.35713582118399</v>
      </c>
      <c r="G210" s="97">
        <v>98126</v>
      </c>
      <c r="H210" s="329">
        <v>4661.3002787921851</v>
      </c>
      <c r="I210" s="97">
        <v>2591.8199514332837</v>
      </c>
      <c r="J210" s="97">
        <v>12556.424999999999</v>
      </c>
      <c r="K210" s="97">
        <v>380.53723211218824</v>
      </c>
      <c r="L210" s="97">
        <v>258.71994913622825</v>
      </c>
      <c r="M210" s="97">
        <v>27908</v>
      </c>
      <c r="N210" s="97">
        <v>2410.6550545509999</v>
      </c>
      <c r="O210" s="97">
        <v>236.99256972644386</v>
      </c>
      <c r="P210" s="97">
        <v>5037.6252570855686</v>
      </c>
      <c r="Q210" s="97">
        <v>75349</v>
      </c>
      <c r="R210" s="97">
        <v>3000.3322182649999</v>
      </c>
      <c r="S210" s="97">
        <v>1496.351318882234</v>
      </c>
    </row>
    <row r="211" spans="1:19" ht="16.5" thickBot="1">
      <c r="A211" s="619"/>
      <c r="B211" s="630"/>
      <c r="C211" s="634" t="s">
        <v>13</v>
      </c>
      <c r="D211" s="111" t="s">
        <v>39</v>
      </c>
      <c r="E211" s="97">
        <v>79968</v>
      </c>
      <c r="F211" s="97">
        <v>855.02017022935388</v>
      </c>
      <c r="G211" s="97">
        <v>145582</v>
      </c>
      <c r="H211" s="329">
        <v>2090.2105007023538</v>
      </c>
      <c r="I211" s="97">
        <v>1404.9894718102762</v>
      </c>
      <c r="J211" s="97">
        <v>12119.575000000001</v>
      </c>
      <c r="K211" s="97">
        <v>315.46813680581175</v>
      </c>
      <c r="L211" s="97">
        <v>79.185353903707124</v>
      </c>
      <c r="M211" s="97">
        <v>21717</v>
      </c>
      <c r="N211" s="97">
        <v>418.2939409</v>
      </c>
      <c r="O211" s="97">
        <v>82.15601580495013</v>
      </c>
      <c r="P211" s="97">
        <v>2252.6580083657045</v>
      </c>
      <c r="Q211" s="97">
        <v>81291</v>
      </c>
      <c r="R211" s="97">
        <v>1384.4714263160001</v>
      </c>
      <c r="S211" s="97">
        <v>644.94995707476585</v>
      </c>
    </row>
    <row r="212" spans="1:19" ht="16.5" thickBot="1">
      <c r="A212" s="619"/>
      <c r="B212" s="630"/>
      <c r="C212" s="637" t="s">
        <v>43</v>
      </c>
      <c r="D212" s="638"/>
      <c r="E212" s="209">
        <v>107649</v>
      </c>
      <c r="F212" s="209">
        <v>1825.3773060505378</v>
      </c>
      <c r="G212" s="209">
        <v>243708</v>
      </c>
      <c r="H212" s="333">
        <v>6751.5107794945388</v>
      </c>
      <c r="I212" s="209">
        <v>3996.8094232435596</v>
      </c>
      <c r="J212" s="209">
        <v>24676</v>
      </c>
      <c r="K212" s="209">
        <v>696.00536891799993</v>
      </c>
      <c r="L212" s="209">
        <v>337.90530303993535</v>
      </c>
      <c r="M212" s="209">
        <v>49625</v>
      </c>
      <c r="N212" s="209">
        <v>2828.948995451</v>
      </c>
      <c r="O212" s="209">
        <v>319.14858553139402</v>
      </c>
      <c r="P212" s="209">
        <v>7290.2832654512731</v>
      </c>
      <c r="Q212" s="209">
        <v>156640</v>
      </c>
      <c r="R212" s="209">
        <v>4384.8036445810003</v>
      </c>
      <c r="S212" s="209">
        <v>2141.3012759569997</v>
      </c>
    </row>
    <row r="213" spans="1:19">
      <c r="A213" s="619"/>
      <c r="B213" s="630"/>
      <c r="C213" s="624" t="s">
        <v>51</v>
      </c>
      <c r="D213" s="625"/>
      <c r="E213" s="112">
        <v>52852</v>
      </c>
      <c r="F213" s="112">
        <v>737.12480592429017</v>
      </c>
      <c r="G213" s="112">
        <v>83341</v>
      </c>
      <c r="H213" s="334">
        <v>1345.4248059242902</v>
      </c>
      <c r="I213" s="112">
        <v>1270.4409513515379</v>
      </c>
      <c r="J213" s="112">
        <v>4241</v>
      </c>
      <c r="K213" s="112">
        <v>282.690305556</v>
      </c>
      <c r="L213" s="112">
        <v>64.602197288623543</v>
      </c>
      <c r="M213" s="112">
        <v>14642</v>
      </c>
      <c r="N213" s="112">
        <v>2112.0544</v>
      </c>
      <c r="O213" s="112">
        <v>50.816176616205958</v>
      </c>
      <c r="P213" s="112">
        <v>88.505438938851</v>
      </c>
      <c r="Q213" s="112">
        <v>61588</v>
      </c>
      <c r="R213" s="112">
        <v>930.24</v>
      </c>
      <c r="S213" s="112">
        <v>756.09325533694937</v>
      </c>
    </row>
    <row r="214" spans="1:19" ht="16.5" thickBot="1">
      <c r="A214" s="619"/>
      <c r="B214" s="630"/>
      <c r="C214" s="626" t="s">
        <v>52</v>
      </c>
      <c r="D214" s="627"/>
      <c r="E214" s="113">
        <v>0.49096600990255368</v>
      </c>
      <c r="F214" s="113">
        <v>0.40382051616449866</v>
      </c>
      <c r="G214" s="113">
        <v>0.34197071905723242</v>
      </c>
      <c r="H214" s="335">
        <v>0.19927759132231102</v>
      </c>
      <c r="I214" s="113">
        <v>0.31786378003495791</v>
      </c>
      <c r="J214" s="113">
        <v>0.17186740152374777</v>
      </c>
      <c r="K214" s="113">
        <v>0.4061610990091446</v>
      </c>
      <c r="L214" s="113">
        <v>0.19118432503851096</v>
      </c>
      <c r="M214" s="113">
        <v>0.29505289672544083</v>
      </c>
      <c r="N214" s="113">
        <v>0.74658624223915693</v>
      </c>
      <c r="O214" s="113">
        <v>0.15922419499868745</v>
      </c>
      <c r="P214" s="113">
        <v>1.2140192049639439E-2</v>
      </c>
      <c r="Q214" s="113">
        <v>0.39318181818181819</v>
      </c>
      <c r="R214" s="113">
        <v>0.21215089098679382</v>
      </c>
      <c r="S214" s="113">
        <v>0.35309989482868676</v>
      </c>
    </row>
    <row r="215" spans="1:19">
      <c r="A215" s="619"/>
      <c r="B215" s="630"/>
      <c r="C215" s="624" t="s">
        <v>44</v>
      </c>
      <c r="D215" s="625"/>
      <c r="E215" s="112">
        <v>4822</v>
      </c>
      <c r="F215" s="112">
        <v>131.53194565781965</v>
      </c>
      <c r="G215" s="112">
        <v>33526</v>
      </c>
      <c r="H215" s="334">
        <v>823.09656565781961</v>
      </c>
      <c r="I215" s="112">
        <v>271.83428922424099</v>
      </c>
      <c r="J215" s="112">
        <v>7895</v>
      </c>
      <c r="K215" s="112">
        <v>151.71259999999998</v>
      </c>
      <c r="L215" s="112">
        <v>101.24434620731186</v>
      </c>
      <c r="M215" s="112">
        <v>12169</v>
      </c>
      <c r="N215" s="112">
        <v>268.19659999999999</v>
      </c>
      <c r="O215" s="112">
        <v>115.93967440318805</v>
      </c>
      <c r="P215" s="112">
        <v>1446.6683786105198</v>
      </c>
      <c r="Q215" s="112">
        <v>24882</v>
      </c>
      <c r="R215" s="112">
        <v>635.01231999999993</v>
      </c>
      <c r="S215" s="112">
        <v>172.6277688230505</v>
      </c>
    </row>
    <row r="216" spans="1:19" ht="16.5" thickBot="1">
      <c r="A216" s="619"/>
      <c r="B216" s="630"/>
      <c r="C216" s="626" t="s">
        <v>45</v>
      </c>
      <c r="D216" s="627"/>
      <c r="E216" s="114">
        <v>4.4793727763379129E-2</v>
      </c>
      <c r="F216" s="114">
        <v>7.2057401624219614E-2</v>
      </c>
      <c r="G216" s="114">
        <v>0.13756626782871306</v>
      </c>
      <c r="H216" s="336">
        <v>0.12191294549328141</v>
      </c>
      <c r="I216" s="114">
        <v>6.8012822338583592E-2</v>
      </c>
      <c r="J216" s="392">
        <v>0.31994650672718433</v>
      </c>
      <c r="K216" s="114">
        <v>0.2179761921030153</v>
      </c>
      <c r="L216" s="114">
        <v>0.29962343087390464</v>
      </c>
      <c r="M216" s="114">
        <v>0.2452191435768262</v>
      </c>
      <c r="N216" s="114">
        <v>9.4804325009487572E-2</v>
      </c>
      <c r="O216" s="114">
        <v>0.36327804558539489</v>
      </c>
      <c r="P216" s="114">
        <v>0.1984378831294932</v>
      </c>
      <c r="Q216" s="114">
        <v>0.15884831460674156</v>
      </c>
      <c r="R216" s="114">
        <v>0.14482115311703542</v>
      </c>
      <c r="S216" s="114">
        <v>8.0618159976530601E-2</v>
      </c>
    </row>
    <row r="217" spans="1:19">
      <c r="A217" s="619"/>
      <c r="B217" s="630"/>
      <c r="C217" s="624" t="s">
        <v>46</v>
      </c>
      <c r="D217" s="625"/>
      <c r="E217" s="112">
        <v>8752</v>
      </c>
      <c r="F217" s="112">
        <v>110.35413809137603</v>
      </c>
      <c r="G217" s="112">
        <v>81753</v>
      </c>
      <c r="H217" s="334">
        <v>1588.2486108053761</v>
      </c>
      <c r="I217" s="112">
        <v>363.86182111004985</v>
      </c>
      <c r="J217" s="112">
        <v>12179</v>
      </c>
      <c r="K217" s="112">
        <v>246.518</v>
      </c>
      <c r="L217" s="112">
        <v>150.53190000000001</v>
      </c>
      <c r="M217" s="112">
        <v>21983</v>
      </c>
      <c r="N217" s="112">
        <v>414.63099999999997</v>
      </c>
      <c r="O217" s="112">
        <v>149.4419</v>
      </c>
      <c r="P217" s="112">
        <v>3575.6610641767484</v>
      </c>
      <c r="Q217" s="112">
        <v>67474</v>
      </c>
      <c r="R217" s="112">
        <v>1325.2733727140001</v>
      </c>
      <c r="S217" s="112">
        <v>211.35768973400002</v>
      </c>
    </row>
    <row r="218" spans="1:19" ht="16.5" thickBot="1">
      <c r="A218" s="619"/>
      <c r="B218" s="630"/>
      <c r="C218" s="626" t="s">
        <v>47</v>
      </c>
      <c r="D218" s="627"/>
      <c r="E218" s="114">
        <v>8.1301266152031135E-2</v>
      </c>
      <c r="F218" s="114">
        <v>6.0455522113476275E-2</v>
      </c>
      <c r="G218" s="114">
        <v>0.33545472450637648</v>
      </c>
      <c r="H218" s="336">
        <v>0.23524343849515153</v>
      </c>
      <c r="I218" s="114">
        <v>9.1038071266045614E-2</v>
      </c>
      <c r="J218" s="392">
        <v>0.49355649213810993</v>
      </c>
      <c r="K218" s="114">
        <v>0.35418979652877303</v>
      </c>
      <c r="L218" s="114">
        <v>0.44548546189051491</v>
      </c>
      <c r="M218" s="114">
        <v>0.44298236775818639</v>
      </c>
      <c r="N218" s="114">
        <v>0.14656715291323172</v>
      </c>
      <c r="O218" s="114">
        <v>0.46825180112007642</v>
      </c>
      <c r="P218" s="114">
        <v>0.49046942813893701</v>
      </c>
      <c r="Q218" s="114">
        <v>0.43075842696629213</v>
      </c>
      <c r="R218" s="114">
        <v>0.30224235339519734</v>
      </c>
      <c r="S218" s="114">
        <v>9.8705255587885038E-2</v>
      </c>
    </row>
    <row r="219" spans="1:19">
      <c r="A219" s="619"/>
      <c r="B219" s="630"/>
      <c r="C219" s="628" t="s">
        <v>48</v>
      </c>
      <c r="D219" s="629"/>
      <c r="E219" s="115">
        <v>26155</v>
      </c>
      <c r="F219" s="115">
        <v>414.41137375972846</v>
      </c>
      <c r="G219" s="115">
        <v>29037</v>
      </c>
      <c r="H219" s="337">
        <v>1299.2889248297288</v>
      </c>
      <c r="I219" s="115">
        <v>1120.3398001393284</v>
      </c>
      <c r="J219" s="115">
        <v>334</v>
      </c>
      <c r="K219" s="115">
        <v>14.364463362</v>
      </c>
      <c r="L219" s="115">
        <v>13.850675783</v>
      </c>
      <c r="M219" s="115">
        <v>814</v>
      </c>
      <c r="N219" s="115">
        <v>33.370000000000005</v>
      </c>
      <c r="O219" s="115">
        <v>1.09958808</v>
      </c>
      <c r="P219" s="115">
        <v>1186.8037439436544</v>
      </c>
      <c r="Q219" s="115">
        <v>1975</v>
      </c>
      <c r="R219" s="115">
        <v>607.05655622200015</v>
      </c>
      <c r="S219" s="115">
        <v>576.77437603299973</v>
      </c>
    </row>
    <row r="220" spans="1:19" ht="16.5" thickBot="1">
      <c r="A220" s="620"/>
      <c r="B220" s="631"/>
      <c r="C220" s="626" t="s">
        <v>49</v>
      </c>
      <c r="D220" s="627"/>
      <c r="E220" s="116">
        <v>0.24296556400895503</v>
      </c>
      <c r="F220" s="116">
        <v>0.22702778893223238</v>
      </c>
      <c r="G220" s="116">
        <v>0.11914668373627456</v>
      </c>
      <c r="H220" s="338">
        <v>0.19244417542454131</v>
      </c>
      <c r="I220" s="116">
        <v>0.28030853651013737</v>
      </c>
      <c r="J220" s="393">
        <v>1.3535419030637057E-2</v>
      </c>
      <c r="K220" s="116">
        <v>2.0638437580346242E-2</v>
      </c>
      <c r="L220" s="116">
        <v>4.0989814774712363E-2</v>
      </c>
      <c r="M220" s="116">
        <v>1.6403022670025188E-2</v>
      </c>
      <c r="N220" s="116">
        <v>1.179590019249536E-2</v>
      </c>
      <c r="O220" s="116">
        <v>3.4453797693295295E-3</v>
      </c>
      <c r="P220" s="116">
        <v>0.16279254189860212</v>
      </c>
      <c r="Q220" s="116">
        <v>1.26085291113381E-2</v>
      </c>
      <c r="R220" s="116">
        <v>0.13844555091360511</v>
      </c>
      <c r="S220" s="116">
        <v>0.26935694780979624</v>
      </c>
    </row>
    <row r="221" spans="1:19" ht="16.5" thickBot="1"/>
    <row r="222" spans="1:19">
      <c r="A222" s="672" t="s">
        <v>197</v>
      </c>
      <c r="B222" s="639" t="s">
        <v>37</v>
      </c>
      <c r="C222" s="642" t="s">
        <v>40</v>
      </c>
      <c r="D222" s="642"/>
      <c r="E222" s="117">
        <v>7706</v>
      </c>
      <c r="F222" s="117">
        <v>5578.7050526659996</v>
      </c>
      <c r="G222" s="117">
        <v>36419</v>
      </c>
      <c r="H222" s="340">
        <v>18433.187069384036</v>
      </c>
      <c r="I222" s="117">
        <v>32856.841814183295</v>
      </c>
      <c r="J222" s="117">
        <v>1098</v>
      </c>
      <c r="K222" s="117">
        <v>286.17336469899999</v>
      </c>
      <c r="L222" s="117">
        <v>112.071156191</v>
      </c>
      <c r="M222" s="117">
        <v>7981</v>
      </c>
      <c r="N222" s="117">
        <v>7465.1446306550006</v>
      </c>
      <c r="O222" s="117">
        <v>14115.609999101001</v>
      </c>
      <c r="P222" s="117">
        <v>22496.603620606649</v>
      </c>
      <c r="Q222" s="117">
        <v>2463</v>
      </c>
      <c r="R222" s="117">
        <v>1936.5147864352198</v>
      </c>
      <c r="S222" s="117">
        <v>1221.3244684540002</v>
      </c>
    </row>
    <row r="223" spans="1:19">
      <c r="A223" s="673"/>
      <c r="B223" s="640"/>
      <c r="C223" s="643" t="s">
        <v>14</v>
      </c>
      <c r="D223" s="643"/>
      <c r="E223" s="119">
        <v>2733</v>
      </c>
      <c r="F223" s="119">
        <v>1135.504672174</v>
      </c>
      <c r="G223" s="119">
        <v>17483</v>
      </c>
      <c r="H223" s="341">
        <v>4085.7073660249994</v>
      </c>
      <c r="I223" s="119">
        <v>10345.521959848997</v>
      </c>
      <c r="J223" s="119">
        <v>1478</v>
      </c>
      <c r="K223" s="119">
        <v>224.76623380899997</v>
      </c>
      <c r="L223" s="119">
        <v>86.715688965000055</v>
      </c>
      <c r="M223" s="119">
        <v>2099</v>
      </c>
      <c r="N223" s="119">
        <v>863.012805469</v>
      </c>
      <c r="O223" s="119">
        <v>2269.1369214760002</v>
      </c>
      <c r="P223" s="119">
        <v>5349.3664445312543</v>
      </c>
      <c r="Q223" s="119">
        <v>394</v>
      </c>
      <c r="R223" s="119">
        <v>146.74441957800002</v>
      </c>
      <c r="S223" s="119">
        <v>369.29217111299999</v>
      </c>
    </row>
    <row r="224" spans="1:19" ht="16.5" thickBot="1">
      <c r="A224" s="673"/>
      <c r="B224" s="641"/>
      <c r="C224" s="644" t="s">
        <v>15</v>
      </c>
      <c r="D224" s="644"/>
      <c r="E224" s="121">
        <v>45754</v>
      </c>
      <c r="F224" s="121">
        <v>6593.0384822340002</v>
      </c>
      <c r="G224" s="121">
        <v>193746</v>
      </c>
      <c r="H224" s="342">
        <v>17487.428749224004</v>
      </c>
      <c r="I224" s="121">
        <v>25880.661897031001</v>
      </c>
      <c r="J224" s="121">
        <v>3984</v>
      </c>
      <c r="K224" s="121">
        <v>628.31362037399947</v>
      </c>
      <c r="L224" s="121">
        <v>322.53904794600021</v>
      </c>
      <c r="M224" s="121">
        <v>44042</v>
      </c>
      <c r="N224" s="121">
        <v>9298.4080662260003</v>
      </c>
      <c r="O224" s="121">
        <v>10709.414376594999</v>
      </c>
      <c r="P224" s="121">
        <v>20790.566314663807</v>
      </c>
      <c r="Q224" s="121">
        <v>8708</v>
      </c>
      <c r="R224" s="121">
        <v>3193.9002739199996</v>
      </c>
      <c r="S224" s="121">
        <v>3203.8628621130006</v>
      </c>
    </row>
    <row r="225" spans="1:19">
      <c r="A225" s="673"/>
      <c r="B225" s="675" t="s">
        <v>28</v>
      </c>
      <c r="C225" s="678" t="s">
        <v>40</v>
      </c>
      <c r="D225" s="642"/>
      <c r="E225" s="117">
        <v>0</v>
      </c>
      <c r="F225" s="117">
        <v>0</v>
      </c>
      <c r="G225" s="117">
        <v>0</v>
      </c>
      <c r="H225" s="340">
        <v>0</v>
      </c>
      <c r="I225" s="117">
        <v>0</v>
      </c>
      <c r="J225" s="117">
        <v>0</v>
      </c>
      <c r="K225" s="117">
        <v>0</v>
      </c>
      <c r="L225" s="117">
        <v>0</v>
      </c>
      <c r="M225" s="117">
        <v>0</v>
      </c>
      <c r="N225" s="117">
        <v>0</v>
      </c>
      <c r="O225" s="117">
        <v>0</v>
      </c>
      <c r="P225" s="117">
        <v>8.9394600000000005E-2</v>
      </c>
      <c r="Q225" s="117">
        <v>0</v>
      </c>
      <c r="R225" s="117">
        <v>0</v>
      </c>
      <c r="S225" s="117">
        <v>0</v>
      </c>
    </row>
    <row r="226" spans="1:19">
      <c r="A226" s="673"/>
      <c r="B226" s="676"/>
      <c r="C226" s="679" t="s">
        <v>14</v>
      </c>
      <c r="D226" s="643"/>
      <c r="E226" s="119">
        <v>0</v>
      </c>
      <c r="F226" s="119">
        <v>0</v>
      </c>
      <c r="G226" s="119">
        <v>0</v>
      </c>
      <c r="H226" s="341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3.5360000000000001E-3</v>
      </c>
      <c r="Q226" s="119">
        <v>0</v>
      </c>
      <c r="R226" s="119">
        <v>0</v>
      </c>
      <c r="S226" s="119">
        <v>0</v>
      </c>
    </row>
    <row r="227" spans="1:19" ht="16.5" thickBot="1">
      <c r="A227" s="673"/>
      <c r="B227" s="677"/>
      <c r="C227" s="680" t="s">
        <v>15</v>
      </c>
      <c r="D227" s="644"/>
      <c r="E227" s="121">
        <v>3</v>
      </c>
      <c r="F227" s="121">
        <v>0.05</v>
      </c>
      <c r="G227" s="121">
        <v>9</v>
      </c>
      <c r="H227" s="342">
        <v>0.14000000000000001</v>
      </c>
      <c r="I227" s="121">
        <v>0.65999999999999992</v>
      </c>
      <c r="J227" s="121">
        <v>9</v>
      </c>
      <c r="K227" s="121">
        <v>0.14000000000000001</v>
      </c>
      <c r="L227" s="121">
        <v>0.65999999999999992</v>
      </c>
      <c r="M227" s="121">
        <v>7</v>
      </c>
      <c r="N227" s="121">
        <v>0.12</v>
      </c>
      <c r="O227" s="121">
        <v>0.38001798999999997</v>
      </c>
      <c r="P227" s="121">
        <v>0.19195180000000001</v>
      </c>
      <c r="Q227" s="121">
        <v>8</v>
      </c>
      <c r="R227" s="121">
        <v>0.11</v>
      </c>
      <c r="S227" s="121">
        <v>0.57000000000000006</v>
      </c>
    </row>
    <row r="228" spans="1:19">
      <c r="A228" s="673"/>
      <c r="B228" s="639" t="s">
        <v>12</v>
      </c>
      <c r="C228" s="642" t="s">
        <v>40</v>
      </c>
      <c r="D228" s="642"/>
      <c r="E228" s="117">
        <v>2986</v>
      </c>
      <c r="F228" s="117">
        <v>75.346777558999989</v>
      </c>
      <c r="G228" s="117">
        <v>12729</v>
      </c>
      <c r="H228" s="340">
        <v>447.88452997100006</v>
      </c>
      <c r="I228" s="117">
        <v>400.79959334099999</v>
      </c>
      <c r="J228" s="117">
        <v>310</v>
      </c>
      <c r="K228" s="117">
        <v>32.236779417999998</v>
      </c>
      <c r="L228" s="117">
        <v>6.9183383000000003</v>
      </c>
      <c r="M228" s="117">
        <v>1905</v>
      </c>
      <c r="N228" s="117">
        <v>235.323359638</v>
      </c>
      <c r="O228" s="117">
        <v>261.78066167200001</v>
      </c>
      <c r="P228" s="117">
        <v>468.47139629293468</v>
      </c>
      <c r="Q228" s="117">
        <v>1161</v>
      </c>
      <c r="R228" s="117">
        <v>237.29026798700002</v>
      </c>
      <c r="S228" s="117">
        <v>76.755117489999989</v>
      </c>
    </row>
    <row r="229" spans="1:19">
      <c r="A229" s="673"/>
      <c r="B229" s="640"/>
      <c r="C229" s="643" t="s">
        <v>14</v>
      </c>
      <c r="D229" s="643"/>
      <c r="E229" s="185"/>
      <c r="F229" s="186"/>
      <c r="G229" s="185"/>
      <c r="H229" s="310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</row>
    <row r="230" spans="1:19" ht="16.5" thickBot="1">
      <c r="A230" s="673"/>
      <c r="B230" s="641"/>
      <c r="C230" s="644" t="s">
        <v>15</v>
      </c>
      <c r="D230" s="644"/>
      <c r="E230" s="189"/>
      <c r="F230" s="190"/>
      <c r="G230" s="189"/>
      <c r="H230" s="311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</row>
    <row r="231" spans="1:19">
      <c r="A231" s="673"/>
      <c r="B231" s="639" t="s">
        <v>16</v>
      </c>
      <c r="C231" s="642" t="s">
        <v>40</v>
      </c>
      <c r="D231" s="642"/>
      <c r="E231" s="117">
        <v>1894</v>
      </c>
      <c r="F231" s="117">
        <v>172.26862817199998</v>
      </c>
      <c r="G231" s="117">
        <v>8096</v>
      </c>
      <c r="H231" s="340">
        <v>753.88553088399999</v>
      </c>
      <c r="I231" s="117">
        <v>989.59740997500001</v>
      </c>
      <c r="J231" s="117">
        <v>258</v>
      </c>
      <c r="K231" s="117">
        <v>53.99403999199999</v>
      </c>
      <c r="L231" s="117">
        <v>21.516338328</v>
      </c>
      <c r="M231" s="117">
        <v>2467</v>
      </c>
      <c r="N231" s="117">
        <v>432.66611912100007</v>
      </c>
      <c r="O231" s="117">
        <v>630.05627698100011</v>
      </c>
      <c r="P231" s="117">
        <v>920.28353293106193</v>
      </c>
      <c r="Q231" s="117">
        <v>426</v>
      </c>
      <c r="R231" s="117">
        <v>79.269809159000005</v>
      </c>
      <c r="S231" s="117">
        <v>59.414759306000008</v>
      </c>
    </row>
    <row r="232" spans="1:19">
      <c r="A232" s="673"/>
      <c r="B232" s="640"/>
      <c r="C232" s="643" t="s">
        <v>14</v>
      </c>
      <c r="D232" s="643"/>
      <c r="E232" s="119">
        <v>855</v>
      </c>
      <c r="F232" s="119">
        <v>48.478079199999996</v>
      </c>
      <c r="G232" s="119">
        <v>3508</v>
      </c>
      <c r="H232" s="341">
        <v>203.59673278100001</v>
      </c>
      <c r="I232" s="119">
        <v>122.13467044400001</v>
      </c>
      <c r="J232" s="119">
        <v>313</v>
      </c>
      <c r="K232" s="119">
        <v>37.622544899999994</v>
      </c>
      <c r="L232" s="119">
        <v>12.123470454000001</v>
      </c>
      <c r="M232" s="119">
        <v>555</v>
      </c>
      <c r="N232" s="119">
        <v>74.161628203000006</v>
      </c>
      <c r="O232" s="119">
        <v>67.445516460999997</v>
      </c>
      <c r="P232" s="119">
        <v>336.53759976464244</v>
      </c>
      <c r="Q232" s="119">
        <v>286</v>
      </c>
      <c r="R232" s="119">
        <v>66.997678332999996</v>
      </c>
      <c r="S232" s="119">
        <v>23.811644434000002</v>
      </c>
    </row>
    <row r="233" spans="1:19" ht="16.5" thickBot="1">
      <c r="A233" s="673"/>
      <c r="B233" s="641"/>
      <c r="C233" s="644" t="s">
        <v>15</v>
      </c>
      <c r="D233" s="644"/>
      <c r="E233" s="121">
        <v>26544</v>
      </c>
      <c r="F233" s="121">
        <v>1636.0540142269999</v>
      </c>
      <c r="G233" s="121">
        <v>111642</v>
      </c>
      <c r="H233" s="342">
        <v>3342.9704662849999</v>
      </c>
      <c r="I233" s="121">
        <v>5320.7262362990004</v>
      </c>
      <c r="J233" s="121">
        <v>1611</v>
      </c>
      <c r="K233" s="121">
        <v>132.82783328799999</v>
      </c>
      <c r="L233" s="121">
        <v>62.502323197000003</v>
      </c>
      <c r="M233" s="121">
        <v>18823</v>
      </c>
      <c r="N233" s="121">
        <v>2336.8175481820003</v>
      </c>
      <c r="O233" s="121">
        <v>3848.6283255419999</v>
      </c>
      <c r="P233" s="121">
        <v>4680.5796540638366</v>
      </c>
      <c r="Q233" s="121">
        <v>7287</v>
      </c>
      <c r="R233" s="121">
        <v>1263.8405365459998</v>
      </c>
      <c r="S233" s="121">
        <v>1338.6406488130003</v>
      </c>
    </row>
    <row r="234" spans="1:19">
      <c r="A234" s="673"/>
      <c r="B234" s="639" t="s">
        <v>17</v>
      </c>
      <c r="C234" s="642" t="s">
        <v>40</v>
      </c>
      <c r="D234" s="642"/>
      <c r="E234" s="117">
        <v>2146</v>
      </c>
      <c r="F234" s="117">
        <v>1641.0767256909996</v>
      </c>
      <c r="G234" s="117">
        <v>12055</v>
      </c>
      <c r="H234" s="340">
        <v>6492.4957654167447</v>
      </c>
      <c r="I234" s="117">
        <v>9042.1271766760019</v>
      </c>
      <c r="J234" s="117">
        <v>471</v>
      </c>
      <c r="K234" s="117">
        <v>115.29098224599998</v>
      </c>
      <c r="L234" s="117">
        <v>38.243048094999999</v>
      </c>
      <c r="M234" s="117">
        <v>3021</v>
      </c>
      <c r="N234" s="117">
        <v>2911.3756599149997</v>
      </c>
      <c r="O234" s="117">
        <v>4240.7145840739995</v>
      </c>
      <c r="P234" s="117">
        <v>6905.057317183363</v>
      </c>
      <c r="Q234" s="117">
        <v>634</v>
      </c>
      <c r="R234" s="117">
        <v>534.6730828083173</v>
      </c>
      <c r="S234" s="117">
        <v>289.16711905300002</v>
      </c>
    </row>
    <row r="235" spans="1:19">
      <c r="A235" s="673"/>
      <c r="B235" s="640"/>
      <c r="C235" s="643" t="s">
        <v>14</v>
      </c>
      <c r="D235" s="643"/>
      <c r="E235" s="119">
        <v>1496</v>
      </c>
      <c r="F235" s="119">
        <v>475.72256951099985</v>
      </c>
      <c r="G235" s="119">
        <v>12552</v>
      </c>
      <c r="H235" s="341">
        <v>1951.6825928759995</v>
      </c>
      <c r="I235" s="119">
        <v>2820.379065542998</v>
      </c>
      <c r="J235" s="119">
        <v>1035</v>
      </c>
      <c r="K235" s="119">
        <v>163.146885709</v>
      </c>
      <c r="L235" s="119">
        <v>65.849465037000058</v>
      </c>
      <c r="M235" s="119">
        <v>1321</v>
      </c>
      <c r="N235" s="119">
        <v>289.887566558</v>
      </c>
      <c r="O235" s="119">
        <v>531.93754973199998</v>
      </c>
      <c r="P235" s="119">
        <v>1659.053083173872</v>
      </c>
      <c r="Q235" s="119">
        <v>87</v>
      </c>
      <c r="R235" s="119">
        <v>17.172896821000002</v>
      </c>
      <c r="S235" s="119">
        <v>239.41463287899998</v>
      </c>
    </row>
    <row r="236" spans="1:19" ht="16.5" thickBot="1">
      <c r="A236" s="673"/>
      <c r="B236" s="641"/>
      <c r="C236" s="644" t="s">
        <v>15</v>
      </c>
      <c r="D236" s="644"/>
      <c r="E236" s="121">
        <v>19046</v>
      </c>
      <c r="F236" s="121">
        <v>4830.1281615050011</v>
      </c>
      <c r="G236" s="121">
        <v>81682</v>
      </c>
      <c r="H236" s="342">
        <v>13726.964014917001</v>
      </c>
      <c r="I236" s="121">
        <v>19328.349542219003</v>
      </c>
      <c r="J236" s="121">
        <v>2310</v>
      </c>
      <c r="K236" s="121">
        <v>488.04600303599955</v>
      </c>
      <c r="L236" s="121">
        <v>256.84722984400025</v>
      </c>
      <c r="M236" s="121">
        <v>25192</v>
      </c>
      <c r="N236" s="121">
        <v>6931.8969533889995</v>
      </c>
      <c r="O236" s="121">
        <v>6752.8738729289998</v>
      </c>
      <c r="P236" s="121">
        <v>15480.685360371443</v>
      </c>
      <c r="Q236" s="121">
        <v>1402</v>
      </c>
      <c r="R236" s="121">
        <v>1919.517800569</v>
      </c>
      <c r="S236" s="121">
        <v>1855.1078704429999</v>
      </c>
    </row>
    <row r="237" spans="1:19">
      <c r="A237" s="673"/>
      <c r="B237" s="639" t="s">
        <v>18</v>
      </c>
      <c r="C237" s="642" t="s">
        <v>40</v>
      </c>
      <c r="D237" s="642"/>
      <c r="E237" s="117">
        <v>680</v>
      </c>
      <c r="F237" s="117">
        <v>3690.0129212439997</v>
      </c>
      <c r="G237" s="117">
        <v>3539</v>
      </c>
      <c r="H237" s="340">
        <v>10738.921243112291</v>
      </c>
      <c r="I237" s="117">
        <v>22424.317634191295</v>
      </c>
      <c r="J237" s="117">
        <v>59</v>
      </c>
      <c r="K237" s="117">
        <v>84.651563042999996</v>
      </c>
      <c r="L237" s="117">
        <v>45.393431468000003</v>
      </c>
      <c r="M237" s="117">
        <v>588</v>
      </c>
      <c r="N237" s="117">
        <v>3885.7794919810003</v>
      </c>
      <c r="O237" s="117">
        <v>8983.0584763740007</v>
      </c>
      <c r="P237" s="117">
        <v>14202.701979599287</v>
      </c>
      <c r="Q237" s="117">
        <v>242</v>
      </c>
      <c r="R237" s="117">
        <v>1085.2816264809026</v>
      </c>
      <c r="S237" s="117">
        <v>795.98747260500022</v>
      </c>
    </row>
    <row r="238" spans="1:19">
      <c r="A238" s="673"/>
      <c r="B238" s="640"/>
      <c r="C238" s="643" t="s">
        <v>14</v>
      </c>
      <c r="D238" s="643"/>
      <c r="E238" s="119">
        <v>382</v>
      </c>
      <c r="F238" s="119">
        <v>611.30402346300002</v>
      </c>
      <c r="G238" s="119">
        <v>1423</v>
      </c>
      <c r="H238" s="341">
        <v>1930.428040368</v>
      </c>
      <c r="I238" s="119">
        <v>7403.0082238619989</v>
      </c>
      <c r="J238" s="119">
        <v>130</v>
      </c>
      <c r="K238" s="119">
        <v>23.996803200000002</v>
      </c>
      <c r="L238" s="119">
        <v>8.7427534740000006</v>
      </c>
      <c r="M238" s="119">
        <v>223</v>
      </c>
      <c r="N238" s="119">
        <v>498.96361070799998</v>
      </c>
      <c r="O238" s="119">
        <v>1669.7538552830001</v>
      </c>
      <c r="P238" s="119">
        <v>3353.7722255927397</v>
      </c>
      <c r="Q238" s="119">
        <v>21</v>
      </c>
      <c r="R238" s="119">
        <v>62.573844424000008</v>
      </c>
      <c r="S238" s="119">
        <v>106.06589380000001</v>
      </c>
    </row>
    <row r="239" spans="1:19" ht="16.5" thickBot="1">
      <c r="A239" s="673"/>
      <c r="B239" s="641"/>
      <c r="C239" s="644" t="s">
        <v>15</v>
      </c>
      <c r="D239" s="644"/>
      <c r="E239" s="121">
        <v>161</v>
      </c>
      <c r="F239" s="121">
        <v>126.806306502</v>
      </c>
      <c r="G239" s="121">
        <v>413</v>
      </c>
      <c r="H239" s="342">
        <v>417.35426802199999</v>
      </c>
      <c r="I239" s="121">
        <v>1230.9261185129963</v>
      </c>
      <c r="J239" s="121">
        <v>54</v>
      </c>
      <c r="K239" s="121">
        <v>7.2997840499999995</v>
      </c>
      <c r="L239" s="121">
        <v>2.529494905</v>
      </c>
      <c r="M239" s="121">
        <v>20</v>
      </c>
      <c r="N239" s="121">
        <v>29.573564655000002</v>
      </c>
      <c r="O239" s="121">
        <v>107.53216013400015</v>
      </c>
      <c r="P239" s="121">
        <v>629.10934842852669</v>
      </c>
      <c r="Q239" s="121">
        <v>11</v>
      </c>
      <c r="R239" s="121">
        <v>10.431936804999996</v>
      </c>
      <c r="S239" s="121">
        <v>9.5443428570000002</v>
      </c>
    </row>
    <row r="240" spans="1:19">
      <c r="A240" s="673"/>
      <c r="B240" s="645" t="s">
        <v>39</v>
      </c>
      <c r="C240" s="642" t="s">
        <v>40</v>
      </c>
      <c r="D240" s="642"/>
      <c r="E240" s="117">
        <v>379</v>
      </c>
      <c r="F240" s="117">
        <v>171.79335496199997</v>
      </c>
      <c r="G240" s="117">
        <v>1832</v>
      </c>
      <c r="H240" s="340">
        <v>647.15833494499998</v>
      </c>
      <c r="I240" s="117">
        <v>1412.845810994</v>
      </c>
      <c r="J240" s="117">
        <v>75</v>
      </c>
      <c r="K240" s="117">
        <v>20.307419240999998</v>
      </c>
      <c r="L240" s="117">
        <v>5.2153080100000002</v>
      </c>
      <c r="M240" s="117">
        <v>364</v>
      </c>
      <c r="N240" s="117">
        <v>140.019144848</v>
      </c>
      <c r="O240" s="117">
        <v>434.44494385199999</v>
      </c>
      <c r="P240" s="118">
        <v>982.7708529828102</v>
      </c>
      <c r="Q240" s="117">
        <v>107</v>
      </c>
      <c r="R240" s="117">
        <v>32.344616282000004</v>
      </c>
      <c r="S240" s="117">
        <v>16.609816052999999</v>
      </c>
    </row>
    <row r="241" spans="1:19">
      <c r="A241" s="673"/>
      <c r="B241" s="646"/>
      <c r="C241" s="643" t="s">
        <v>14</v>
      </c>
      <c r="D241" s="643"/>
      <c r="E241" s="119">
        <v>137</v>
      </c>
      <c r="F241" s="119">
        <v>47.167427099999998</v>
      </c>
      <c r="G241" s="119">
        <v>821</v>
      </c>
      <c r="H241" s="341">
        <v>181.80821910399999</v>
      </c>
      <c r="I241" s="119">
        <v>267.07190977300002</v>
      </c>
      <c r="J241" s="119">
        <v>88</v>
      </c>
      <c r="K241" s="119">
        <v>12.581881199999998</v>
      </c>
      <c r="L241" s="119">
        <v>2.8999319860000008</v>
      </c>
      <c r="M241" s="119">
        <v>69</v>
      </c>
      <c r="N241" s="119">
        <v>9.4433054110000008</v>
      </c>
      <c r="O241" s="119">
        <v>36.700931378</v>
      </c>
      <c r="P241" s="120">
        <v>256.9596701990755</v>
      </c>
      <c r="Q241" s="119">
        <v>23</v>
      </c>
      <c r="R241" s="119">
        <v>1.663844444</v>
      </c>
      <c r="S241" s="119">
        <v>4.1480540189999999</v>
      </c>
    </row>
    <row r="242" spans="1:19" ht="16.5" thickBot="1">
      <c r="A242" s="673"/>
      <c r="B242" s="647"/>
      <c r="C242" s="644" t="s">
        <v>15</v>
      </c>
      <c r="D242" s="644"/>
      <c r="E242" s="121">
        <v>1028</v>
      </c>
      <c r="F242" s="121">
        <v>131.54130003699998</v>
      </c>
      <c r="G242" s="121">
        <v>4425</v>
      </c>
      <c r="H242" s="342">
        <v>558.50510590099998</v>
      </c>
      <c r="I242" s="121">
        <v>696.28089848100001</v>
      </c>
      <c r="J242" s="121">
        <v>181</v>
      </c>
      <c r="K242" s="121">
        <v>35.098174275999995</v>
      </c>
      <c r="L242" s="121">
        <v>19.856671520000006</v>
      </c>
      <c r="M242" s="121">
        <v>972</v>
      </c>
      <c r="N242" s="121">
        <v>159.94068819699999</v>
      </c>
      <c r="O242" s="121">
        <v>128.137436482</v>
      </c>
      <c r="P242" s="122">
        <v>483.61110513596964</v>
      </c>
      <c r="Q242" s="121">
        <v>240</v>
      </c>
      <c r="R242" s="121">
        <v>24.670979804999995</v>
      </c>
      <c r="S242" s="121">
        <v>23.886805816000006</v>
      </c>
    </row>
    <row r="243" spans="1:19" ht="16.5" thickBot="1">
      <c r="A243" s="673"/>
      <c r="B243" s="648"/>
      <c r="C243" s="650" t="s">
        <v>53</v>
      </c>
      <c r="D243" s="123" t="s">
        <v>41</v>
      </c>
      <c r="E243" s="117">
        <v>3</v>
      </c>
      <c r="F243" s="117">
        <v>0.05</v>
      </c>
      <c r="G243" s="117">
        <v>9</v>
      </c>
      <c r="H243" s="340">
        <v>0.14000000000000001</v>
      </c>
      <c r="I243" s="117">
        <v>0.6</v>
      </c>
      <c r="J243" s="117">
        <v>9</v>
      </c>
      <c r="K243" s="117">
        <v>0.14000000000000001</v>
      </c>
      <c r="L243" s="117">
        <v>0.6</v>
      </c>
      <c r="M243" s="117">
        <v>7</v>
      </c>
      <c r="N243" s="117">
        <v>0.12</v>
      </c>
      <c r="O243" s="117">
        <v>0.36</v>
      </c>
      <c r="P243" s="118">
        <v>0.24291970000000002</v>
      </c>
      <c r="Q243" s="117">
        <v>8</v>
      </c>
      <c r="R243" s="117">
        <v>0.11</v>
      </c>
      <c r="S243" s="117">
        <v>0.52</v>
      </c>
    </row>
    <row r="244" spans="1:19" ht="16.5" thickBot="1">
      <c r="A244" s="673"/>
      <c r="B244" s="648"/>
      <c r="C244" s="651"/>
      <c r="D244" s="124" t="s">
        <v>39</v>
      </c>
      <c r="E244" s="121">
        <v>0</v>
      </c>
      <c r="F244" s="121">
        <v>0</v>
      </c>
      <c r="G244" s="121">
        <v>0</v>
      </c>
      <c r="H244" s="342">
        <v>0</v>
      </c>
      <c r="I244" s="121">
        <v>0.06</v>
      </c>
      <c r="J244" s="117">
        <v>0</v>
      </c>
      <c r="K244" s="117">
        <v>0</v>
      </c>
      <c r="L244" s="117">
        <v>0.06</v>
      </c>
      <c r="M244" s="121">
        <v>0</v>
      </c>
      <c r="N244" s="121">
        <v>0</v>
      </c>
      <c r="O244" s="121">
        <v>2.0017989999999999E-2</v>
      </c>
      <c r="P244" s="122">
        <v>4.1962700000000006E-2</v>
      </c>
      <c r="Q244" s="121">
        <v>0</v>
      </c>
      <c r="R244" s="121">
        <v>0</v>
      </c>
      <c r="S244" s="121">
        <v>0.05</v>
      </c>
    </row>
    <row r="245" spans="1:19">
      <c r="A245" s="673"/>
      <c r="B245" s="648"/>
      <c r="C245" s="652" t="s">
        <v>12</v>
      </c>
      <c r="D245" s="125" t="s">
        <v>41</v>
      </c>
      <c r="E245" s="117">
        <v>2863</v>
      </c>
      <c r="F245" s="117">
        <v>73.676567058999993</v>
      </c>
      <c r="G245" s="117">
        <v>12187</v>
      </c>
      <c r="H245" s="340">
        <v>441.19131847100005</v>
      </c>
      <c r="I245" s="117">
        <v>390.95729929200002</v>
      </c>
      <c r="J245" s="117">
        <v>292</v>
      </c>
      <c r="K245" s="117">
        <v>31.381779418000001</v>
      </c>
      <c r="L245" s="117">
        <v>6.5333851059999999</v>
      </c>
      <c r="M245" s="117">
        <v>1824</v>
      </c>
      <c r="N245" s="117">
        <v>230.896758527</v>
      </c>
      <c r="O245" s="117">
        <v>256.34887569200004</v>
      </c>
      <c r="P245" s="118">
        <v>452.47660134986711</v>
      </c>
      <c r="Q245" s="117">
        <v>1124</v>
      </c>
      <c r="R245" s="117">
        <v>236.01154458800002</v>
      </c>
      <c r="S245" s="117">
        <v>74.398258087999992</v>
      </c>
    </row>
    <row r="246" spans="1:19" ht="16.5" thickBot="1">
      <c r="A246" s="673"/>
      <c r="B246" s="648"/>
      <c r="C246" s="653"/>
      <c r="D246" s="124" t="s">
        <v>39</v>
      </c>
      <c r="E246" s="121">
        <v>123</v>
      </c>
      <c r="F246" s="121">
        <v>1.6702105</v>
      </c>
      <c r="G246" s="121">
        <v>542</v>
      </c>
      <c r="H246" s="342">
        <v>6.6932114999999994</v>
      </c>
      <c r="I246" s="121">
        <v>9.8422940489999995</v>
      </c>
      <c r="J246" s="121">
        <v>18</v>
      </c>
      <c r="K246" s="121">
        <v>0.8550000000000002</v>
      </c>
      <c r="L246" s="121">
        <v>0.384953194</v>
      </c>
      <c r="M246" s="121">
        <v>81</v>
      </c>
      <c r="N246" s="121">
        <v>4.4266011110000001</v>
      </c>
      <c r="O246" s="121">
        <v>5.4317859799999999</v>
      </c>
      <c r="P246" s="122">
        <v>15.99479494306755</v>
      </c>
      <c r="Q246" s="121">
        <v>37</v>
      </c>
      <c r="R246" s="121">
        <v>1.2787233989999998</v>
      </c>
      <c r="S246" s="121">
        <v>2.3568594019999995</v>
      </c>
    </row>
    <row r="247" spans="1:19">
      <c r="A247" s="673"/>
      <c r="B247" s="648"/>
      <c r="C247" s="654" t="s">
        <v>16</v>
      </c>
      <c r="D247" s="126" t="s">
        <v>41</v>
      </c>
      <c r="E247" s="117">
        <v>28612</v>
      </c>
      <c r="F247" s="117">
        <v>1835.220109095</v>
      </c>
      <c r="G247" s="117">
        <v>120317</v>
      </c>
      <c r="H247" s="340">
        <v>4214.2124583300001</v>
      </c>
      <c r="I247" s="117">
        <v>6332.2155460880003</v>
      </c>
      <c r="J247" s="117">
        <v>2104</v>
      </c>
      <c r="K247" s="117">
        <v>219.00190995199998</v>
      </c>
      <c r="L247" s="117">
        <v>93.870554201000004</v>
      </c>
      <c r="M247" s="117">
        <v>21260</v>
      </c>
      <c r="N247" s="117">
        <v>2789.0769578110003</v>
      </c>
      <c r="O247" s="117">
        <v>4495.1124694680002</v>
      </c>
      <c r="P247" s="118">
        <v>5803.8254695685246</v>
      </c>
      <c r="Q247" s="117">
        <v>7808</v>
      </c>
      <c r="R247" s="117">
        <v>1400.616159104</v>
      </c>
      <c r="S247" s="117">
        <v>1409.0962162950004</v>
      </c>
    </row>
    <row r="248" spans="1:19" ht="16.5" thickBot="1">
      <c r="A248" s="673"/>
      <c r="B248" s="648"/>
      <c r="C248" s="653"/>
      <c r="D248" s="127" t="s">
        <v>39</v>
      </c>
      <c r="E248" s="121">
        <v>681</v>
      </c>
      <c r="F248" s="121">
        <v>21.580612504000001</v>
      </c>
      <c r="G248" s="121">
        <v>2929</v>
      </c>
      <c r="H248" s="342">
        <v>86.240271620000016</v>
      </c>
      <c r="I248" s="121">
        <v>100.24277063</v>
      </c>
      <c r="J248" s="121">
        <v>78</v>
      </c>
      <c r="K248" s="121">
        <v>5.4425082280000003</v>
      </c>
      <c r="L248" s="121">
        <v>2.2715777780000002</v>
      </c>
      <c r="M248" s="121">
        <v>585</v>
      </c>
      <c r="N248" s="121">
        <v>54.568337694999997</v>
      </c>
      <c r="O248" s="121">
        <v>51.017649515999999</v>
      </c>
      <c r="P248" s="122">
        <v>133.5753171910161</v>
      </c>
      <c r="Q248" s="121">
        <v>191</v>
      </c>
      <c r="R248" s="121">
        <v>9.4918649339999988</v>
      </c>
      <c r="S248" s="121">
        <v>12.770836258000001</v>
      </c>
    </row>
    <row r="249" spans="1:19">
      <c r="A249" s="673"/>
      <c r="B249" s="648"/>
      <c r="C249" s="655" t="s">
        <v>17</v>
      </c>
      <c r="D249" s="128" t="s">
        <v>41</v>
      </c>
      <c r="E249" s="117">
        <v>22014</v>
      </c>
      <c r="F249" s="117">
        <v>6790.0650245300003</v>
      </c>
      <c r="G249" s="117">
        <v>103017</v>
      </c>
      <c r="H249" s="340">
        <v>21417.878272849746</v>
      </c>
      <c r="I249" s="117">
        <v>30276.651922891004</v>
      </c>
      <c r="J249" s="117">
        <v>3584</v>
      </c>
      <c r="K249" s="117">
        <v>708.48974118299952</v>
      </c>
      <c r="L249" s="117">
        <v>337.53635484600028</v>
      </c>
      <c r="M249" s="117">
        <v>28828</v>
      </c>
      <c r="N249" s="117">
        <v>9990.7887991120006</v>
      </c>
      <c r="O249" s="117">
        <v>11340.259879978999</v>
      </c>
      <c r="P249" s="118">
        <v>23324.13173367492</v>
      </c>
      <c r="Q249" s="117">
        <v>1998</v>
      </c>
      <c r="R249" s="117">
        <v>2437.0659315143175</v>
      </c>
      <c r="S249" s="117">
        <v>2364.6602655619999</v>
      </c>
    </row>
    <row r="250" spans="1:19" ht="16.5" thickBot="1">
      <c r="A250" s="673"/>
      <c r="B250" s="648"/>
      <c r="C250" s="653"/>
      <c r="D250" s="129" t="s">
        <v>39</v>
      </c>
      <c r="E250" s="121">
        <v>674</v>
      </c>
      <c r="F250" s="121">
        <v>156.86243217699999</v>
      </c>
      <c r="G250" s="121">
        <v>3272</v>
      </c>
      <c r="H250" s="342">
        <v>753.26410036000004</v>
      </c>
      <c r="I250" s="121">
        <v>914.20386154699997</v>
      </c>
      <c r="J250" s="121">
        <v>232</v>
      </c>
      <c r="K250" s="121">
        <v>57.994129807999997</v>
      </c>
      <c r="L250" s="121">
        <v>23.40338813000001</v>
      </c>
      <c r="M250" s="121">
        <v>706</v>
      </c>
      <c r="N250" s="121">
        <v>142.37138074999999</v>
      </c>
      <c r="O250" s="121">
        <v>185.26612675600001</v>
      </c>
      <c r="P250" s="122">
        <v>720.6640270537589</v>
      </c>
      <c r="Q250" s="121">
        <v>125</v>
      </c>
      <c r="R250" s="121">
        <v>34.297848683999995</v>
      </c>
      <c r="S250" s="121">
        <v>19.029356813000007</v>
      </c>
    </row>
    <row r="251" spans="1:19">
      <c r="A251" s="673"/>
      <c r="B251" s="648"/>
      <c r="C251" s="655" t="s">
        <v>18</v>
      </c>
      <c r="D251" s="130" t="s">
        <v>41</v>
      </c>
      <c r="E251" s="131">
        <v>1157</v>
      </c>
      <c r="F251" s="131">
        <v>4257.7344242909994</v>
      </c>
      <c r="G251" s="131">
        <v>5040</v>
      </c>
      <c r="H251" s="343">
        <v>12545.42947503229</v>
      </c>
      <c r="I251" s="131">
        <v>29706.402283544288</v>
      </c>
      <c r="J251" s="117">
        <v>227</v>
      </c>
      <c r="K251" s="117">
        <v>112.25231361200001</v>
      </c>
      <c r="L251" s="117">
        <v>54.813687432999998</v>
      </c>
      <c r="M251" s="117">
        <v>798</v>
      </c>
      <c r="N251" s="117">
        <v>4306.2798484440009</v>
      </c>
      <c r="O251" s="117">
        <v>10402.796760321</v>
      </c>
      <c r="P251" s="118">
        <v>17332.518027190541</v>
      </c>
      <c r="Q251" s="117">
        <v>257</v>
      </c>
      <c r="R251" s="117">
        <v>1144.6764041959025</v>
      </c>
      <c r="S251" s="117">
        <v>901.16008584700023</v>
      </c>
    </row>
    <row r="252" spans="1:19" ht="16.5" thickBot="1">
      <c r="A252" s="673"/>
      <c r="B252" s="648"/>
      <c r="C252" s="653"/>
      <c r="D252" s="132" t="s">
        <v>39</v>
      </c>
      <c r="E252" s="131">
        <v>66</v>
      </c>
      <c r="F252" s="131">
        <v>170.38882691799998</v>
      </c>
      <c r="G252" s="131">
        <v>335</v>
      </c>
      <c r="H252" s="343">
        <v>541.27407646999995</v>
      </c>
      <c r="I252" s="131">
        <v>1351.8496930219999</v>
      </c>
      <c r="J252" s="133">
        <v>16</v>
      </c>
      <c r="K252" s="133">
        <v>3.6958366810000003</v>
      </c>
      <c r="L252" s="133">
        <v>1.8519924140000001</v>
      </c>
      <c r="M252" s="133">
        <v>33</v>
      </c>
      <c r="N252" s="133">
        <v>108.0368189</v>
      </c>
      <c r="O252" s="133">
        <v>357.54773146999997</v>
      </c>
      <c r="P252" s="134">
        <v>853.06552643001282</v>
      </c>
      <c r="Q252" s="133">
        <v>17</v>
      </c>
      <c r="R252" s="133">
        <v>13.611003513999998</v>
      </c>
      <c r="S252" s="133">
        <v>10.437623414999997</v>
      </c>
    </row>
    <row r="253" spans="1:19">
      <c r="A253" s="673"/>
      <c r="B253" s="648"/>
      <c r="C253" s="655" t="s">
        <v>50</v>
      </c>
      <c r="D253" s="128" t="s">
        <v>41</v>
      </c>
      <c r="E253" s="117">
        <v>54649</v>
      </c>
      <c r="F253" s="117">
        <v>12956.746124975001</v>
      </c>
      <c r="G253" s="117">
        <v>240570</v>
      </c>
      <c r="H253" s="340">
        <v>38618.851524683036</v>
      </c>
      <c r="I253" s="117">
        <v>66706.827051815286</v>
      </c>
      <c r="J253" s="117">
        <v>6216</v>
      </c>
      <c r="K253" s="117">
        <v>1071.2657441649994</v>
      </c>
      <c r="L253" s="117">
        <v>493.35398158600026</v>
      </c>
      <c r="M253" s="117">
        <v>52717</v>
      </c>
      <c r="N253" s="117">
        <v>17317.162363894</v>
      </c>
      <c r="O253" s="117">
        <v>26494.87798546</v>
      </c>
      <c r="P253" s="117">
        <v>46913.194751483854</v>
      </c>
      <c r="Q253" s="117">
        <v>11195</v>
      </c>
      <c r="R253" s="117">
        <v>5218.4800394022195</v>
      </c>
      <c r="S253" s="117">
        <v>4749.8348257920006</v>
      </c>
    </row>
    <row r="254" spans="1:19" ht="16.5" thickBot="1">
      <c r="A254" s="673"/>
      <c r="B254" s="648"/>
      <c r="C254" s="653" t="s">
        <v>13</v>
      </c>
      <c r="D254" s="129" t="s">
        <v>39</v>
      </c>
      <c r="E254" s="135">
        <v>1544</v>
      </c>
      <c r="F254" s="135">
        <v>350.50208209899995</v>
      </c>
      <c r="G254" s="135">
        <v>7078</v>
      </c>
      <c r="H254" s="344">
        <v>1387.47165995</v>
      </c>
      <c r="I254" s="135">
        <v>2376.1986192479999</v>
      </c>
      <c r="J254" s="135">
        <v>344</v>
      </c>
      <c r="K254" s="135">
        <v>67.987474716999998</v>
      </c>
      <c r="L254" s="135">
        <v>27.971911516000013</v>
      </c>
      <c r="M254" s="135">
        <v>1405</v>
      </c>
      <c r="N254" s="135">
        <v>309.40313845599997</v>
      </c>
      <c r="O254" s="135">
        <v>599.283311712</v>
      </c>
      <c r="P254" s="135">
        <v>1723.3416283178553</v>
      </c>
      <c r="Q254" s="135">
        <v>370</v>
      </c>
      <c r="R254" s="135">
        <v>58.67944053099999</v>
      </c>
      <c r="S254" s="135">
        <v>44.644675888000002</v>
      </c>
    </row>
    <row r="255" spans="1:19" ht="16.5" thickBot="1">
      <c r="A255" s="673"/>
      <c r="B255" s="648"/>
      <c r="C255" s="637" t="s">
        <v>43</v>
      </c>
      <c r="D255" s="668"/>
      <c r="E255" s="210">
        <v>56193</v>
      </c>
      <c r="F255" s="211">
        <v>13307.248207074001</v>
      </c>
      <c r="G255" s="211">
        <v>247648</v>
      </c>
      <c r="H255" s="345">
        <v>40006.323184633038</v>
      </c>
      <c r="I255" s="211">
        <v>69083.025671063282</v>
      </c>
      <c r="J255" s="211">
        <v>6560</v>
      </c>
      <c r="K255" s="211">
        <v>1139.2532188819994</v>
      </c>
      <c r="L255" s="211">
        <v>521.32589310200024</v>
      </c>
      <c r="M255" s="211">
        <v>54122</v>
      </c>
      <c r="N255" s="211">
        <v>17626.56550235</v>
      </c>
      <c r="O255" s="211">
        <v>27094.161297171999</v>
      </c>
      <c r="P255" s="211">
        <v>48636.536379801706</v>
      </c>
      <c r="Q255" s="211">
        <v>11565</v>
      </c>
      <c r="R255" s="211">
        <v>5277.1594799332197</v>
      </c>
      <c r="S255" s="212">
        <v>4794.4795016800008</v>
      </c>
    </row>
    <row r="256" spans="1:19">
      <c r="A256" s="673"/>
      <c r="B256" s="648"/>
      <c r="C256" s="652" t="s">
        <v>51</v>
      </c>
      <c r="D256" s="669"/>
      <c r="E256" s="131">
        <v>3</v>
      </c>
      <c r="F256" s="131">
        <v>0.05</v>
      </c>
      <c r="G256" s="131">
        <v>9</v>
      </c>
      <c r="H256" s="343">
        <v>0.14000000000000001</v>
      </c>
      <c r="I256" s="131">
        <v>0.65999999999999992</v>
      </c>
      <c r="J256" s="131">
        <v>9</v>
      </c>
      <c r="K256" s="131">
        <v>0.14000000000000001</v>
      </c>
      <c r="L256" s="131">
        <v>0.65999999999999992</v>
      </c>
      <c r="M256" s="131">
        <v>7</v>
      </c>
      <c r="N256" s="131">
        <v>0.12</v>
      </c>
      <c r="O256" s="131">
        <v>0.38001798999999997</v>
      </c>
      <c r="P256" s="131">
        <v>0.28488240000000004</v>
      </c>
      <c r="Q256" s="131">
        <v>8</v>
      </c>
      <c r="R256" s="131">
        <v>0.11</v>
      </c>
      <c r="S256" s="131">
        <v>0.57000000000000006</v>
      </c>
    </row>
    <row r="257" spans="1:19" ht="16.5" thickBot="1">
      <c r="A257" s="673"/>
      <c r="B257" s="648"/>
      <c r="C257" s="670" t="s">
        <v>52</v>
      </c>
      <c r="D257" s="671"/>
      <c r="E257" s="131">
        <v>5.3387432598366345E-5</v>
      </c>
      <c r="F257" s="131">
        <v>3.7573508227959932E-6</v>
      </c>
      <c r="G257" s="131">
        <v>3.6341904638842226E-5</v>
      </c>
      <c r="H257" s="343">
        <v>3.4994468087928629E-6</v>
      </c>
      <c r="I257" s="131">
        <v>9.5537216789341246E-6</v>
      </c>
      <c r="J257" s="131">
        <v>1.371951219512195E-3</v>
      </c>
      <c r="K257" s="131">
        <v>1.2288751761209711E-4</v>
      </c>
      <c r="L257" s="131">
        <v>1.2660027225443555E-3</v>
      </c>
      <c r="M257" s="131">
        <v>1.2933742285946566E-4</v>
      </c>
      <c r="N257" s="131">
        <v>6.8079059408369385E-6</v>
      </c>
      <c r="O257" s="131">
        <v>1.4025825927288069E-5</v>
      </c>
      <c r="P257" s="131">
        <v>5.8573743363499255E-6</v>
      </c>
      <c r="Q257" s="131">
        <v>6.9174232598357116E-4</v>
      </c>
      <c r="R257" s="131">
        <v>2.0844547226264993E-5</v>
      </c>
      <c r="S257" s="131">
        <v>1.188867320843212E-4</v>
      </c>
    </row>
    <row r="258" spans="1:19">
      <c r="A258" s="673"/>
      <c r="B258" s="648"/>
      <c r="C258" s="652" t="s">
        <v>44</v>
      </c>
      <c r="D258" s="669"/>
      <c r="E258" s="131">
        <v>2986</v>
      </c>
      <c r="F258" s="131">
        <v>75.346777558999989</v>
      </c>
      <c r="G258" s="131">
        <v>12729</v>
      </c>
      <c r="H258" s="343">
        <v>447.88452997100006</v>
      </c>
      <c r="I258" s="131">
        <v>400.79959334099999</v>
      </c>
      <c r="J258" s="131">
        <v>310</v>
      </c>
      <c r="K258" s="131">
        <v>32.236779417999998</v>
      </c>
      <c r="L258" s="131">
        <v>6.9183383000000003</v>
      </c>
      <c r="M258" s="131">
        <v>1905</v>
      </c>
      <c r="N258" s="131">
        <v>235.323359638</v>
      </c>
      <c r="O258" s="131">
        <v>261.78066167200001</v>
      </c>
      <c r="P258" s="131">
        <v>468.47139629293468</v>
      </c>
      <c r="Q258" s="131">
        <v>1161</v>
      </c>
      <c r="R258" s="131">
        <v>237.29026798700002</v>
      </c>
      <c r="S258" s="131">
        <v>76.755117489999989</v>
      </c>
    </row>
    <row r="259" spans="1:19" ht="16.5" thickBot="1">
      <c r="A259" s="673"/>
      <c r="B259" s="648"/>
      <c r="C259" s="670" t="s">
        <v>45</v>
      </c>
      <c r="D259" s="671"/>
      <c r="E259" s="131">
        <v>5.3138291246240636E-2</v>
      </c>
      <c r="F259" s="131">
        <v>5.6620855331267058E-3</v>
      </c>
      <c r="G259" s="131">
        <v>5.1399567127535857E-2</v>
      </c>
      <c r="H259" s="343">
        <v>1.1195343493676482E-2</v>
      </c>
      <c r="I259" s="131">
        <v>5.8017087330452929E-3</v>
      </c>
      <c r="J259" s="131">
        <v>4.725609756097561E-2</v>
      </c>
      <c r="K259" s="131">
        <v>2.8296412846334027E-2</v>
      </c>
      <c r="L259" s="131">
        <v>1.3270659277701347E-2</v>
      </c>
      <c r="M259" s="131">
        <v>3.5198255792468866E-2</v>
      </c>
      <c r="N259" s="131">
        <v>1.3350494150810396E-2</v>
      </c>
      <c r="O259" s="131">
        <v>9.6618846695698916E-3</v>
      </c>
      <c r="P259" s="131">
        <v>9.6320879561540163E-3</v>
      </c>
      <c r="Q259" s="131">
        <v>0.10038910505836576</v>
      </c>
      <c r="R259" s="131">
        <v>4.4965529067164528E-2</v>
      </c>
      <c r="S259" s="131">
        <v>1.6009061559884602E-2</v>
      </c>
    </row>
    <row r="260" spans="1:19">
      <c r="A260" s="673"/>
      <c r="B260" s="648"/>
      <c r="C260" s="652" t="s">
        <v>46</v>
      </c>
      <c r="D260" s="669"/>
      <c r="E260" s="131">
        <v>29293</v>
      </c>
      <c r="F260" s="131">
        <v>1856.8007215990001</v>
      </c>
      <c r="G260" s="131">
        <v>123246</v>
      </c>
      <c r="H260" s="343">
        <v>4300.4527299500005</v>
      </c>
      <c r="I260" s="131">
        <v>6432.4583167180008</v>
      </c>
      <c r="J260" s="131">
        <v>2182</v>
      </c>
      <c r="K260" s="131">
        <v>224.44441817999999</v>
      </c>
      <c r="L260" s="131">
        <v>96.142131978999998</v>
      </c>
      <c r="M260" s="131">
        <v>21845</v>
      </c>
      <c r="N260" s="131">
        <v>2843.6452955060004</v>
      </c>
      <c r="O260" s="131">
        <v>4546.1301189840005</v>
      </c>
      <c r="P260" s="131">
        <v>5937.400786759541</v>
      </c>
      <c r="Q260" s="131">
        <v>7999</v>
      </c>
      <c r="R260" s="131">
        <v>1410.1080240379999</v>
      </c>
      <c r="S260" s="131">
        <v>1421.8670525530003</v>
      </c>
    </row>
    <row r="261" spans="1:19" ht="16.5" thickBot="1">
      <c r="A261" s="673"/>
      <c r="B261" s="648"/>
      <c r="C261" s="670" t="s">
        <v>47</v>
      </c>
      <c r="D261" s="671"/>
      <c r="E261" s="131">
        <v>0.52129268770131509</v>
      </c>
      <c r="F261" s="131">
        <v>0.13953303438136394</v>
      </c>
      <c r="G261" s="131">
        <v>0.49766604212430549</v>
      </c>
      <c r="H261" s="343">
        <v>0.10749432558705774</v>
      </c>
      <c r="I261" s="131">
        <v>9.3111994650407384E-2</v>
      </c>
      <c r="J261" s="131">
        <v>0.33262195121951221</v>
      </c>
      <c r="K261" s="131">
        <v>0.19701012422879738</v>
      </c>
      <c r="L261" s="131">
        <v>0.18441848611611023</v>
      </c>
      <c r="M261" s="131">
        <v>0.40362514319500387</v>
      </c>
      <c r="N261" s="131">
        <v>0.16132724750756927</v>
      </c>
      <c r="O261" s="131">
        <v>0.16779002933958731</v>
      </c>
      <c r="P261" s="131">
        <v>0.12207696576899517</v>
      </c>
      <c r="Q261" s="131">
        <v>0.69165585819282316</v>
      </c>
      <c r="R261" s="131">
        <v>0.26720966637450272</v>
      </c>
      <c r="S261" s="131">
        <v>0.29656338129191578</v>
      </c>
    </row>
    <row r="262" spans="1:19">
      <c r="A262" s="673"/>
      <c r="B262" s="648"/>
      <c r="C262" s="684" t="s">
        <v>48</v>
      </c>
      <c r="D262" s="685"/>
      <c r="E262" s="131">
        <v>22688</v>
      </c>
      <c r="F262" s="131">
        <v>6946.9274567070006</v>
      </c>
      <c r="G262" s="131">
        <v>106289</v>
      </c>
      <c r="H262" s="343">
        <v>22171.142373209746</v>
      </c>
      <c r="I262" s="131">
        <v>31190.855784438005</v>
      </c>
      <c r="J262" s="131">
        <v>3816</v>
      </c>
      <c r="K262" s="131">
        <v>766.48387099099955</v>
      </c>
      <c r="L262" s="131">
        <v>360.93974297600028</v>
      </c>
      <c r="M262" s="131">
        <v>29534</v>
      </c>
      <c r="N262" s="131">
        <v>10133.160179862001</v>
      </c>
      <c r="O262" s="131">
        <v>11525.526006734999</v>
      </c>
      <c r="P262" s="131">
        <v>24044.795760728677</v>
      </c>
      <c r="Q262" s="131">
        <v>2123</v>
      </c>
      <c r="R262" s="131">
        <v>2471.3637801983177</v>
      </c>
      <c r="S262" s="131">
        <v>2383.689622375</v>
      </c>
    </row>
    <row r="263" spans="1:19" ht="16.5" thickBot="1">
      <c r="A263" s="674"/>
      <c r="B263" s="649"/>
      <c r="C263" s="670" t="s">
        <v>49</v>
      </c>
      <c r="D263" s="671"/>
      <c r="E263" s="131">
        <v>0.40375135693057856</v>
      </c>
      <c r="F263" s="131">
        <v>0.52204087190724247</v>
      </c>
      <c r="G263" s="131">
        <v>0.42919385579532238</v>
      </c>
      <c r="H263" s="343">
        <v>0.55419095303729327</v>
      </c>
      <c r="I263" s="131">
        <v>0.45149811377620186</v>
      </c>
      <c r="J263" s="131">
        <v>0.58170731707317069</v>
      </c>
      <c r="K263" s="131">
        <v>0.67279500139853432</v>
      </c>
      <c r="L263" s="131">
        <v>0.6923495413364793</v>
      </c>
      <c r="M263" s="131">
        <v>0.5456930638187798</v>
      </c>
      <c r="N263" s="131">
        <v>0.57488001156612345</v>
      </c>
      <c r="O263" s="131">
        <v>0.42538781253723462</v>
      </c>
      <c r="P263" s="131">
        <v>0.49437722236146431</v>
      </c>
      <c r="Q263" s="131">
        <v>0.18357111975789017</v>
      </c>
      <c r="R263" s="131">
        <v>0.46831326390567823</v>
      </c>
      <c r="S263" s="131">
        <v>0.49717380615346202</v>
      </c>
    </row>
    <row r="264" spans="1:19" ht="16.5" thickBot="1"/>
    <row r="265" spans="1:19">
      <c r="A265" s="656" t="s">
        <v>198</v>
      </c>
      <c r="B265" s="659" t="s">
        <v>37</v>
      </c>
      <c r="C265" s="662" t="s">
        <v>40</v>
      </c>
      <c r="D265" s="662"/>
      <c r="E265" s="136">
        <v>52690</v>
      </c>
      <c r="F265" s="136">
        <v>11455.571380606634</v>
      </c>
      <c r="G265" s="136">
        <v>136563</v>
      </c>
      <c r="H265" s="346">
        <v>38717.043129191792</v>
      </c>
      <c r="I265" s="136">
        <v>45583.459985213485</v>
      </c>
      <c r="J265" s="136">
        <v>24382</v>
      </c>
      <c r="K265" s="136">
        <v>5014.7252732061424</v>
      </c>
      <c r="L265" s="136">
        <v>4627.6898506032676</v>
      </c>
      <c r="M265" s="136">
        <v>31414</v>
      </c>
      <c r="N265" s="136">
        <v>3703.1745072793492</v>
      </c>
      <c r="O265" s="136">
        <v>5486.2961521686402</v>
      </c>
      <c r="P265" s="136">
        <v>28843.342344584344</v>
      </c>
      <c r="Q265" s="136">
        <v>31490</v>
      </c>
      <c r="R265" s="136">
        <v>6426.2926979282947</v>
      </c>
      <c r="S265" s="136">
        <v>5766.1053363792507</v>
      </c>
    </row>
    <row r="266" spans="1:19">
      <c r="A266" s="657"/>
      <c r="B266" s="660"/>
      <c r="C266" s="663" t="s">
        <v>14</v>
      </c>
      <c r="D266" s="663"/>
      <c r="E266" s="138">
        <v>52168</v>
      </c>
      <c r="F266" s="138">
        <v>15502.849579308509</v>
      </c>
      <c r="G266" s="138">
        <v>167712</v>
      </c>
      <c r="H266" s="347">
        <v>38404.697224493648</v>
      </c>
      <c r="I266" s="138">
        <v>39432.237603041416</v>
      </c>
      <c r="J266" s="138">
        <v>20669</v>
      </c>
      <c r="K266" s="138">
        <v>5009.9855469632021</v>
      </c>
      <c r="L266" s="138">
        <v>3859.2884811329313</v>
      </c>
      <c r="M266" s="138">
        <v>42503</v>
      </c>
      <c r="N266" s="138">
        <v>5448.7939483162545</v>
      </c>
      <c r="O266" s="138">
        <v>5133.5228636537677</v>
      </c>
      <c r="P266" s="138">
        <v>26997.528594488038</v>
      </c>
      <c r="Q266" s="138">
        <v>79125</v>
      </c>
      <c r="R266" s="138">
        <v>11053.191228536238</v>
      </c>
      <c r="S266" s="138">
        <v>7021.0405064306924</v>
      </c>
    </row>
    <row r="267" spans="1:19" ht="16.5" thickBot="1">
      <c r="A267" s="657"/>
      <c r="B267" s="661"/>
      <c r="C267" s="664" t="s">
        <v>15</v>
      </c>
      <c r="D267" s="664"/>
      <c r="E267" s="140">
        <v>73120</v>
      </c>
      <c r="F267" s="140">
        <v>17724.711640671736</v>
      </c>
      <c r="G267" s="140">
        <v>270030</v>
      </c>
      <c r="H267" s="348">
        <v>59009.108627128924</v>
      </c>
      <c r="I267" s="140">
        <v>76516.919759428783</v>
      </c>
      <c r="J267" s="140">
        <v>63895</v>
      </c>
      <c r="K267" s="140">
        <v>11629.352439700584</v>
      </c>
      <c r="L267" s="140">
        <v>8260.6546980668063</v>
      </c>
      <c r="M267" s="140">
        <v>70596</v>
      </c>
      <c r="N267" s="140">
        <v>8914.4800743909364</v>
      </c>
      <c r="O267" s="140">
        <v>13390.294704022821</v>
      </c>
      <c r="P267" s="140">
        <v>45777.2545099458</v>
      </c>
      <c r="Q267" s="140">
        <v>77269</v>
      </c>
      <c r="R267" s="140">
        <v>12321.977323899098</v>
      </c>
      <c r="S267" s="140">
        <v>12898.60239465652</v>
      </c>
    </row>
    <row r="268" spans="1:19">
      <c r="A268" s="657"/>
      <c r="B268" s="665" t="s">
        <v>28</v>
      </c>
      <c r="C268" s="681" t="s">
        <v>40</v>
      </c>
      <c r="D268" s="662"/>
      <c r="E268" s="136">
        <v>15896</v>
      </c>
      <c r="F268" s="136">
        <v>63.027769455000005</v>
      </c>
      <c r="G268" s="136">
        <v>31006</v>
      </c>
      <c r="H268" s="346">
        <v>214.25496096238453</v>
      </c>
      <c r="I268" s="136">
        <v>168.07873294018168</v>
      </c>
      <c r="J268" s="136">
        <v>6224</v>
      </c>
      <c r="K268" s="136">
        <v>61.994499999999974</v>
      </c>
      <c r="L268" s="136">
        <v>1.9387625590000002</v>
      </c>
      <c r="M268" s="136">
        <v>17543</v>
      </c>
      <c r="N268" s="136">
        <v>161.44994158138465</v>
      </c>
      <c r="O268" s="136">
        <v>121.10206012199956</v>
      </c>
      <c r="P268" s="136">
        <v>368.4472520497124</v>
      </c>
      <c r="Q268" s="136">
        <v>15503</v>
      </c>
      <c r="R268" s="136">
        <v>154.7631392303845</v>
      </c>
      <c r="S268" s="136">
        <v>5.9886179749995474</v>
      </c>
    </row>
    <row r="269" spans="1:19">
      <c r="A269" s="657"/>
      <c r="B269" s="666"/>
      <c r="C269" s="682" t="s">
        <v>14</v>
      </c>
      <c r="D269" s="663"/>
      <c r="E269" s="138">
        <v>14049</v>
      </c>
      <c r="F269" s="138">
        <v>198.81358544699998</v>
      </c>
      <c r="G269" s="138">
        <v>48790</v>
      </c>
      <c r="H269" s="347">
        <v>554.24035500484626</v>
      </c>
      <c r="I269" s="138">
        <v>533.31025792796129</v>
      </c>
      <c r="J269" s="138">
        <v>285</v>
      </c>
      <c r="K269" s="138">
        <v>31.287942546000004</v>
      </c>
      <c r="L269" s="138">
        <v>99.755417942999998</v>
      </c>
      <c r="M269" s="138">
        <v>14613</v>
      </c>
      <c r="N269" s="138">
        <v>167.83023850684614</v>
      </c>
      <c r="O269" s="138">
        <v>59.706569908961129</v>
      </c>
      <c r="P269" s="138">
        <v>467.83011098167299</v>
      </c>
      <c r="Q269" s="138">
        <v>48740</v>
      </c>
      <c r="R269" s="138">
        <v>528.05398339084616</v>
      </c>
      <c r="S269" s="138">
        <v>516.49283532796119</v>
      </c>
    </row>
    <row r="270" spans="1:19" ht="16.5" thickBot="1">
      <c r="A270" s="657"/>
      <c r="B270" s="667"/>
      <c r="C270" s="683" t="s">
        <v>15</v>
      </c>
      <c r="D270" s="664"/>
      <c r="E270" s="140">
        <v>1105</v>
      </c>
      <c r="F270" s="140">
        <v>21.524412408</v>
      </c>
      <c r="G270" s="140">
        <v>15158</v>
      </c>
      <c r="H270" s="348">
        <v>380.91532360743724</v>
      </c>
      <c r="I270" s="140">
        <v>38.264212637947878</v>
      </c>
      <c r="J270" s="140">
        <v>5680</v>
      </c>
      <c r="K270" s="140">
        <v>69.656735017000003</v>
      </c>
      <c r="L270" s="140">
        <v>2.202700353</v>
      </c>
      <c r="M270" s="140">
        <v>14343</v>
      </c>
      <c r="N270" s="140">
        <v>176.98863224176924</v>
      </c>
      <c r="O270" s="140">
        <v>16.760842052947883</v>
      </c>
      <c r="P270" s="140">
        <v>135.57630340896799</v>
      </c>
      <c r="Q270" s="140">
        <v>14892</v>
      </c>
      <c r="R270" s="140">
        <v>170.23862441443725</v>
      </c>
      <c r="S270" s="140">
        <v>18.186298668947881</v>
      </c>
    </row>
    <row r="271" spans="1:19">
      <c r="A271" s="657"/>
      <c r="B271" s="659" t="s">
        <v>12</v>
      </c>
      <c r="C271" s="662" t="s">
        <v>40</v>
      </c>
      <c r="D271" s="662"/>
      <c r="E271" s="136">
        <v>12154</v>
      </c>
      <c r="F271" s="136">
        <v>240.97791004733361</v>
      </c>
      <c r="G271" s="136">
        <v>14200</v>
      </c>
      <c r="H271" s="346">
        <v>465.02866581833359</v>
      </c>
      <c r="I271" s="136">
        <v>1107.9426621220002</v>
      </c>
      <c r="J271" s="136">
        <v>860</v>
      </c>
      <c r="K271" s="136">
        <v>155.57730627433364</v>
      </c>
      <c r="L271" s="136">
        <v>622.11580682600004</v>
      </c>
      <c r="M271" s="136">
        <v>885</v>
      </c>
      <c r="N271" s="136">
        <v>158.882333953</v>
      </c>
      <c r="O271" s="136">
        <v>662.64345132599999</v>
      </c>
      <c r="P271" s="136">
        <v>359.11383395714006</v>
      </c>
      <c r="Q271" s="136">
        <v>1267</v>
      </c>
      <c r="R271" s="136">
        <v>175.81487898333359</v>
      </c>
      <c r="S271" s="136">
        <v>651.84385812899995</v>
      </c>
    </row>
    <row r="272" spans="1:19">
      <c r="A272" s="657"/>
      <c r="B272" s="660"/>
      <c r="C272" s="663" t="s">
        <v>14</v>
      </c>
      <c r="D272" s="663"/>
      <c r="E272" s="185"/>
      <c r="F272" s="186"/>
      <c r="G272" s="185"/>
      <c r="H272" s="310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</row>
    <row r="273" spans="1:19" ht="16.5" thickBot="1">
      <c r="A273" s="657"/>
      <c r="B273" s="661"/>
      <c r="C273" s="664" t="s">
        <v>15</v>
      </c>
      <c r="D273" s="664"/>
      <c r="E273" s="189"/>
      <c r="F273" s="190"/>
      <c r="G273" s="189"/>
      <c r="H273" s="311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</row>
    <row r="274" spans="1:19">
      <c r="A274" s="657"/>
      <c r="B274" s="659" t="s">
        <v>16</v>
      </c>
      <c r="C274" s="662" t="s">
        <v>40</v>
      </c>
      <c r="D274" s="662"/>
      <c r="E274" s="136">
        <v>6237</v>
      </c>
      <c r="F274" s="136">
        <v>694.64135012078657</v>
      </c>
      <c r="G274" s="136">
        <v>20241</v>
      </c>
      <c r="H274" s="346">
        <v>2754.3875534633225</v>
      </c>
      <c r="I274" s="136">
        <v>3336.0857094294101</v>
      </c>
      <c r="J274" s="136">
        <v>8389</v>
      </c>
      <c r="K274" s="136">
        <v>777.09508364526118</v>
      </c>
      <c r="L274" s="136">
        <v>622.2081767276137</v>
      </c>
      <c r="M274" s="136">
        <v>5370</v>
      </c>
      <c r="N274" s="136">
        <v>544.02666212479619</v>
      </c>
      <c r="O274" s="136">
        <v>770.85451557340002</v>
      </c>
      <c r="P274" s="136">
        <v>3001.2951666192412</v>
      </c>
      <c r="Q274" s="136">
        <v>3153</v>
      </c>
      <c r="R274" s="136">
        <v>540.37256337400004</v>
      </c>
      <c r="S274" s="136">
        <v>725.91095245901317</v>
      </c>
    </row>
    <row r="275" spans="1:19">
      <c r="A275" s="657"/>
      <c r="B275" s="660"/>
      <c r="C275" s="663" t="s">
        <v>14</v>
      </c>
      <c r="D275" s="663"/>
      <c r="E275" s="138">
        <v>5094</v>
      </c>
      <c r="F275" s="138">
        <v>2030.214880031087</v>
      </c>
      <c r="G275" s="138">
        <v>20319</v>
      </c>
      <c r="H275" s="347">
        <v>6096.4531278538061</v>
      </c>
      <c r="I275" s="138">
        <v>5417.2301718043072</v>
      </c>
      <c r="J275" s="138">
        <v>7470</v>
      </c>
      <c r="K275" s="138">
        <v>670.17921276295135</v>
      </c>
      <c r="L275" s="138">
        <v>468.73952089752015</v>
      </c>
      <c r="M275" s="138">
        <v>8361</v>
      </c>
      <c r="N275" s="138">
        <v>790.19385917736281</v>
      </c>
      <c r="O275" s="138">
        <v>741.26418345176648</v>
      </c>
      <c r="P275" s="138">
        <v>3811.8630278871715</v>
      </c>
      <c r="Q275" s="138">
        <v>1728</v>
      </c>
      <c r="R275" s="138">
        <v>1828.8870176995995</v>
      </c>
      <c r="S275" s="138">
        <v>1402.64797932792</v>
      </c>
    </row>
    <row r="276" spans="1:19" ht="16.5" thickBot="1">
      <c r="A276" s="657"/>
      <c r="B276" s="661"/>
      <c r="C276" s="664" t="s">
        <v>15</v>
      </c>
      <c r="D276" s="664"/>
      <c r="E276" s="140">
        <v>20725</v>
      </c>
      <c r="F276" s="140">
        <v>2167.7757041552154</v>
      </c>
      <c r="G276" s="140">
        <v>72614</v>
      </c>
      <c r="H276" s="348">
        <v>7221.6824017430863</v>
      </c>
      <c r="I276" s="140">
        <v>9788.9019121517977</v>
      </c>
      <c r="J276" s="140">
        <v>24320</v>
      </c>
      <c r="K276" s="140">
        <v>2191.5333049441465</v>
      </c>
      <c r="L276" s="140">
        <v>1577.7658375019046</v>
      </c>
      <c r="M276" s="140">
        <v>20039</v>
      </c>
      <c r="N276" s="140">
        <v>1832.1937207380515</v>
      </c>
      <c r="O276" s="140">
        <v>2623.2739673954743</v>
      </c>
      <c r="P276" s="140">
        <v>6374.4038149286143</v>
      </c>
      <c r="Q276" s="140">
        <v>11823</v>
      </c>
      <c r="R276" s="140">
        <v>938.1750209147948</v>
      </c>
      <c r="S276" s="140">
        <v>1168.3010283519011</v>
      </c>
    </row>
    <row r="277" spans="1:19">
      <c r="A277" s="657"/>
      <c r="B277" s="659" t="s">
        <v>17</v>
      </c>
      <c r="C277" s="662" t="s">
        <v>40</v>
      </c>
      <c r="D277" s="662"/>
      <c r="E277" s="136">
        <v>12232</v>
      </c>
      <c r="F277" s="136">
        <v>4180.9793307528053</v>
      </c>
      <c r="G277" s="136">
        <v>44877</v>
      </c>
      <c r="H277" s="346">
        <v>13935.277342234132</v>
      </c>
      <c r="I277" s="136">
        <v>17856.488375379166</v>
      </c>
      <c r="J277" s="136">
        <v>6685</v>
      </c>
      <c r="K277" s="136">
        <v>2033.4632796091228</v>
      </c>
      <c r="L277" s="136">
        <v>1768.5223521144546</v>
      </c>
      <c r="M277" s="136">
        <v>6606</v>
      </c>
      <c r="N277" s="136">
        <v>1869.4119401790938</v>
      </c>
      <c r="O277" s="136">
        <v>2610.5682091970402</v>
      </c>
      <c r="P277" s="136">
        <v>11935.219124440924</v>
      </c>
      <c r="Q277" s="136">
        <v>7503</v>
      </c>
      <c r="R277" s="136">
        <v>2148.9790117895836</v>
      </c>
      <c r="S277" s="136">
        <v>2076.5537196539558</v>
      </c>
    </row>
    <row r="278" spans="1:19">
      <c r="A278" s="657"/>
      <c r="B278" s="660"/>
      <c r="C278" s="663" t="s">
        <v>14</v>
      </c>
      <c r="D278" s="663"/>
      <c r="E278" s="138">
        <v>30678</v>
      </c>
      <c r="F278" s="138">
        <v>10192.264284701017</v>
      </c>
      <c r="G278" s="138">
        <v>91009</v>
      </c>
      <c r="H278" s="347">
        <v>23670.675588676018</v>
      </c>
      <c r="I278" s="138">
        <v>19911.503547355183</v>
      </c>
      <c r="J278" s="138">
        <v>11467</v>
      </c>
      <c r="K278" s="138">
        <v>2870.0152421519388</v>
      </c>
      <c r="L278" s="138">
        <v>2175.4020095074111</v>
      </c>
      <c r="M278" s="138">
        <v>18932</v>
      </c>
      <c r="N278" s="138">
        <v>4067.8747921070453</v>
      </c>
      <c r="O278" s="138">
        <v>3608.52819451904</v>
      </c>
      <c r="P278" s="138">
        <v>16534.311758485612</v>
      </c>
      <c r="Q278" s="138">
        <v>27195</v>
      </c>
      <c r="R278" s="138">
        <v>7185.1546792110994</v>
      </c>
      <c r="S278" s="138">
        <v>3663.1080253169107</v>
      </c>
    </row>
    <row r="279" spans="1:19" ht="16.5" thickBot="1">
      <c r="A279" s="657"/>
      <c r="B279" s="661"/>
      <c r="C279" s="664" t="s">
        <v>15</v>
      </c>
      <c r="D279" s="664"/>
      <c r="E279" s="140">
        <v>48305</v>
      </c>
      <c r="F279" s="140">
        <v>13299.414683313322</v>
      </c>
      <c r="G279" s="140">
        <v>174380</v>
      </c>
      <c r="H279" s="348">
        <v>45032.137094331803</v>
      </c>
      <c r="I279" s="140">
        <v>58255.847977003636</v>
      </c>
      <c r="J279" s="140">
        <v>32640</v>
      </c>
      <c r="K279" s="140">
        <v>8504.1557981174374</v>
      </c>
      <c r="L279" s="140">
        <v>5956.6019751652011</v>
      </c>
      <c r="M279" s="140">
        <v>35277</v>
      </c>
      <c r="N279" s="140">
        <v>6386.6049448761805</v>
      </c>
      <c r="O279" s="140">
        <v>9886.9557959723988</v>
      </c>
      <c r="P279" s="140">
        <v>35948.113963419637</v>
      </c>
      <c r="Q279" s="140">
        <v>48584</v>
      </c>
      <c r="R279" s="140">
        <v>9916.8397988968663</v>
      </c>
      <c r="S279" s="140">
        <v>9880.8537870951204</v>
      </c>
    </row>
    <row r="280" spans="1:19">
      <c r="A280" s="657"/>
      <c r="B280" s="659" t="s">
        <v>18</v>
      </c>
      <c r="C280" s="662" t="s">
        <v>40</v>
      </c>
      <c r="D280" s="662"/>
      <c r="E280" s="136">
        <v>6171</v>
      </c>
      <c r="F280" s="136">
        <v>6275.9450202307098</v>
      </c>
      <c r="G280" s="136">
        <v>26239</v>
      </c>
      <c r="H280" s="346">
        <v>21348.094606713617</v>
      </c>
      <c r="I280" s="136">
        <v>23114.864505342732</v>
      </c>
      <c r="J280" s="136">
        <v>2224</v>
      </c>
      <c r="K280" s="136">
        <v>1986.5951036774252</v>
      </c>
      <c r="L280" s="136">
        <v>1612.9047523761994</v>
      </c>
      <c r="M280" s="136">
        <v>1010</v>
      </c>
      <c r="N280" s="136">
        <v>969.40362944107449</v>
      </c>
      <c r="O280" s="136">
        <v>1321.1279159502001</v>
      </c>
      <c r="P280" s="136">
        <v>13179.266967517326</v>
      </c>
      <c r="Q280" s="136">
        <v>4064</v>
      </c>
      <c r="R280" s="136">
        <v>3406.3631045509928</v>
      </c>
      <c r="S280" s="136">
        <v>2305.8081881622825</v>
      </c>
    </row>
    <row r="281" spans="1:19">
      <c r="A281" s="657"/>
      <c r="B281" s="660"/>
      <c r="C281" s="663" t="s">
        <v>14</v>
      </c>
      <c r="D281" s="663"/>
      <c r="E281" s="138">
        <v>2347</v>
      </c>
      <c r="F281" s="138">
        <v>3081.5568291294039</v>
      </c>
      <c r="G281" s="138">
        <v>7594</v>
      </c>
      <c r="H281" s="347">
        <v>8083.3281529589731</v>
      </c>
      <c r="I281" s="138">
        <v>13570.193625953967</v>
      </c>
      <c r="J281" s="138">
        <v>1447</v>
      </c>
      <c r="K281" s="138">
        <v>1438.503149502312</v>
      </c>
      <c r="L281" s="138">
        <v>1115.391532785</v>
      </c>
      <c r="M281" s="138">
        <v>597</v>
      </c>
      <c r="N281" s="138">
        <v>422.89505852500008</v>
      </c>
      <c r="O281" s="138">
        <v>724.0239157740001</v>
      </c>
      <c r="P281" s="138">
        <v>6183.5236971335826</v>
      </c>
      <c r="Q281" s="138">
        <v>1462</v>
      </c>
      <c r="R281" s="138">
        <v>1511.0955482346933</v>
      </c>
      <c r="S281" s="138">
        <v>1438.7916664579002</v>
      </c>
    </row>
    <row r="282" spans="1:19" ht="16.5" thickBot="1">
      <c r="A282" s="657"/>
      <c r="B282" s="661"/>
      <c r="C282" s="664" t="s">
        <v>15</v>
      </c>
      <c r="D282" s="664"/>
      <c r="E282" s="140">
        <v>2985</v>
      </c>
      <c r="F282" s="140">
        <v>2235.9968407951974</v>
      </c>
      <c r="G282" s="140">
        <v>7878</v>
      </c>
      <c r="H282" s="348">
        <v>6374.3738074465928</v>
      </c>
      <c r="I282" s="140">
        <v>8433.9056576354069</v>
      </c>
      <c r="J282" s="140">
        <v>1255</v>
      </c>
      <c r="K282" s="140">
        <v>864.00660162200006</v>
      </c>
      <c r="L282" s="140">
        <v>724.08418504669999</v>
      </c>
      <c r="M282" s="140">
        <v>937</v>
      </c>
      <c r="N282" s="140">
        <v>518.69277653493612</v>
      </c>
      <c r="O282" s="140">
        <v>863.30409860199995</v>
      </c>
      <c r="P282" s="140">
        <v>3319.1604281885784</v>
      </c>
      <c r="Q282" s="140">
        <v>1970</v>
      </c>
      <c r="R282" s="140">
        <v>1296.7238796730003</v>
      </c>
      <c r="S282" s="140">
        <v>1831.2612805405499</v>
      </c>
    </row>
    <row r="283" spans="1:19">
      <c r="A283" s="657"/>
      <c r="B283" s="686" t="s">
        <v>39</v>
      </c>
      <c r="C283" s="662" t="s">
        <v>40</v>
      </c>
      <c r="D283" s="662"/>
      <c r="E283" s="136">
        <v>31584</v>
      </c>
      <c r="F283" s="136">
        <v>1083.0826277990791</v>
      </c>
      <c r="G283" s="136">
        <v>52794</v>
      </c>
      <c r="H283" s="346">
        <v>2912.3727873361495</v>
      </c>
      <c r="I283" s="136">
        <v>3824.6246648189435</v>
      </c>
      <c r="J283" s="136">
        <v>10386</v>
      </c>
      <c r="K283" s="136">
        <v>654.31052131962076</v>
      </c>
      <c r="L283" s="136">
        <v>1098.2279744292687</v>
      </c>
      <c r="M283" s="136">
        <v>19896</v>
      </c>
      <c r="N283" s="136">
        <v>450.59947822934203</v>
      </c>
      <c r="O283" s="136">
        <v>923.94100800236561</v>
      </c>
      <c r="P283" s="137">
        <v>2203.481593163272</v>
      </c>
      <c r="Q283" s="136">
        <v>16290</v>
      </c>
      <c r="R283" s="136">
        <v>859.85414450837015</v>
      </c>
      <c r="S283" s="136">
        <v>1063.9966268638552</v>
      </c>
    </row>
    <row r="284" spans="1:19">
      <c r="A284" s="657"/>
      <c r="B284" s="687"/>
      <c r="C284" s="663" t="s">
        <v>14</v>
      </c>
      <c r="D284" s="663"/>
      <c r="E284" s="138">
        <v>16661</v>
      </c>
      <c r="F284" s="138">
        <v>1177.8056287264649</v>
      </c>
      <c r="G284" s="138">
        <v>55785</v>
      </c>
      <c r="H284" s="347">
        <v>3083.3227974368019</v>
      </c>
      <c r="I284" s="138">
        <v>3443.818304432587</v>
      </c>
      <c r="J284" s="138">
        <v>3785</v>
      </c>
      <c r="K284" s="138">
        <v>439.99077084143221</v>
      </c>
      <c r="L284" s="138">
        <v>413.00027759997232</v>
      </c>
      <c r="M284" s="138">
        <v>16927</v>
      </c>
      <c r="N284" s="138">
        <v>632.38552657514515</v>
      </c>
      <c r="O284" s="138">
        <v>685.2470785367783</v>
      </c>
      <c r="P284" s="139">
        <v>2222.3756591485958</v>
      </c>
      <c r="Q284" s="138">
        <v>48636</v>
      </c>
      <c r="R284" s="138">
        <v>1489.2753240070665</v>
      </c>
      <c r="S284" s="138">
        <v>1078.0506085822574</v>
      </c>
    </row>
    <row r="285" spans="1:19" ht="16.5" thickBot="1">
      <c r="A285" s="657"/>
      <c r="B285" s="688"/>
      <c r="C285" s="664" t="s">
        <v>15</v>
      </c>
      <c r="D285" s="664"/>
      <c r="E285" s="140">
        <v>5335</v>
      </c>
      <c r="F285" s="140">
        <v>796.36802860345949</v>
      </c>
      <c r="G285" s="140">
        <v>27886</v>
      </c>
      <c r="H285" s="348">
        <v>2852.0664287469376</v>
      </c>
      <c r="I285" s="140">
        <v>3442.162774179566</v>
      </c>
      <c r="J285" s="140">
        <v>9212</v>
      </c>
      <c r="K285" s="140">
        <v>843.85691416452551</v>
      </c>
      <c r="L285" s="140">
        <v>512.84132237000028</v>
      </c>
      <c r="M285" s="140">
        <v>16671</v>
      </c>
      <c r="N285" s="140">
        <v>489.17611783107481</v>
      </c>
      <c r="O285" s="140">
        <v>427.28902750690492</v>
      </c>
      <c r="P285" s="141">
        <v>2040.1580677214304</v>
      </c>
      <c r="Q285" s="140">
        <v>19125</v>
      </c>
      <c r="R285" s="140">
        <v>1029.1510289334783</v>
      </c>
      <c r="S285" s="140">
        <v>971.41030574855768</v>
      </c>
    </row>
    <row r="286" spans="1:19" ht="16.5" thickBot="1">
      <c r="A286" s="657"/>
      <c r="B286" s="695"/>
      <c r="C286" s="697" t="s">
        <v>53</v>
      </c>
      <c r="D286" s="142" t="s">
        <v>41</v>
      </c>
      <c r="E286" s="136">
        <v>1721</v>
      </c>
      <c r="F286" s="136">
        <v>56.159603123670337</v>
      </c>
      <c r="G286" s="136">
        <v>8593</v>
      </c>
      <c r="H286" s="346">
        <v>365.32922905945838</v>
      </c>
      <c r="I286" s="136">
        <v>143.51296813631677</v>
      </c>
      <c r="J286" s="136">
        <v>1302</v>
      </c>
      <c r="K286" s="136">
        <v>54.722705964999975</v>
      </c>
      <c r="L286" s="136">
        <v>35.244509989659569</v>
      </c>
      <c r="M286" s="136">
        <v>2413</v>
      </c>
      <c r="N286" s="136">
        <v>60.77925386760549</v>
      </c>
      <c r="O286" s="136">
        <v>21.837661419555758</v>
      </c>
      <c r="P286" s="137">
        <v>372.21818535284649</v>
      </c>
      <c r="Q286" s="136">
        <v>8084</v>
      </c>
      <c r="R286" s="136">
        <v>126.11609915645838</v>
      </c>
      <c r="S286" s="136">
        <v>446.06611903225519</v>
      </c>
    </row>
    <row r="287" spans="1:19" ht="16.5" thickBot="1">
      <c r="A287" s="657"/>
      <c r="B287" s="695"/>
      <c r="C287" s="698"/>
      <c r="D287" s="143" t="s">
        <v>39</v>
      </c>
      <c r="E287" s="136">
        <v>29329</v>
      </c>
      <c r="F287" s="136">
        <v>227.20616418632966</v>
      </c>
      <c r="G287" s="136">
        <v>86361</v>
      </c>
      <c r="H287" s="346">
        <v>784.08141051520954</v>
      </c>
      <c r="I287" s="136">
        <v>596.14023536977402</v>
      </c>
      <c r="J287" s="140">
        <v>10887</v>
      </c>
      <c r="K287" s="140">
        <v>108.216471598</v>
      </c>
      <c r="L287" s="140">
        <v>68.65237086534043</v>
      </c>
      <c r="M287" s="140">
        <v>44086</v>
      </c>
      <c r="N287" s="140">
        <v>445.48955846239454</v>
      </c>
      <c r="O287" s="140">
        <v>175.73181066435279</v>
      </c>
      <c r="P287" s="141">
        <v>599.63548108750695</v>
      </c>
      <c r="Q287" s="140">
        <v>71051</v>
      </c>
      <c r="R287" s="140">
        <v>726.93964787920959</v>
      </c>
      <c r="S287" s="140">
        <v>94.60163293965347</v>
      </c>
    </row>
    <row r="288" spans="1:19" ht="16.5" thickBot="1">
      <c r="A288" s="657"/>
      <c r="B288" s="695"/>
      <c r="C288" s="689" t="s">
        <v>12</v>
      </c>
      <c r="D288" s="144" t="s">
        <v>41</v>
      </c>
      <c r="E288" s="136">
        <v>1209</v>
      </c>
      <c r="F288" s="136">
        <v>71.530975997333599</v>
      </c>
      <c r="G288" s="136">
        <v>3067</v>
      </c>
      <c r="H288" s="346">
        <v>234.92655102133358</v>
      </c>
      <c r="I288" s="136">
        <v>383.16233603800003</v>
      </c>
      <c r="J288" s="136">
        <v>591</v>
      </c>
      <c r="K288" s="136">
        <v>65.072306274333613</v>
      </c>
      <c r="L288" s="136">
        <v>77.891171367000013</v>
      </c>
      <c r="M288" s="136">
        <v>600</v>
      </c>
      <c r="N288" s="136">
        <v>104.08941572099999</v>
      </c>
      <c r="O288" s="136">
        <v>104.04773697399999</v>
      </c>
      <c r="P288" s="137">
        <v>244.18008921559397</v>
      </c>
      <c r="Q288" s="136">
        <v>898</v>
      </c>
      <c r="R288" s="136">
        <v>67.423140428333596</v>
      </c>
      <c r="S288" s="136">
        <v>89.640496546000008</v>
      </c>
    </row>
    <row r="289" spans="1:19" ht="16.5" thickBot="1">
      <c r="A289" s="657"/>
      <c r="B289" s="695"/>
      <c r="C289" s="699"/>
      <c r="D289" s="143" t="s">
        <v>39</v>
      </c>
      <c r="E289" s="136">
        <v>10945</v>
      </c>
      <c r="F289" s="136">
        <v>169.44693405000001</v>
      </c>
      <c r="G289" s="136">
        <v>11133</v>
      </c>
      <c r="H289" s="346">
        <v>230.10211479700004</v>
      </c>
      <c r="I289" s="136">
        <v>724.78032608400019</v>
      </c>
      <c r="J289" s="140">
        <v>269</v>
      </c>
      <c r="K289" s="140">
        <v>90.505000000000024</v>
      </c>
      <c r="L289" s="140">
        <v>544.22463545900007</v>
      </c>
      <c r="M289" s="140">
        <v>285</v>
      </c>
      <c r="N289" s="140">
        <v>54.792918231999998</v>
      </c>
      <c r="O289" s="140">
        <v>558.59571435199996</v>
      </c>
      <c r="P289" s="141">
        <v>114.93374474154608</v>
      </c>
      <c r="Q289" s="140">
        <v>369</v>
      </c>
      <c r="R289" s="140">
        <v>108.391738555</v>
      </c>
      <c r="S289" s="140">
        <v>562.20336158299995</v>
      </c>
    </row>
    <row r="290" spans="1:19" ht="16.5" thickBot="1">
      <c r="A290" s="657"/>
      <c r="B290" s="695"/>
      <c r="C290" s="700" t="s">
        <v>16</v>
      </c>
      <c r="D290" s="145" t="s">
        <v>41</v>
      </c>
      <c r="E290" s="136">
        <v>26233</v>
      </c>
      <c r="F290" s="136">
        <v>4377.3741569729209</v>
      </c>
      <c r="G290" s="136">
        <v>95628</v>
      </c>
      <c r="H290" s="346">
        <v>14304.571056464501</v>
      </c>
      <c r="I290" s="136">
        <v>16547.118028857309</v>
      </c>
      <c r="J290" s="136">
        <v>31471</v>
      </c>
      <c r="K290" s="136">
        <v>2985.8517960911254</v>
      </c>
      <c r="L290" s="136">
        <v>2177.0085617300047</v>
      </c>
      <c r="M290" s="136">
        <v>28487</v>
      </c>
      <c r="N290" s="136">
        <v>2818.9528403490431</v>
      </c>
      <c r="O290" s="136">
        <v>3734.5516421521252</v>
      </c>
      <c r="P290" s="137">
        <v>11714.190412841401</v>
      </c>
      <c r="Q290" s="136">
        <v>14616</v>
      </c>
      <c r="R290" s="136">
        <v>2977.9952367604496</v>
      </c>
      <c r="S290" s="136">
        <v>2873.5796778037206</v>
      </c>
    </row>
    <row r="291" spans="1:19" ht="16.5" thickBot="1">
      <c r="A291" s="657"/>
      <c r="B291" s="695"/>
      <c r="C291" s="699"/>
      <c r="D291" s="146" t="s">
        <v>39</v>
      </c>
      <c r="E291" s="136">
        <v>5823</v>
      </c>
      <c r="F291" s="136">
        <v>515.25777733416737</v>
      </c>
      <c r="G291" s="136">
        <v>17546</v>
      </c>
      <c r="H291" s="346">
        <v>1767.9520265957119</v>
      </c>
      <c r="I291" s="136">
        <v>1995.099764528205</v>
      </c>
      <c r="J291" s="140">
        <v>8708</v>
      </c>
      <c r="K291" s="140">
        <v>652.95580526123354</v>
      </c>
      <c r="L291" s="140">
        <v>491.70497339703405</v>
      </c>
      <c r="M291" s="140">
        <v>5283</v>
      </c>
      <c r="N291" s="140">
        <v>347.4614016911674</v>
      </c>
      <c r="O291" s="140">
        <v>400.84102426851553</v>
      </c>
      <c r="P291" s="141">
        <v>1473.3715965936253</v>
      </c>
      <c r="Q291" s="140">
        <v>2088</v>
      </c>
      <c r="R291" s="140">
        <v>329.43936522794468</v>
      </c>
      <c r="S291" s="140">
        <v>423.28028233511367</v>
      </c>
    </row>
    <row r="292" spans="1:19" ht="16.5" thickBot="1">
      <c r="A292" s="657"/>
      <c r="B292" s="695"/>
      <c r="C292" s="701" t="s">
        <v>17</v>
      </c>
      <c r="D292" s="147" t="s">
        <v>41</v>
      </c>
      <c r="E292" s="136">
        <v>84322</v>
      </c>
      <c r="F292" s="136">
        <v>26129.105500225043</v>
      </c>
      <c r="G292" s="136">
        <v>290603</v>
      </c>
      <c r="H292" s="346">
        <v>78232.636297723497</v>
      </c>
      <c r="I292" s="136">
        <v>90837.654060693487</v>
      </c>
      <c r="J292" s="136">
        <v>47572</v>
      </c>
      <c r="K292" s="136">
        <v>12646.437108076152</v>
      </c>
      <c r="L292" s="136">
        <v>9240.9961053381994</v>
      </c>
      <c r="M292" s="136">
        <v>57111</v>
      </c>
      <c r="N292" s="136">
        <v>11655.96466592732</v>
      </c>
      <c r="O292" s="136">
        <v>15287.397307146299</v>
      </c>
      <c r="P292" s="137">
        <v>61001.861807440357</v>
      </c>
      <c r="Q292" s="136">
        <v>73190</v>
      </c>
      <c r="R292" s="136">
        <v>17572.277957426788</v>
      </c>
      <c r="S292" s="136">
        <v>13943.920261282085</v>
      </c>
    </row>
    <row r="293" spans="1:19" ht="16.5" thickBot="1">
      <c r="A293" s="657"/>
      <c r="B293" s="695"/>
      <c r="C293" s="699"/>
      <c r="D293" s="148" t="s">
        <v>39</v>
      </c>
      <c r="E293" s="136">
        <v>6893</v>
      </c>
      <c r="F293" s="136">
        <v>1543.5527985420999</v>
      </c>
      <c r="G293" s="136">
        <v>19663</v>
      </c>
      <c r="H293" s="346">
        <v>4405.4537275184612</v>
      </c>
      <c r="I293" s="136">
        <v>5186.1858390444904</v>
      </c>
      <c r="J293" s="140">
        <v>3220</v>
      </c>
      <c r="K293" s="140">
        <v>761.19721180234501</v>
      </c>
      <c r="L293" s="140">
        <v>659.53023144886663</v>
      </c>
      <c r="M293" s="140">
        <v>3704</v>
      </c>
      <c r="N293" s="140">
        <v>667.92701123500001</v>
      </c>
      <c r="O293" s="140">
        <v>818.65489254218039</v>
      </c>
      <c r="P293" s="141">
        <v>3415.7830389058199</v>
      </c>
      <c r="Q293" s="140">
        <v>10092</v>
      </c>
      <c r="R293" s="140">
        <v>1678.6955324707608</v>
      </c>
      <c r="S293" s="140">
        <v>1676.5952707839031</v>
      </c>
    </row>
    <row r="294" spans="1:19" ht="16.5" thickBot="1">
      <c r="A294" s="657"/>
      <c r="B294" s="695"/>
      <c r="C294" s="701" t="s">
        <v>18</v>
      </c>
      <c r="D294" s="149" t="s">
        <v>41</v>
      </c>
      <c r="E294" s="136">
        <v>10913</v>
      </c>
      <c r="F294" s="136">
        <v>10991.706079138905</v>
      </c>
      <c r="G294" s="136">
        <v>39949</v>
      </c>
      <c r="H294" s="346">
        <v>34145.623833025675</v>
      </c>
      <c r="I294" s="136">
        <v>42910.564210527482</v>
      </c>
      <c r="J294" s="136">
        <v>4627</v>
      </c>
      <c r="K294" s="136">
        <v>3963.821137137737</v>
      </c>
      <c r="L294" s="136">
        <v>3192.4231069788993</v>
      </c>
      <c r="M294" s="136">
        <v>2408</v>
      </c>
      <c r="N294" s="136">
        <v>1854.5012314860107</v>
      </c>
      <c r="O294" s="136">
        <v>2825.8022581072</v>
      </c>
      <c r="P294" s="137">
        <v>21819.659634134685</v>
      </c>
      <c r="Q294" s="136">
        <v>7045</v>
      </c>
      <c r="R294" s="136">
        <v>5679.3683191426862</v>
      </c>
      <c r="S294" s="136">
        <v>5219.0841416077328</v>
      </c>
    </row>
    <row r="295" spans="1:19" ht="16.5" thickBot="1">
      <c r="A295" s="657"/>
      <c r="B295" s="695"/>
      <c r="C295" s="699"/>
      <c r="D295" s="150" t="s">
        <v>39</v>
      </c>
      <c r="E295" s="136">
        <v>590</v>
      </c>
      <c r="F295" s="136">
        <v>601.79261101640645</v>
      </c>
      <c r="G295" s="136">
        <v>1762</v>
      </c>
      <c r="H295" s="346">
        <v>1660.1727340935067</v>
      </c>
      <c r="I295" s="136">
        <v>2208.3995784046274</v>
      </c>
      <c r="J295" s="140">
        <v>299</v>
      </c>
      <c r="K295" s="140">
        <v>325.28371766399999</v>
      </c>
      <c r="L295" s="140">
        <v>259.95736322900007</v>
      </c>
      <c r="M295" s="140">
        <v>136</v>
      </c>
      <c r="N295" s="140">
        <v>56.490233015000001</v>
      </c>
      <c r="O295" s="140">
        <v>82.653672218999986</v>
      </c>
      <c r="P295" s="141">
        <v>862.29145870479977</v>
      </c>
      <c r="Q295" s="140">
        <v>451</v>
      </c>
      <c r="R295" s="140">
        <v>534.81421331600006</v>
      </c>
      <c r="S295" s="140">
        <v>356.77699355300001</v>
      </c>
    </row>
    <row r="296" spans="1:19" ht="16.5" thickBot="1">
      <c r="A296" s="657"/>
      <c r="B296" s="695"/>
      <c r="C296" s="701" t="s">
        <v>50</v>
      </c>
      <c r="D296" s="152" t="s">
        <v>41</v>
      </c>
      <c r="E296" s="136">
        <v>124398</v>
      </c>
      <c r="F296" s="136">
        <v>41625.876315457877</v>
      </c>
      <c r="G296" s="136">
        <v>437840</v>
      </c>
      <c r="H296" s="346">
        <v>127283.08696729447</v>
      </c>
      <c r="I296" s="136">
        <v>150822.01160425259</v>
      </c>
      <c r="J296" s="136">
        <v>85563</v>
      </c>
      <c r="K296" s="136">
        <v>19715.905053544349</v>
      </c>
      <c r="L296" s="136">
        <v>14723.563455403764</v>
      </c>
      <c r="M296" s="136">
        <v>91019</v>
      </c>
      <c r="N296" s="136">
        <v>16494.287407350981</v>
      </c>
      <c r="O296" s="136">
        <v>21973.63660579918</v>
      </c>
      <c r="P296" s="136">
        <v>95152.110128984888</v>
      </c>
      <c r="Q296" s="136">
        <v>103833</v>
      </c>
      <c r="R296" s="136">
        <v>26423.180752914715</v>
      </c>
      <c r="S296" s="136">
        <v>22572.29069627179</v>
      </c>
    </row>
    <row r="297" spans="1:19" ht="16.5" thickBot="1">
      <c r="A297" s="657"/>
      <c r="B297" s="695"/>
      <c r="C297" s="699" t="s">
        <v>13</v>
      </c>
      <c r="D297" s="153" t="s">
        <v>39</v>
      </c>
      <c r="E297" s="136">
        <v>53580</v>
      </c>
      <c r="F297" s="136">
        <v>3057.2562851290031</v>
      </c>
      <c r="G297" s="136">
        <v>136465</v>
      </c>
      <c r="H297" s="346">
        <v>8847.7620135198886</v>
      </c>
      <c r="I297" s="136">
        <v>10710.605743431097</v>
      </c>
      <c r="J297" s="136">
        <v>23383</v>
      </c>
      <c r="K297" s="136">
        <v>1938.1582063255787</v>
      </c>
      <c r="L297" s="136">
        <v>2024.0695743992412</v>
      </c>
      <c r="M297" s="136">
        <v>53494</v>
      </c>
      <c r="N297" s="136">
        <v>1572.1611226355619</v>
      </c>
      <c r="O297" s="136">
        <v>2036.4771140460484</v>
      </c>
      <c r="P297" s="136">
        <v>6466.0153200332979</v>
      </c>
      <c r="Q297" s="136">
        <v>84051</v>
      </c>
      <c r="R297" s="136">
        <v>3378.280497448915</v>
      </c>
      <c r="S297" s="136">
        <v>3113.4575411946703</v>
      </c>
    </row>
    <row r="298" spans="1:19" ht="16.5" thickBot="1">
      <c r="A298" s="657"/>
      <c r="B298" s="695"/>
      <c r="C298" s="637" t="s">
        <v>43</v>
      </c>
      <c r="D298" s="638"/>
      <c r="E298" s="210">
        <v>177978</v>
      </c>
      <c r="F298" s="210">
        <v>44683.132600586883</v>
      </c>
      <c r="G298" s="210">
        <v>574305</v>
      </c>
      <c r="H298" s="349">
        <v>136130.84898081436</v>
      </c>
      <c r="I298" s="210">
        <v>161532.6173476837</v>
      </c>
      <c r="J298" s="210">
        <v>108946</v>
      </c>
      <c r="K298" s="210">
        <v>21654.063259869927</v>
      </c>
      <c r="L298" s="210">
        <v>16747.633029803004</v>
      </c>
      <c r="M298" s="210">
        <v>144513</v>
      </c>
      <c r="N298" s="210">
        <v>18066.448529986545</v>
      </c>
      <c r="O298" s="210">
        <v>24010.113719845227</v>
      </c>
      <c r="P298" s="210">
        <v>101618.12544901819</v>
      </c>
      <c r="Q298" s="210">
        <v>187884</v>
      </c>
      <c r="R298" s="210">
        <v>29801.461250363631</v>
      </c>
      <c r="S298" s="210">
        <v>25685.748237466461</v>
      </c>
    </row>
    <row r="299" spans="1:19">
      <c r="A299" s="657"/>
      <c r="B299" s="695"/>
      <c r="C299" s="689" t="s">
        <v>51</v>
      </c>
      <c r="D299" s="690"/>
      <c r="E299" s="154">
        <v>31050</v>
      </c>
      <c r="F299" s="154">
        <v>283.36576731000002</v>
      </c>
      <c r="G299" s="154">
        <v>94954</v>
      </c>
      <c r="H299" s="303">
        <v>1149.410639574668</v>
      </c>
      <c r="I299" s="154">
        <v>739.65320350609079</v>
      </c>
      <c r="J299" s="155">
        <v>12189</v>
      </c>
      <c r="K299" s="154">
        <v>162.93917756299999</v>
      </c>
      <c r="L299" s="154">
        <v>103.89688085500001</v>
      </c>
      <c r="M299" s="154">
        <v>46499</v>
      </c>
      <c r="N299" s="154">
        <v>506.26881233000006</v>
      </c>
      <c r="O299" s="154">
        <v>197.56947208390855</v>
      </c>
      <c r="P299" s="154">
        <v>971.85366644035344</v>
      </c>
      <c r="Q299" s="154">
        <v>79135</v>
      </c>
      <c r="R299" s="154">
        <v>853.05574703566799</v>
      </c>
      <c r="S299" s="154">
        <v>540.66775197190861</v>
      </c>
    </row>
    <row r="300" spans="1:19" ht="16.5" thickBot="1">
      <c r="A300" s="657"/>
      <c r="B300" s="695"/>
      <c r="C300" s="691" t="s">
        <v>52</v>
      </c>
      <c r="D300" s="692"/>
      <c r="E300" s="151">
        <v>0.17445976469001787</v>
      </c>
      <c r="F300" s="151">
        <v>6.3416719199825798E-3</v>
      </c>
      <c r="G300" s="151">
        <v>0.16533723369986331</v>
      </c>
      <c r="H300" s="350">
        <v>8.4434251911310754E-3</v>
      </c>
      <c r="I300" s="151">
        <v>4.5789712050171086E-3</v>
      </c>
      <c r="J300" s="394">
        <v>0.11188111541497622</v>
      </c>
      <c r="K300" s="151">
        <v>7.5246467883450128E-3</v>
      </c>
      <c r="L300" s="151">
        <v>6.2036755086591544E-3</v>
      </c>
      <c r="M300" s="151">
        <v>0.32176343996733858</v>
      </c>
      <c r="N300" s="151">
        <v>2.8022597329502762E-2</v>
      </c>
      <c r="O300" s="151">
        <v>8.2285937663264894E-3</v>
      </c>
      <c r="P300" s="151">
        <v>9.563782663240844E-3</v>
      </c>
      <c r="Q300" s="151">
        <v>0.42119073470865004</v>
      </c>
      <c r="R300" s="151">
        <v>2.8624628164005187E-2</v>
      </c>
      <c r="S300" s="151">
        <v>2.1049328482604403E-2</v>
      </c>
    </row>
    <row r="301" spans="1:19">
      <c r="A301" s="657"/>
      <c r="B301" s="695"/>
      <c r="C301" s="689" t="s">
        <v>44</v>
      </c>
      <c r="D301" s="690"/>
      <c r="E301" s="151">
        <v>12154</v>
      </c>
      <c r="F301" s="151">
        <v>240.97791004733361</v>
      </c>
      <c r="G301" s="151">
        <v>14200</v>
      </c>
      <c r="H301" s="350">
        <v>465.02866581833359</v>
      </c>
      <c r="I301" s="151">
        <v>1107.9426621220002</v>
      </c>
      <c r="J301" s="394">
        <v>860</v>
      </c>
      <c r="K301" s="151">
        <v>155.57730627433364</v>
      </c>
      <c r="L301" s="151">
        <v>622.11580682600004</v>
      </c>
      <c r="M301" s="151">
        <v>885</v>
      </c>
      <c r="N301" s="151">
        <v>158.882333953</v>
      </c>
      <c r="O301" s="151">
        <v>662.64345132599999</v>
      </c>
      <c r="P301" s="151">
        <v>359.11383395714006</v>
      </c>
      <c r="Q301" s="151">
        <v>1267</v>
      </c>
      <c r="R301" s="151">
        <v>175.81487898333359</v>
      </c>
      <c r="S301" s="151">
        <v>651.84385812899995</v>
      </c>
    </row>
    <row r="302" spans="1:19" ht="16.5" thickBot="1">
      <c r="A302" s="657"/>
      <c r="B302" s="695"/>
      <c r="C302" s="691" t="s">
        <v>45</v>
      </c>
      <c r="D302" s="692"/>
      <c r="E302" s="151">
        <v>6.8289339131802809E-2</v>
      </c>
      <c r="F302" s="151">
        <v>5.3930397450282731E-3</v>
      </c>
      <c r="G302" s="151">
        <v>2.4725537823978547E-2</v>
      </c>
      <c r="H302" s="350">
        <v>3.416041766432181E-3</v>
      </c>
      <c r="I302" s="151">
        <v>6.8589408152612196E-3</v>
      </c>
      <c r="J302" s="394">
        <v>7.8938189561801268E-3</v>
      </c>
      <c r="K302" s="151">
        <v>7.1846703506521564E-3</v>
      </c>
      <c r="L302" s="151">
        <v>3.7146491430694893E-2</v>
      </c>
      <c r="M302" s="151">
        <v>6.1240165244649267E-3</v>
      </c>
      <c r="N302" s="151">
        <v>8.794331309182786E-3</v>
      </c>
      <c r="O302" s="151">
        <v>2.7598513653781707E-2</v>
      </c>
      <c r="P302" s="151">
        <v>3.5339545220926896E-3</v>
      </c>
      <c r="Q302" s="151">
        <v>6.7435225990504777E-3</v>
      </c>
      <c r="R302" s="151">
        <v>5.8995388684569394E-3</v>
      </c>
      <c r="S302" s="151">
        <v>2.5377647250243981E-2</v>
      </c>
    </row>
    <row r="303" spans="1:19">
      <c r="A303" s="657"/>
      <c r="B303" s="695"/>
      <c r="C303" s="689" t="s">
        <v>46</v>
      </c>
      <c r="D303" s="690"/>
      <c r="E303" s="151">
        <v>32056</v>
      </c>
      <c r="F303" s="151">
        <v>4892.6319343070882</v>
      </c>
      <c r="G303" s="151">
        <v>113174</v>
      </c>
      <c r="H303" s="350">
        <v>16072.523083060214</v>
      </c>
      <c r="I303" s="151">
        <v>18542.217793385513</v>
      </c>
      <c r="J303" s="394">
        <v>40179</v>
      </c>
      <c r="K303" s="151">
        <v>3638.8076013523587</v>
      </c>
      <c r="L303" s="151">
        <v>2668.7135351270385</v>
      </c>
      <c r="M303" s="151">
        <v>33770</v>
      </c>
      <c r="N303" s="151">
        <v>3166.4142420402104</v>
      </c>
      <c r="O303" s="151">
        <v>4135.392666420641</v>
      </c>
      <c r="P303" s="151">
        <v>13187.562009435027</v>
      </c>
      <c r="Q303" s="151">
        <v>16704</v>
      </c>
      <c r="R303" s="151">
        <v>3307.4346019883942</v>
      </c>
      <c r="S303" s="151">
        <v>3296.8599601388341</v>
      </c>
    </row>
    <row r="304" spans="1:19" ht="16.5" thickBot="1">
      <c r="A304" s="657"/>
      <c r="B304" s="695"/>
      <c r="C304" s="691" t="s">
        <v>47</v>
      </c>
      <c r="D304" s="692"/>
      <c r="E304" s="151">
        <v>0.18011214869253503</v>
      </c>
      <c r="F304" s="151">
        <v>0.10949617114004283</v>
      </c>
      <c r="G304" s="151">
        <v>0.19706253645710903</v>
      </c>
      <c r="H304" s="350">
        <v>0.11806672185909454</v>
      </c>
      <c r="I304" s="151">
        <v>0.1147893106534338</v>
      </c>
      <c r="J304" s="394">
        <v>0.36879738586088523</v>
      </c>
      <c r="K304" s="151">
        <v>0.16804271594125825</v>
      </c>
      <c r="L304" s="151">
        <v>0.15934869902976551</v>
      </c>
      <c r="M304" s="151">
        <v>0.2336813989052888</v>
      </c>
      <c r="N304" s="151">
        <v>0.17526489707064571</v>
      </c>
      <c r="O304" s="151">
        <v>0.1722354468901407</v>
      </c>
      <c r="P304" s="151">
        <v>0.12977568668151851</v>
      </c>
      <c r="Q304" s="151">
        <v>8.890592067445871E-2</v>
      </c>
      <c r="R304" s="151">
        <v>0.11098229627743632</v>
      </c>
      <c r="S304" s="151">
        <v>0.12835366638569931</v>
      </c>
    </row>
    <row r="305" spans="1:19">
      <c r="A305" s="657"/>
      <c r="B305" s="695"/>
      <c r="C305" s="693" t="s">
        <v>48</v>
      </c>
      <c r="D305" s="694"/>
      <c r="E305" s="151">
        <v>91215</v>
      </c>
      <c r="F305" s="151">
        <v>27672.658298767143</v>
      </c>
      <c r="G305" s="151">
        <v>310266</v>
      </c>
      <c r="H305" s="350">
        <v>82638.090025241952</v>
      </c>
      <c r="I305" s="151">
        <v>96023.83989973797</v>
      </c>
      <c r="J305" s="394">
        <v>50792</v>
      </c>
      <c r="K305" s="151">
        <v>13407.634319878496</v>
      </c>
      <c r="L305" s="151">
        <v>9900.5263367870666</v>
      </c>
      <c r="M305" s="151">
        <v>60815</v>
      </c>
      <c r="N305" s="151">
        <v>12323.891677162321</v>
      </c>
      <c r="O305" s="151">
        <v>16106.05219968848</v>
      </c>
      <c r="P305" s="151">
        <v>64417.644846346178</v>
      </c>
      <c r="Q305" s="151">
        <v>83282</v>
      </c>
      <c r="R305" s="151">
        <v>19250.973489897548</v>
      </c>
      <c r="S305" s="151">
        <v>15620.515532065987</v>
      </c>
    </row>
    <row r="306" spans="1:19" ht="16.5" thickBot="1">
      <c r="A306" s="658"/>
      <c r="B306" s="696"/>
      <c r="C306" s="691" t="s">
        <v>49</v>
      </c>
      <c r="D306" s="692"/>
      <c r="E306" s="151">
        <v>0.51250716380676264</v>
      </c>
      <c r="F306" s="151">
        <v>0.61930882389395592</v>
      </c>
      <c r="G306" s="151">
        <v>0.54024603651369918</v>
      </c>
      <c r="H306" s="350">
        <v>0.60704895799840763</v>
      </c>
      <c r="I306" s="151">
        <v>0.59445480099573778</v>
      </c>
      <c r="J306" s="394">
        <v>0.46621261909569878</v>
      </c>
      <c r="K306" s="151">
        <v>0.61917406257540575</v>
      </c>
      <c r="L306" s="151">
        <v>0.5911597369711129</v>
      </c>
      <c r="M306" s="151">
        <v>0.42082719201732716</v>
      </c>
      <c r="N306" s="151">
        <v>0.68214246185171512</v>
      </c>
      <c r="O306" s="151">
        <v>0.67080282865866836</v>
      </c>
      <c r="P306" s="151">
        <v>0.63391884628559214</v>
      </c>
      <c r="Q306" s="151">
        <v>0.44326286432053819</v>
      </c>
      <c r="R306" s="151">
        <v>0.64597414630675709</v>
      </c>
      <c r="S306" s="151">
        <v>0.60813940040419601</v>
      </c>
    </row>
    <row r="307" spans="1:19" ht="16.5" thickBot="1"/>
    <row r="308" spans="1:19">
      <c r="A308" s="702" t="s">
        <v>199</v>
      </c>
      <c r="B308" s="705" t="s">
        <v>37</v>
      </c>
      <c r="C308" s="708" t="s">
        <v>40</v>
      </c>
      <c r="D308" s="708"/>
      <c r="E308" s="156">
        <v>12687</v>
      </c>
      <c r="F308" s="156">
        <v>687.70373332200006</v>
      </c>
      <c r="G308" s="156">
        <v>38993</v>
      </c>
      <c r="H308" s="351">
        <v>2864.3752081120001</v>
      </c>
      <c r="I308" s="156">
        <v>4964.2071829379793</v>
      </c>
      <c r="J308" s="156">
        <v>2872</v>
      </c>
      <c r="K308" s="156">
        <v>357.98222530000004</v>
      </c>
      <c r="L308" s="156">
        <v>261.00814157499997</v>
      </c>
      <c r="M308" s="156">
        <v>23577</v>
      </c>
      <c r="N308" s="156">
        <v>910.74885000000006</v>
      </c>
      <c r="O308" s="156">
        <v>1272.2395516239999</v>
      </c>
      <c r="P308" s="156">
        <v>2212.7496628178569</v>
      </c>
      <c r="Q308" s="156">
        <v>24740</v>
      </c>
      <c r="R308" s="156">
        <v>1240.9918249909999</v>
      </c>
      <c r="S308" s="156">
        <v>1529.6028151110002</v>
      </c>
    </row>
    <row r="309" spans="1:19">
      <c r="A309" s="703"/>
      <c r="B309" s="706"/>
      <c r="C309" s="709" t="s">
        <v>14</v>
      </c>
      <c r="D309" s="709"/>
      <c r="E309" s="158">
        <v>1076</v>
      </c>
      <c r="F309" s="158">
        <v>444.34589490299999</v>
      </c>
      <c r="G309" s="158">
        <v>4598</v>
      </c>
      <c r="H309" s="352">
        <v>1541.4535205120001</v>
      </c>
      <c r="I309" s="158">
        <v>2233.5042856939995</v>
      </c>
      <c r="J309" s="158">
        <v>796</v>
      </c>
      <c r="K309" s="158">
        <v>170.02177112000001</v>
      </c>
      <c r="L309" s="158">
        <v>113.38291914200001</v>
      </c>
      <c r="M309" s="158">
        <v>2209</v>
      </c>
      <c r="N309" s="158">
        <v>192.5106437</v>
      </c>
      <c r="O309" s="158">
        <v>277.62230733927413</v>
      </c>
      <c r="P309" s="158">
        <v>1188.0925848354379</v>
      </c>
      <c r="Q309" s="158">
        <v>2973</v>
      </c>
      <c r="R309" s="158">
        <v>553.12330193000003</v>
      </c>
      <c r="S309" s="158">
        <v>796.80007763800018</v>
      </c>
    </row>
    <row r="310" spans="1:19" ht="16.5" thickBot="1">
      <c r="A310" s="703"/>
      <c r="B310" s="707"/>
      <c r="C310" s="710" t="s">
        <v>15</v>
      </c>
      <c r="D310" s="710"/>
      <c r="E310" s="160">
        <v>7855</v>
      </c>
      <c r="F310" s="160">
        <v>957.26870515200005</v>
      </c>
      <c r="G310" s="160">
        <v>26449</v>
      </c>
      <c r="H310" s="353">
        <v>4246.1352944998052</v>
      </c>
      <c r="I310" s="160">
        <v>5678.2072975962692</v>
      </c>
      <c r="J310" s="160">
        <v>4648</v>
      </c>
      <c r="K310" s="160">
        <v>671.28928734338501</v>
      </c>
      <c r="L310" s="160">
        <v>349.33099623999993</v>
      </c>
      <c r="M310" s="160">
        <v>9694</v>
      </c>
      <c r="N310" s="160">
        <v>1076.1447619705323</v>
      </c>
      <c r="O310" s="160">
        <v>1271.6307156439993</v>
      </c>
      <c r="P310" s="160">
        <v>3927.1134579768495</v>
      </c>
      <c r="Q310" s="160">
        <v>19588</v>
      </c>
      <c r="R310" s="160">
        <v>2056.5184030188066</v>
      </c>
      <c r="S310" s="160">
        <v>2216.8452143199997</v>
      </c>
    </row>
    <row r="311" spans="1:19">
      <c r="A311" s="703"/>
      <c r="B311" s="711" t="s">
        <v>28</v>
      </c>
      <c r="C311" s="714" t="s">
        <v>40</v>
      </c>
      <c r="D311" s="708"/>
      <c r="E311" s="156">
        <v>2624</v>
      </c>
      <c r="F311" s="156">
        <v>28.24</v>
      </c>
      <c r="G311" s="156">
        <v>8521</v>
      </c>
      <c r="H311" s="351">
        <v>78.039999999999992</v>
      </c>
      <c r="I311" s="156">
        <v>95.897973664999995</v>
      </c>
      <c r="J311" s="156">
        <v>1268</v>
      </c>
      <c r="K311" s="156">
        <v>8.36</v>
      </c>
      <c r="L311" s="156">
        <v>10.966496074</v>
      </c>
      <c r="M311" s="156">
        <v>8511</v>
      </c>
      <c r="N311" s="156">
        <v>76.609999999999985</v>
      </c>
      <c r="O311" s="156">
        <v>92.111389012000004</v>
      </c>
      <c r="P311" s="156">
        <v>28.874827500000002</v>
      </c>
      <c r="Q311" s="156">
        <v>8517</v>
      </c>
      <c r="R311" s="156">
        <v>76.889999999999986</v>
      </c>
      <c r="S311" s="156">
        <v>91.432676880000002</v>
      </c>
    </row>
    <row r="312" spans="1:19">
      <c r="A312" s="703"/>
      <c r="B312" s="712"/>
      <c r="C312" s="715" t="s">
        <v>14</v>
      </c>
      <c r="D312" s="709"/>
      <c r="E312" s="158">
        <v>140</v>
      </c>
      <c r="F312" s="158">
        <v>3.54</v>
      </c>
      <c r="G312" s="158">
        <v>1801</v>
      </c>
      <c r="H312" s="352">
        <v>23.634</v>
      </c>
      <c r="I312" s="158">
        <v>25.677224956999996</v>
      </c>
      <c r="J312" s="158">
        <v>327</v>
      </c>
      <c r="K312" s="158">
        <v>2.9099999999999997</v>
      </c>
      <c r="L312" s="158">
        <v>3.6524169240000002</v>
      </c>
      <c r="M312" s="158">
        <v>1781</v>
      </c>
      <c r="N312" s="158">
        <v>21.404</v>
      </c>
      <c r="O312" s="158">
        <v>22.074906801000001</v>
      </c>
      <c r="P312" s="158">
        <v>13.564478399999999</v>
      </c>
      <c r="Q312" s="158">
        <v>1796</v>
      </c>
      <c r="R312" s="158">
        <v>22.584000000000003</v>
      </c>
      <c r="S312" s="158">
        <v>22.716253930000001</v>
      </c>
    </row>
    <row r="313" spans="1:19" ht="16.5" thickBot="1">
      <c r="A313" s="703"/>
      <c r="B313" s="713"/>
      <c r="C313" s="716" t="s">
        <v>15</v>
      </c>
      <c r="D313" s="710"/>
      <c r="E313" s="160">
        <v>4059</v>
      </c>
      <c r="F313" s="160">
        <v>33.363972428000004</v>
      </c>
      <c r="G313" s="160">
        <v>10198</v>
      </c>
      <c r="H313" s="353">
        <v>89.897138523806589</v>
      </c>
      <c r="I313" s="160">
        <v>62.058299227999996</v>
      </c>
      <c r="J313" s="160">
        <v>902</v>
      </c>
      <c r="K313" s="160">
        <v>7.670588741384722</v>
      </c>
      <c r="L313" s="160">
        <v>7.3257582399999999</v>
      </c>
      <c r="M313" s="160">
        <v>4970</v>
      </c>
      <c r="N313" s="160">
        <v>80.006231208531943</v>
      </c>
      <c r="O313" s="160">
        <v>60.243387962</v>
      </c>
      <c r="P313" s="160">
        <v>27.3768192</v>
      </c>
      <c r="Q313" s="160">
        <v>10197</v>
      </c>
      <c r="R313" s="160">
        <v>89.397138523806589</v>
      </c>
      <c r="S313" s="160">
        <v>61.70527178599999</v>
      </c>
    </row>
    <row r="314" spans="1:19">
      <c r="A314" s="703"/>
      <c r="B314" s="705" t="s">
        <v>12</v>
      </c>
      <c r="C314" s="708" t="s">
        <v>40</v>
      </c>
      <c r="D314" s="708"/>
      <c r="E314" s="156">
        <v>4482</v>
      </c>
      <c r="F314" s="156">
        <v>45.764399999999995</v>
      </c>
      <c r="G314" s="156">
        <v>12882</v>
      </c>
      <c r="H314" s="351">
        <v>193.61252473899998</v>
      </c>
      <c r="I314" s="156">
        <v>161.50176570199994</v>
      </c>
      <c r="J314" s="156">
        <v>103</v>
      </c>
      <c r="K314" s="156">
        <v>10.356000000000002</v>
      </c>
      <c r="L314" s="156">
        <v>2.82557152</v>
      </c>
      <c r="M314" s="156">
        <v>12725</v>
      </c>
      <c r="N314" s="156">
        <v>167.44030000000001</v>
      </c>
      <c r="O314" s="156">
        <v>142.36748466300003</v>
      </c>
      <c r="P314" s="156">
        <v>22.184695096000002</v>
      </c>
      <c r="Q314" s="156">
        <v>12848</v>
      </c>
      <c r="R314" s="156">
        <v>182.74532473900001</v>
      </c>
      <c r="S314" s="156">
        <v>32.463449866999987</v>
      </c>
    </row>
    <row r="315" spans="1:19">
      <c r="A315" s="703"/>
      <c r="B315" s="706"/>
      <c r="C315" s="709" t="s">
        <v>14</v>
      </c>
      <c r="D315" s="709"/>
      <c r="E315" s="185"/>
      <c r="F315" s="186"/>
      <c r="G315" s="185"/>
      <c r="H315" s="310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</row>
    <row r="316" spans="1:19" ht="16.5" thickBot="1">
      <c r="A316" s="703"/>
      <c r="B316" s="707"/>
      <c r="C316" s="710" t="s">
        <v>15</v>
      </c>
      <c r="D316" s="710"/>
      <c r="E316" s="189"/>
      <c r="F316" s="190"/>
      <c r="G316" s="189"/>
      <c r="H316" s="311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</row>
    <row r="317" spans="1:19">
      <c r="A317" s="703"/>
      <c r="B317" s="705" t="s">
        <v>16</v>
      </c>
      <c r="C317" s="708" t="s">
        <v>40</v>
      </c>
      <c r="D317" s="708"/>
      <c r="E317" s="156">
        <v>5137</v>
      </c>
      <c r="F317" s="156">
        <v>136.552319004</v>
      </c>
      <c r="G317" s="156">
        <v>15464</v>
      </c>
      <c r="H317" s="351">
        <v>501.15669371600001</v>
      </c>
      <c r="I317" s="156">
        <v>656.24525700719983</v>
      </c>
      <c r="J317" s="156">
        <v>1233</v>
      </c>
      <c r="K317" s="156">
        <v>100.5293995</v>
      </c>
      <c r="L317" s="156">
        <v>76.252342881999994</v>
      </c>
      <c r="M317" s="156">
        <v>1736</v>
      </c>
      <c r="N317" s="156">
        <v>151.01939950000002</v>
      </c>
      <c r="O317" s="156">
        <v>217.57795853100001</v>
      </c>
      <c r="P317" s="156">
        <v>317.76007470985712</v>
      </c>
      <c r="Q317" s="156">
        <v>2633</v>
      </c>
      <c r="R317" s="156">
        <v>360.11973862699995</v>
      </c>
      <c r="S317" s="156">
        <v>464.89502290300004</v>
      </c>
    </row>
    <row r="318" spans="1:19">
      <c r="A318" s="703"/>
      <c r="B318" s="706"/>
      <c r="C318" s="709" t="s">
        <v>14</v>
      </c>
      <c r="D318" s="709"/>
      <c r="E318" s="158">
        <v>635</v>
      </c>
      <c r="F318" s="158">
        <v>17.351908809000001</v>
      </c>
      <c r="G318" s="158">
        <v>1260</v>
      </c>
      <c r="H318" s="352">
        <v>47.524518017999995</v>
      </c>
      <c r="I318" s="158">
        <v>115.828317841</v>
      </c>
      <c r="J318" s="158">
        <v>223</v>
      </c>
      <c r="K318" s="158">
        <v>12.105549999999999</v>
      </c>
      <c r="L318" s="158">
        <v>12.399931007999999</v>
      </c>
      <c r="M318" s="158">
        <v>243</v>
      </c>
      <c r="N318" s="158">
        <v>12.795</v>
      </c>
      <c r="O318" s="158">
        <v>28.175315321999999</v>
      </c>
      <c r="P318" s="158">
        <v>48.083709286437788</v>
      </c>
      <c r="Q318" s="158">
        <v>395</v>
      </c>
      <c r="R318" s="158">
        <v>36.865425717999997</v>
      </c>
      <c r="S318" s="158">
        <v>87.40338215300001</v>
      </c>
    </row>
    <row r="319" spans="1:19" ht="16.5" thickBot="1">
      <c r="A319" s="703"/>
      <c r="B319" s="707"/>
      <c r="C319" s="710" t="s">
        <v>15</v>
      </c>
      <c r="D319" s="710"/>
      <c r="E319" s="160">
        <v>1779</v>
      </c>
      <c r="F319" s="160">
        <v>128.03763032999998</v>
      </c>
      <c r="G319" s="160">
        <v>6247</v>
      </c>
      <c r="H319" s="353">
        <v>408.10435051600001</v>
      </c>
      <c r="I319" s="160">
        <v>709.61157622780013</v>
      </c>
      <c r="J319" s="160">
        <v>1539</v>
      </c>
      <c r="K319" s="160">
        <v>106.36430000000001</v>
      </c>
      <c r="L319" s="160">
        <v>96.781480815999984</v>
      </c>
      <c r="M319" s="160">
        <v>1641</v>
      </c>
      <c r="N319" s="160">
        <v>130.45396880799998</v>
      </c>
      <c r="O319" s="160">
        <v>233.64675785099996</v>
      </c>
      <c r="P319" s="160">
        <v>364.6961321678495</v>
      </c>
      <c r="Q319" s="160">
        <v>3056</v>
      </c>
      <c r="R319" s="160">
        <v>317.44095967799996</v>
      </c>
      <c r="S319" s="160">
        <v>526.53412651099995</v>
      </c>
    </row>
    <row r="320" spans="1:19">
      <c r="A320" s="703"/>
      <c r="B320" s="705" t="s">
        <v>17</v>
      </c>
      <c r="C320" s="708" t="s">
        <v>40</v>
      </c>
      <c r="D320" s="708"/>
      <c r="E320" s="156">
        <v>375</v>
      </c>
      <c r="F320" s="156">
        <v>325.70204107699999</v>
      </c>
      <c r="G320" s="156">
        <v>1844</v>
      </c>
      <c r="H320" s="351">
        <v>1494.962630169</v>
      </c>
      <c r="I320" s="156">
        <v>2236.4465174727793</v>
      </c>
      <c r="J320" s="156">
        <v>253</v>
      </c>
      <c r="K320" s="156">
        <v>183.6771478</v>
      </c>
      <c r="L320" s="156">
        <v>145.30445482099998</v>
      </c>
      <c r="M320" s="156">
        <v>557</v>
      </c>
      <c r="N320" s="156">
        <v>395.0491505</v>
      </c>
      <c r="O320" s="156">
        <v>568.1413257119998</v>
      </c>
      <c r="P320" s="156">
        <v>1275.7698482829999</v>
      </c>
      <c r="Q320" s="156">
        <v>626</v>
      </c>
      <c r="R320" s="156">
        <v>380.01584788900004</v>
      </c>
      <c r="S320" s="156">
        <v>350.11651560800004</v>
      </c>
    </row>
    <row r="321" spans="1:19">
      <c r="A321" s="703"/>
      <c r="B321" s="706"/>
      <c r="C321" s="709" t="s">
        <v>14</v>
      </c>
      <c r="D321" s="709"/>
      <c r="E321" s="158">
        <v>218</v>
      </c>
      <c r="F321" s="158">
        <v>204.71370833999998</v>
      </c>
      <c r="G321" s="158">
        <v>1149</v>
      </c>
      <c r="H321" s="352">
        <v>863.60554708699999</v>
      </c>
      <c r="I321" s="158">
        <v>974.85521291399959</v>
      </c>
      <c r="J321" s="158">
        <v>220</v>
      </c>
      <c r="K321" s="158">
        <v>92.71622112</v>
      </c>
      <c r="L321" s="158">
        <v>51.780834936000005</v>
      </c>
      <c r="M321" s="158">
        <v>152</v>
      </c>
      <c r="N321" s="158">
        <v>93.094824500000001</v>
      </c>
      <c r="O321" s="158">
        <v>158.03608903400004</v>
      </c>
      <c r="P321" s="158">
        <v>601.38872765800011</v>
      </c>
      <c r="Q321" s="158">
        <v>618</v>
      </c>
      <c r="R321" s="158">
        <v>344.598374992</v>
      </c>
      <c r="S321" s="158">
        <v>374.17706579200012</v>
      </c>
    </row>
    <row r="322" spans="1:19" ht="16.5" thickBot="1">
      <c r="A322" s="703"/>
      <c r="B322" s="707"/>
      <c r="C322" s="710" t="s">
        <v>15</v>
      </c>
      <c r="D322" s="710"/>
      <c r="E322" s="160">
        <v>1863</v>
      </c>
      <c r="F322" s="160">
        <v>671.45676164200006</v>
      </c>
      <c r="G322" s="160">
        <v>9223</v>
      </c>
      <c r="H322" s="353">
        <v>3130.8961728859986</v>
      </c>
      <c r="I322" s="160">
        <v>4133.4790017465975</v>
      </c>
      <c r="J322" s="160">
        <v>2169</v>
      </c>
      <c r="K322" s="160">
        <v>527.30439860200022</v>
      </c>
      <c r="L322" s="160">
        <v>218.28879099699998</v>
      </c>
      <c r="M322" s="160">
        <v>2919</v>
      </c>
      <c r="N322" s="160">
        <v>770.91894535400047</v>
      </c>
      <c r="O322" s="160">
        <v>869.97029193699939</v>
      </c>
      <c r="P322" s="160">
        <v>2948.4308759420001</v>
      </c>
      <c r="Q322" s="160">
        <v>6149</v>
      </c>
      <c r="R322" s="160">
        <v>1505.9936920980001</v>
      </c>
      <c r="S322" s="160">
        <v>1498.8206721910001</v>
      </c>
    </row>
    <row r="323" spans="1:19">
      <c r="A323" s="703"/>
      <c r="B323" s="705" t="s">
        <v>18</v>
      </c>
      <c r="C323" s="708" t="s">
        <v>40</v>
      </c>
      <c r="D323" s="708"/>
      <c r="E323" s="156">
        <v>69</v>
      </c>
      <c r="F323" s="156">
        <v>151.44497324100001</v>
      </c>
      <c r="G323" s="156">
        <v>282</v>
      </c>
      <c r="H323" s="351">
        <v>596.60335948800002</v>
      </c>
      <c r="I323" s="156">
        <v>1814.1156690910002</v>
      </c>
      <c r="J323" s="156">
        <v>15</v>
      </c>
      <c r="K323" s="156">
        <v>55.059677999999998</v>
      </c>
      <c r="L323" s="156">
        <v>25.659276278</v>
      </c>
      <c r="M323" s="156">
        <v>48</v>
      </c>
      <c r="N323" s="156">
        <v>120.63</v>
      </c>
      <c r="O323" s="156">
        <v>252.04139370600001</v>
      </c>
      <c r="P323" s="156">
        <v>568.16021722899984</v>
      </c>
      <c r="Q323" s="156">
        <v>116</v>
      </c>
      <c r="R323" s="156">
        <v>241.220913736</v>
      </c>
      <c r="S323" s="156">
        <v>590.69514985299998</v>
      </c>
    </row>
    <row r="324" spans="1:19">
      <c r="A324" s="703"/>
      <c r="B324" s="706"/>
      <c r="C324" s="709" t="s">
        <v>14</v>
      </c>
      <c r="D324" s="709"/>
      <c r="E324" s="158">
        <v>83</v>
      </c>
      <c r="F324" s="158">
        <v>218.740277754</v>
      </c>
      <c r="G324" s="158">
        <v>388</v>
      </c>
      <c r="H324" s="352">
        <v>606.68945540699997</v>
      </c>
      <c r="I324" s="158">
        <v>1117.1435299819998</v>
      </c>
      <c r="J324" s="158">
        <v>26</v>
      </c>
      <c r="K324" s="158">
        <v>62.290000000000006</v>
      </c>
      <c r="L324" s="158">
        <v>45.549736273999997</v>
      </c>
      <c r="M324" s="158">
        <v>33</v>
      </c>
      <c r="N324" s="158">
        <v>65.216819200000003</v>
      </c>
      <c r="O324" s="158">
        <v>69.335996182274044</v>
      </c>
      <c r="P324" s="158">
        <v>525.055669491</v>
      </c>
      <c r="Q324" s="158">
        <v>164</v>
      </c>
      <c r="R324" s="158">
        <v>149.07550122000001</v>
      </c>
      <c r="S324" s="158">
        <v>312.50337576300001</v>
      </c>
    </row>
    <row r="325" spans="1:19" ht="16.5" thickBot="1">
      <c r="A325" s="703"/>
      <c r="B325" s="707"/>
      <c r="C325" s="710" t="s">
        <v>15</v>
      </c>
      <c r="D325" s="710"/>
      <c r="E325" s="160">
        <v>154</v>
      </c>
      <c r="F325" s="160">
        <v>124.410340752</v>
      </c>
      <c r="G325" s="160">
        <v>781</v>
      </c>
      <c r="H325" s="353">
        <v>617.23763257400003</v>
      </c>
      <c r="I325" s="160">
        <v>773.05842039387142</v>
      </c>
      <c r="J325" s="160">
        <v>38</v>
      </c>
      <c r="K325" s="160">
        <v>29.95</v>
      </c>
      <c r="L325" s="160">
        <v>26.934966186999997</v>
      </c>
      <c r="M325" s="160">
        <v>164</v>
      </c>
      <c r="N325" s="160">
        <v>94.765616600000001</v>
      </c>
      <c r="O325" s="160">
        <v>107.77027789399997</v>
      </c>
      <c r="P325" s="160">
        <v>586.60963066700003</v>
      </c>
      <c r="Q325" s="160">
        <v>186</v>
      </c>
      <c r="R325" s="160">
        <v>143.68661271900001</v>
      </c>
      <c r="S325" s="160">
        <v>129.78514383200002</v>
      </c>
    </row>
    <row r="326" spans="1:19">
      <c r="A326" s="703"/>
      <c r="B326" s="717" t="s">
        <v>39</v>
      </c>
      <c r="C326" s="708" t="s">
        <v>40</v>
      </c>
      <c r="D326" s="708"/>
      <c r="E326" s="156">
        <v>11514</v>
      </c>
      <c r="F326" s="156">
        <v>196.56991223899999</v>
      </c>
      <c r="G326" s="156">
        <v>34231</v>
      </c>
      <c r="H326" s="351">
        <v>646.89205227399998</v>
      </c>
      <c r="I326" s="156">
        <v>841.91978157042843</v>
      </c>
      <c r="J326" s="156">
        <v>1647</v>
      </c>
      <c r="K326" s="156">
        <v>55.059647400000003</v>
      </c>
      <c r="L326" s="156">
        <v>52.977633261000001</v>
      </c>
      <c r="M326" s="156">
        <v>21641</v>
      </c>
      <c r="N326" s="156">
        <v>305.22651520000005</v>
      </c>
      <c r="O326" s="156">
        <v>351.79753000300008</v>
      </c>
      <c r="P326" s="157">
        <v>294.96372457281211</v>
      </c>
      <c r="Q326" s="156">
        <v>21563</v>
      </c>
      <c r="R326" s="156">
        <v>479.42643618600005</v>
      </c>
      <c r="S326" s="156">
        <v>407.13121411499998</v>
      </c>
    </row>
    <row r="327" spans="1:19">
      <c r="A327" s="703"/>
      <c r="B327" s="718"/>
      <c r="C327" s="709" t="s">
        <v>14</v>
      </c>
      <c r="D327" s="709"/>
      <c r="E327" s="158">
        <v>667</v>
      </c>
      <c r="F327" s="158">
        <v>57.931791763000007</v>
      </c>
      <c r="G327" s="158">
        <v>2742</v>
      </c>
      <c r="H327" s="352">
        <v>160.39261964799999</v>
      </c>
      <c r="I327" s="158">
        <v>224.75033419099998</v>
      </c>
      <c r="J327" s="158">
        <v>399</v>
      </c>
      <c r="K327" s="158">
        <v>47.594999999999999</v>
      </c>
      <c r="L327" s="158">
        <v>46.247638272000003</v>
      </c>
      <c r="M327" s="158">
        <v>1797</v>
      </c>
      <c r="N327" s="158">
        <v>58.760000000000005</v>
      </c>
      <c r="O327" s="158">
        <v>67.208197381274047</v>
      </c>
      <c r="P327" s="159">
        <v>124.36160239193251</v>
      </c>
      <c r="Q327" s="158">
        <v>1883</v>
      </c>
      <c r="R327" s="158">
        <v>61.243571185</v>
      </c>
      <c r="S327" s="158">
        <v>80.572701995000017</v>
      </c>
    </row>
    <row r="328" spans="1:19" ht="16.5" thickBot="1">
      <c r="A328" s="703"/>
      <c r="B328" s="719"/>
      <c r="C328" s="710" t="s">
        <v>15</v>
      </c>
      <c r="D328" s="710"/>
      <c r="E328" s="160">
        <v>2346</v>
      </c>
      <c r="F328" s="160">
        <v>194.02059102799998</v>
      </c>
      <c r="G328" s="160">
        <v>8242</v>
      </c>
      <c r="H328" s="353">
        <v>646.29789925919988</v>
      </c>
      <c r="I328" s="160">
        <v>816.61822707268959</v>
      </c>
      <c r="J328" s="160">
        <v>1072</v>
      </c>
      <c r="K328" s="160">
        <v>119.01872484522222</v>
      </c>
      <c r="L328" s="160">
        <v>78.006811882999997</v>
      </c>
      <c r="M328" s="160">
        <v>4792</v>
      </c>
      <c r="N328" s="160">
        <v>185.06150000000002</v>
      </c>
      <c r="O328" s="160">
        <v>202.61689467899998</v>
      </c>
      <c r="P328" s="161">
        <v>572.21059330184937</v>
      </c>
      <c r="Q328" s="160">
        <v>5236</v>
      </c>
      <c r="R328" s="160">
        <v>268.4662961471999</v>
      </c>
      <c r="S328" s="160">
        <v>300.26954187299998</v>
      </c>
    </row>
    <row r="329" spans="1:19" ht="16.5" thickBot="1">
      <c r="A329" s="703"/>
      <c r="B329" s="720"/>
      <c r="C329" s="722" t="s">
        <v>53</v>
      </c>
      <c r="D329" s="162" t="s">
        <v>41</v>
      </c>
      <c r="E329" s="156">
        <v>2791</v>
      </c>
      <c r="F329" s="156">
        <v>9.5035770370000048</v>
      </c>
      <c r="G329" s="156">
        <v>6025</v>
      </c>
      <c r="H329" s="351">
        <v>38.453528347606692</v>
      </c>
      <c r="I329" s="156">
        <v>25.035089757999994</v>
      </c>
      <c r="J329" s="156">
        <v>287</v>
      </c>
      <c r="K329" s="156">
        <v>1.7783638961624999</v>
      </c>
      <c r="L329" s="156">
        <v>1.3657970949999998</v>
      </c>
      <c r="M329" s="156">
        <v>957</v>
      </c>
      <c r="N329" s="156">
        <v>25.360231208531943</v>
      </c>
      <c r="O329" s="156">
        <v>16.233987745</v>
      </c>
      <c r="P329" s="157">
        <v>19.1038341</v>
      </c>
      <c r="Q329" s="156">
        <v>6015</v>
      </c>
      <c r="R329" s="156">
        <v>35.753528347606689</v>
      </c>
      <c r="S329" s="156">
        <v>17.521360486999999</v>
      </c>
    </row>
    <row r="330" spans="1:19" ht="16.5" thickBot="1">
      <c r="A330" s="703"/>
      <c r="B330" s="720"/>
      <c r="C330" s="723"/>
      <c r="D330" s="163" t="s">
        <v>39</v>
      </c>
      <c r="E330" s="156">
        <v>4032</v>
      </c>
      <c r="F330" s="156">
        <v>55.640395390999998</v>
      </c>
      <c r="G330" s="156">
        <v>14495</v>
      </c>
      <c r="H330" s="351">
        <v>153.11761017619989</v>
      </c>
      <c r="I330" s="156">
        <v>158.598408092</v>
      </c>
      <c r="J330" s="160">
        <v>2210</v>
      </c>
      <c r="K330" s="160">
        <v>17.162224845222219</v>
      </c>
      <c r="L330" s="160">
        <v>20.578874143</v>
      </c>
      <c r="M330" s="160">
        <v>14305</v>
      </c>
      <c r="N330" s="160">
        <v>152.66</v>
      </c>
      <c r="O330" s="160">
        <v>158.19569603000002</v>
      </c>
      <c r="P330" s="161">
        <v>50.712291</v>
      </c>
      <c r="Q330" s="160">
        <v>14495</v>
      </c>
      <c r="R330" s="160">
        <v>153.11761017619989</v>
      </c>
      <c r="S330" s="160">
        <v>158.33284210900001</v>
      </c>
    </row>
    <row r="331" spans="1:19" ht="16.5" thickBot="1">
      <c r="A331" s="703"/>
      <c r="B331" s="720"/>
      <c r="C331" s="724" t="s">
        <v>12</v>
      </c>
      <c r="D331" s="164" t="s">
        <v>41</v>
      </c>
      <c r="E331" s="156">
        <v>51</v>
      </c>
      <c r="F331" s="156">
        <v>9.9283999999999946</v>
      </c>
      <c r="G331" s="156">
        <v>217</v>
      </c>
      <c r="H331" s="351">
        <v>32.896524738999986</v>
      </c>
      <c r="I331" s="156">
        <v>25.768026127999988</v>
      </c>
      <c r="J331" s="156">
        <v>91</v>
      </c>
      <c r="K331" s="156">
        <v>8.870000000000001</v>
      </c>
      <c r="L331" s="156">
        <v>2.440532299</v>
      </c>
      <c r="M331" s="156">
        <v>72</v>
      </c>
      <c r="N331" s="156">
        <v>8.4603000000000002</v>
      </c>
      <c r="O331" s="156">
        <v>8.1501345189999981</v>
      </c>
      <c r="P331" s="157">
        <v>19.626967932000003</v>
      </c>
      <c r="Q331" s="156">
        <v>187</v>
      </c>
      <c r="R331" s="156">
        <v>22.649324739000001</v>
      </c>
      <c r="S331" s="156">
        <v>18.465244183999989</v>
      </c>
    </row>
    <row r="332" spans="1:19" ht="16.5" thickBot="1">
      <c r="A332" s="703"/>
      <c r="B332" s="720"/>
      <c r="C332" s="725"/>
      <c r="D332" s="163" t="s">
        <v>39</v>
      </c>
      <c r="E332" s="156">
        <v>4431</v>
      </c>
      <c r="F332" s="156">
        <v>35.835999999999999</v>
      </c>
      <c r="G332" s="156">
        <v>12665</v>
      </c>
      <c r="H332" s="351">
        <v>160.71600000000001</v>
      </c>
      <c r="I332" s="156">
        <v>135.73373957399997</v>
      </c>
      <c r="J332" s="160">
        <v>12</v>
      </c>
      <c r="K332" s="160">
        <v>1.486</v>
      </c>
      <c r="L332" s="160">
        <v>0.38503922099999999</v>
      </c>
      <c r="M332" s="160">
        <v>12653</v>
      </c>
      <c r="N332" s="160">
        <v>158.98000000000002</v>
      </c>
      <c r="O332" s="160">
        <v>134.21735014400002</v>
      </c>
      <c r="P332" s="161">
        <v>2.5577271640000001</v>
      </c>
      <c r="Q332" s="160">
        <v>12661</v>
      </c>
      <c r="R332" s="160">
        <v>160.096</v>
      </c>
      <c r="S332" s="160">
        <v>13.998205683</v>
      </c>
    </row>
    <row r="333" spans="1:19" ht="16.5" thickBot="1">
      <c r="A333" s="703"/>
      <c r="B333" s="720"/>
      <c r="C333" s="726" t="s">
        <v>16</v>
      </c>
      <c r="D333" s="165" t="s">
        <v>41</v>
      </c>
      <c r="E333" s="156">
        <v>1875</v>
      </c>
      <c r="F333" s="156">
        <v>177.03848103999999</v>
      </c>
      <c r="G333" s="156">
        <v>6496</v>
      </c>
      <c r="H333" s="351">
        <v>672.65081123499999</v>
      </c>
      <c r="I333" s="156">
        <v>1066.1373357050002</v>
      </c>
      <c r="J333" s="156">
        <v>2465</v>
      </c>
      <c r="K333" s="156">
        <v>180.53424950000002</v>
      </c>
      <c r="L333" s="156">
        <v>143.68561251899999</v>
      </c>
      <c r="M333" s="156">
        <v>2744</v>
      </c>
      <c r="N333" s="156">
        <v>246.88185310799997</v>
      </c>
      <c r="O333" s="156">
        <v>390.60732434299996</v>
      </c>
      <c r="P333" s="157">
        <v>634.37051788855024</v>
      </c>
      <c r="Q333" s="156">
        <v>5241</v>
      </c>
      <c r="R333" s="156">
        <v>467.22807125999992</v>
      </c>
      <c r="S333" s="156">
        <v>710.76612017000002</v>
      </c>
    </row>
    <row r="334" spans="1:19" ht="16.5" thickBot="1">
      <c r="A334" s="703"/>
      <c r="B334" s="720"/>
      <c r="C334" s="725"/>
      <c r="D334" s="166" t="s">
        <v>39</v>
      </c>
      <c r="E334" s="156">
        <v>5676</v>
      </c>
      <c r="F334" s="156">
        <v>104.903377103</v>
      </c>
      <c r="G334" s="156">
        <v>16475</v>
      </c>
      <c r="H334" s="351">
        <v>284.13475101500001</v>
      </c>
      <c r="I334" s="156">
        <v>415.54781537099996</v>
      </c>
      <c r="J334" s="160">
        <v>530</v>
      </c>
      <c r="K334" s="160">
        <v>38.464999999999996</v>
      </c>
      <c r="L334" s="160">
        <v>41.748142186999999</v>
      </c>
      <c r="M334" s="160">
        <v>876</v>
      </c>
      <c r="N334" s="160">
        <v>47.386515200000005</v>
      </c>
      <c r="O334" s="160">
        <v>88.792707361000012</v>
      </c>
      <c r="P334" s="161">
        <v>96.169398275594077</v>
      </c>
      <c r="Q334" s="160">
        <v>843</v>
      </c>
      <c r="R334" s="160">
        <v>247.19805276300002</v>
      </c>
      <c r="S334" s="160">
        <v>368.06641139699997</v>
      </c>
    </row>
    <row r="335" spans="1:19" ht="16.5" thickBot="1">
      <c r="A335" s="703"/>
      <c r="B335" s="720"/>
      <c r="C335" s="727" t="s">
        <v>17</v>
      </c>
      <c r="D335" s="167" t="s">
        <v>41</v>
      </c>
      <c r="E335" s="156">
        <v>2094</v>
      </c>
      <c r="F335" s="156">
        <v>1007.3978202860001</v>
      </c>
      <c r="G335" s="156">
        <v>10749</v>
      </c>
      <c r="H335" s="351">
        <v>4791.6943298399983</v>
      </c>
      <c r="I335" s="156">
        <v>6447.9956091139466</v>
      </c>
      <c r="J335" s="156">
        <v>2281</v>
      </c>
      <c r="K335" s="156">
        <v>672.03762012200025</v>
      </c>
      <c r="L335" s="156">
        <v>332.01647562899996</v>
      </c>
      <c r="M335" s="156">
        <v>3247</v>
      </c>
      <c r="N335" s="156">
        <v>1108.9014203540005</v>
      </c>
      <c r="O335" s="156">
        <v>1396.1341494239991</v>
      </c>
      <c r="P335" s="157">
        <v>4128.1378679580002</v>
      </c>
      <c r="Q335" s="156">
        <v>6766</v>
      </c>
      <c r="R335" s="156">
        <v>2029.6614156250002</v>
      </c>
      <c r="S335" s="156">
        <v>2034.1448431550002</v>
      </c>
    </row>
    <row r="336" spans="1:19" ht="16.5" thickBot="1">
      <c r="A336" s="703"/>
      <c r="B336" s="720"/>
      <c r="C336" s="725"/>
      <c r="D336" s="168" t="s">
        <v>39</v>
      </c>
      <c r="E336" s="156">
        <v>362</v>
      </c>
      <c r="F336" s="156">
        <v>194.47469077299999</v>
      </c>
      <c r="G336" s="156">
        <v>1467</v>
      </c>
      <c r="H336" s="351">
        <v>697.77002030199992</v>
      </c>
      <c r="I336" s="156">
        <v>896.78512301942931</v>
      </c>
      <c r="J336" s="160">
        <v>361</v>
      </c>
      <c r="K336" s="160">
        <v>131.6601474</v>
      </c>
      <c r="L336" s="160">
        <v>83.357605125000006</v>
      </c>
      <c r="M336" s="160">
        <v>381</v>
      </c>
      <c r="N336" s="160">
        <v>150.16149999999999</v>
      </c>
      <c r="O336" s="160">
        <v>200.01355725899998</v>
      </c>
      <c r="P336" s="161">
        <v>697.45158392499991</v>
      </c>
      <c r="Q336" s="160">
        <v>627</v>
      </c>
      <c r="R336" s="160">
        <v>200.946499354</v>
      </c>
      <c r="S336" s="160">
        <v>188.96941043599995</v>
      </c>
    </row>
    <row r="337" spans="1:19">
      <c r="A337" s="703"/>
      <c r="B337" s="720"/>
      <c r="C337" s="727" t="s">
        <v>18</v>
      </c>
      <c r="D337" s="169" t="s">
        <v>41</v>
      </c>
      <c r="E337" s="170">
        <v>280</v>
      </c>
      <c r="F337" s="170">
        <v>436.92775998400003</v>
      </c>
      <c r="G337" s="170">
        <v>1338</v>
      </c>
      <c r="H337" s="354">
        <v>1662.6862577810002</v>
      </c>
      <c r="I337" s="170">
        <v>3427.6943626891825</v>
      </c>
      <c r="J337" s="156">
        <v>74</v>
      </c>
      <c r="K337" s="156">
        <v>114.39967799999999</v>
      </c>
      <c r="L337" s="156">
        <v>66.981555998999994</v>
      </c>
      <c r="M337" s="156">
        <v>230</v>
      </c>
      <c r="N337" s="156">
        <v>240.7524358</v>
      </c>
      <c r="O337" s="156">
        <v>388.74435651299996</v>
      </c>
      <c r="P337" s="157">
        <v>1535.1805974849999</v>
      </c>
      <c r="Q337" s="156">
        <v>410</v>
      </c>
      <c r="R337" s="156">
        <v>486.20488645</v>
      </c>
      <c r="S337" s="156">
        <v>974.37708109000005</v>
      </c>
    </row>
    <row r="338" spans="1:19" ht="16.5" thickBot="1">
      <c r="A338" s="703"/>
      <c r="B338" s="720"/>
      <c r="C338" s="725"/>
      <c r="D338" s="171" t="s">
        <v>39</v>
      </c>
      <c r="E338" s="170">
        <v>26</v>
      </c>
      <c r="F338" s="170">
        <v>57.667831762999995</v>
      </c>
      <c r="G338" s="170">
        <v>113</v>
      </c>
      <c r="H338" s="354">
        <v>157.844189688</v>
      </c>
      <c r="I338" s="170">
        <v>276.62325677768882</v>
      </c>
      <c r="J338" s="160">
        <v>5</v>
      </c>
      <c r="K338" s="160">
        <v>32.9</v>
      </c>
      <c r="L338" s="160">
        <v>31.16242274</v>
      </c>
      <c r="M338" s="160">
        <v>15</v>
      </c>
      <c r="N338" s="160">
        <v>39.86</v>
      </c>
      <c r="O338" s="160">
        <v>40.403311269274049</v>
      </c>
      <c r="P338" s="161">
        <v>144.644919902</v>
      </c>
      <c r="Q338" s="160">
        <v>56</v>
      </c>
      <c r="R338" s="160">
        <v>47.778141224999999</v>
      </c>
      <c r="S338" s="160">
        <v>58.606588357999996</v>
      </c>
    </row>
    <row r="339" spans="1:19" ht="16.5" thickBot="1">
      <c r="A339" s="703"/>
      <c r="B339" s="720"/>
      <c r="C339" s="727" t="s">
        <v>50</v>
      </c>
      <c r="D339" s="172" t="s">
        <v>41</v>
      </c>
      <c r="E339" s="156">
        <v>7091</v>
      </c>
      <c r="F339" s="156">
        <v>1640.7960383470001</v>
      </c>
      <c r="G339" s="156">
        <v>24825</v>
      </c>
      <c r="H339" s="351">
        <v>7198.3814519426051</v>
      </c>
      <c r="I339" s="156">
        <v>10992.63042339413</v>
      </c>
      <c r="J339" s="156">
        <v>5198</v>
      </c>
      <c r="K339" s="156">
        <v>977.61991151816278</v>
      </c>
      <c r="L339" s="156">
        <v>546.48997354099993</v>
      </c>
      <c r="M339" s="156">
        <v>7250</v>
      </c>
      <c r="N339" s="156">
        <v>1630.3562404705326</v>
      </c>
      <c r="O339" s="156">
        <v>2199.8699525439988</v>
      </c>
      <c r="P339" s="156">
        <v>6336.4197853635505</v>
      </c>
      <c r="Q339" s="156">
        <v>18619</v>
      </c>
      <c r="R339" s="156">
        <v>3041.4972264216067</v>
      </c>
      <c r="S339" s="156">
        <v>3755.2746490860004</v>
      </c>
    </row>
    <row r="340" spans="1:19" ht="16.5" thickBot="1">
      <c r="A340" s="703"/>
      <c r="B340" s="720"/>
      <c r="C340" s="725" t="s">
        <v>13</v>
      </c>
      <c r="D340" s="173" t="s">
        <v>39</v>
      </c>
      <c r="E340" s="156">
        <v>14527</v>
      </c>
      <c r="F340" s="156">
        <v>448.52229503000001</v>
      </c>
      <c r="G340" s="156">
        <v>45215</v>
      </c>
      <c r="H340" s="351">
        <v>1453.5825711811997</v>
      </c>
      <c r="I340" s="156">
        <v>1883.2883428341179</v>
      </c>
      <c r="J340" s="156">
        <v>3118</v>
      </c>
      <c r="K340" s="156">
        <v>221.67337224522223</v>
      </c>
      <c r="L340" s="156">
        <v>177.23208341600002</v>
      </c>
      <c r="M340" s="156">
        <v>28230</v>
      </c>
      <c r="N340" s="156">
        <v>549.04801520000001</v>
      </c>
      <c r="O340" s="156">
        <v>621.62262206327398</v>
      </c>
      <c r="P340" s="156">
        <v>991.53592026659396</v>
      </c>
      <c r="Q340" s="156">
        <v>28682</v>
      </c>
      <c r="R340" s="156">
        <v>809.13630351819995</v>
      </c>
      <c r="S340" s="156">
        <v>787.97345798299989</v>
      </c>
    </row>
    <row r="341" spans="1:19" ht="16.5" thickBot="1">
      <c r="A341" s="703"/>
      <c r="B341" s="720"/>
      <c r="C341" s="637" t="s">
        <v>43</v>
      </c>
      <c r="D341" s="638"/>
      <c r="E341" s="210">
        <v>21618</v>
      </c>
      <c r="F341" s="210">
        <v>2089.3183333770003</v>
      </c>
      <c r="G341" s="210">
        <v>70040</v>
      </c>
      <c r="H341" s="349">
        <v>8651.9640231238045</v>
      </c>
      <c r="I341" s="210">
        <v>12875.918766228247</v>
      </c>
      <c r="J341" s="210">
        <v>8316</v>
      </c>
      <c r="K341" s="210">
        <v>1199.293283763385</v>
      </c>
      <c r="L341" s="210">
        <v>723.72205695699995</v>
      </c>
      <c r="M341" s="210">
        <v>35480</v>
      </c>
      <c r="N341" s="210">
        <v>2179.4042556705326</v>
      </c>
      <c r="O341" s="210">
        <v>2821.4925746072727</v>
      </c>
      <c r="P341" s="210">
        <v>7327.9557056301446</v>
      </c>
      <c r="Q341" s="210">
        <v>47301</v>
      </c>
      <c r="R341" s="210">
        <v>3850.6335299398065</v>
      </c>
      <c r="S341" s="210">
        <v>4543.2481070690001</v>
      </c>
    </row>
    <row r="342" spans="1:19" ht="16.5" thickBot="1">
      <c r="A342" s="703"/>
      <c r="B342" s="720"/>
      <c r="C342" s="724" t="s">
        <v>51</v>
      </c>
      <c r="D342" s="728"/>
      <c r="E342" s="160">
        <v>6823</v>
      </c>
      <c r="F342" s="160">
        <v>65.143972427999998</v>
      </c>
      <c r="G342" s="160">
        <v>20520</v>
      </c>
      <c r="H342" s="353">
        <v>191.57113852380658</v>
      </c>
      <c r="I342" s="160">
        <v>183.63349785</v>
      </c>
      <c r="J342" s="160">
        <v>2497</v>
      </c>
      <c r="K342" s="160">
        <v>18.940588741384719</v>
      </c>
      <c r="L342" s="160">
        <v>21.944671238000002</v>
      </c>
      <c r="M342" s="160">
        <v>15262</v>
      </c>
      <c r="N342" s="160">
        <v>178.02023120853192</v>
      </c>
      <c r="O342" s="160">
        <v>174.42968377500003</v>
      </c>
      <c r="P342" s="160">
        <v>69.816125099999994</v>
      </c>
      <c r="Q342" s="160">
        <v>20510</v>
      </c>
      <c r="R342" s="160">
        <v>188.87113852380656</v>
      </c>
      <c r="S342" s="160">
        <v>175.85420259600002</v>
      </c>
    </row>
    <row r="343" spans="1:19" ht="16.5" thickBot="1">
      <c r="A343" s="703"/>
      <c r="B343" s="720"/>
      <c r="C343" s="729" t="s">
        <v>52</v>
      </c>
      <c r="D343" s="730"/>
      <c r="E343" s="160">
        <v>0.31561661578314365</v>
      </c>
      <c r="F343" s="160">
        <v>3.1179534198939759E-2</v>
      </c>
      <c r="G343" s="160">
        <v>0.29297544260422614</v>
      </c>
      <c r="H343" s="353">
        <v>2.2141925002438872E-2</v>
      </c>
      <c r="I343" s="160">
        <v>1.4261778222121534E-2</v>
      </c>
      <c r="J343" s="160">
        <v>0.30026455026455029</v>
      </c>
      <c r="K343" s="160">
        <v>1.5793124999373888E-2</v>
      </c>
      <c r="L343" s="160">
        <v>3.0321959966606141E-2</v>
      </c>
      <c r="M343" s="160">
        <v>0.43015783540022545</v>
      </c>
      <c r="N343" s="160">
        <v>8.1682978614612656E-2</v>
      </c>
      <c r="O343" s="160">
        <v>6.1821776652833872E-2</v>
      </c>
      <c r="P343" s="160">
        <v>9.5273672364530725E-3</v>
      </c>
      <c r="Q343" s="160">
        <v>0.4336060548402782</v>
      </c>
      <c r="R343" s="160">
        <v>4.9049367345731031E-2</v>
      </c>
      <c r="S343" s="160">
        <v>3.87067134463518E-2</v>
      </c>
    </row>
    <row r="344" spans="1:19" ht="16.5" thickBot="1">
      <c r="A344" s="703"/>
      <c r="B344" s="720"/>
      <c r="C344" s="724" t="s">
        <v>44</v>
      </c>
      <c r="D344" s="728"/>
      <c r="E344" s="160">
        <v>4482</v>
      </c>
      <c r="F344" s="160">
        <v>45.764399999999995</v>
      </c>
      <c r="G344" s="160">
        <v>12882</v>
      </c>
      <c r="H344" s="353">
        <v>193.61252473899998</v>
      </c>
      <c r="I344" s="160">
        <v>161.50176570199994</v>
      </c>
      <c r="J344" s="160">
        <v>103</v>
      </c>
      <c r="K344" s="160">
        <v>10.356000000000002</v>
      </c>
      <c r="L344" s="160">
        <v>2.82557152</v>
      </c>
      <c r="M344" s="160">
        <v>12725</v>
      </c>
      <c r="N344" s="160">
        <v>167.44030000000001</v>
      </c>
      <c r="O344" s="160">
        <v>142.36748466300003</v>
      </c>
      <c r="P344" s="160">
        <v>22.184695096000002</v>
      </c>
      <c r="Q344" s="160">
        <v>12848</v>
      </c>
      <c r="R344" s="160">
        <v>182.74532473900001</v>
      </c>
      <c r="S344" s="160">
        <v>32.463449866999987</v>
      </c>
    </row>
    <row r="345" spans="1:19" ht="16.5" thickBot="1">
      <c r="A345" s="703"/>
      <c r="B345" s="720"/>
      <c r="C345" s="729" t="s">
        <v>45</v>
      </c>
      <c r="D345" s="730"/>
      <c r="E345" s="160">
        <v>0.20732722731057451</v>
      </c>
      <c r="F345" s="160">
        <v>2.1903986227905362E-2</v>
      </c>
      <c r="G345" s="160">
        <v>0.18392347230154196</v>
      </c>
      <c r="H345" s="353">
        <v>2.2377869836436963E-2</v>
      </c>
      <c r="I345" s="160">
        <v>1.2542931392639468E-2</v>
      </c>
      <c r="J345" s="160">
        <v>1.2385762385762385E-2</v>
      </c>
      <c r="K345" s="160">
        <v>8.6350854625841401E-3</v>
      </c>
      <c r="L345" s="160">
        <v>3.904221921714736E-3</v>
      </c>
      <c r="M345" s="160">
        <v>0.35865276211950392</v>
      </c>
      <c r="N345" s="160">
        <v>7.6828472535254363E-2</v>
      </c>
      <c r="O345" s="160">
        <v>5.0458217024659843E-2</v>
      </c>
      <c r="P345" s="160">
        <v>3.0274057304897832E-3</v>
      </c>
      <c r="Q345" s="160">
        <v>0.27162216443626985</v>
      </c>
      <c r="R345" s="160">
        <v>4.7458508663081399E-2</v>
      </c>
      <c r="S345" s="160">
        <v>7.1454274787434479E-3</v>
      </c>
    </row>
    <row r="346" spans="1:19" ht="16.5" thickBot="1">
      <c r="A346" s="703"/>
      <c r="B346" s="720"/>
      <c r="C346" s="724" t="s">
        <v>46</v>
      </c>
      <c r="D346" s="728"/>
      <c r="E346" s="160">
        <v>7551</v>
      </c>
      <c r="F346" s="160">
        <v>281.94185814299999</v>
      </c>
      <c r="G346" s="160">
        <v>22971</v>
      </c>
      <c r="H346" s="353">
        <v>956.78556225</v>
      </c>
      <c r="I346" s="160">
        <v>1481.6851510760002</v>
      </c>
      <c r="J346" s="160">
        <v>2995</v>
      </c>
      <c r="K346" s="160">
        <v>218.99924950000002</v>
      </c>
      <c r="L346" s="160">
        <v>185.433754706</v>
      </c>
      <c r="M346" s="160">
        <v>3620</v>
      </c>
      <c r="N346" s="160">
        <v>294.26836830799999</v>
      </c>
      <c r="O346" s="160">
        <v>479.40003170399996</v>
      </c>
      <c r="P346" s="160">
        <v>730.5399161641443</v>
      </c>
      <c r="Q346" s="160">
        <v>6084</v>
      </c>
      <c r="R346" s="160">
        <v>714.42612402299994</v>
      </c>
      <c r="S346" s="160">
        <v>1078.8325315669999</v>
      </c>
    </row>
    <row r="347" spans="1:19" ht="16.5" thickBot="1">
      <c r="A347" s="703"/>
      <c r="B347" s="720"/>
      <c r="C347" s="729" t="s">
        <v>47</v>
      </c>
      <c r="D347" s="730"/>
      <c r="E347" s="160">
        <v>0.34929225645295586</v>
      </c>
      <c r="F347" s="160">
        <v>0.13494442356579173</v>
      </c>
      <c r="G347" s="160">
        <v>0.32796973158195319</v>
      </c>
      <c r="H347" s="353">
        <v>0.1105859386022448</v>
      </c>
      <c r="I347" s="160">
        <v>0.11507413008555593</v>
      </c>
      <c r="J347" s="160">
        <v>0.36014911014911016</v>
      </c>
      <c r="K347" s="160">
        <v>0.18260691731115167</v>
      </c>
      <c r="L347" s="160">
        <v>0.25622233414535489</v>
      </c>
      <c r="M347" s="160">
        <v>0.1020293122886133</v>
      </c>
      <c r="N347" s="160">
        <v>0.13502238859190585</v>
      </c>
      <c r="O347" s="160">
        <v>0.16991008093321963</v>
      </c>
      <c r="P347" s="160">
        <v>9.9692185039118461E-2</v>
      </c>
      <c r="Q347" s="160">
        <v>0.12862307350795965</v>
      </c>
      <c r="R347" s="160">
        <v>0.18553469668513689</v>
      </c>
      <c r="S347" s="160">
        <v>0.2374584231683069</v>
      </c>
    </row>
    <row r="348" spans="1:19" ht="16.5" thickBot="1">
      <c r="A348" s="703"/>
      <c r="B348" s="720"/>
      <c r="C348" s="731" t="s">
        <v>48</v>
      </c>
      <c r="D348" s="732"/>
      <c r="E348" s="160">
        <v>2456</v>
      </c>
      <c r="F348" s="160">
        <v>1201.8725110590001</v>
      </c>
      <c r="G348" s="160">
        <v>12216</v>
      </c>
      <c r="H348" s="353">
        <v>5489.4643501419978</v>
      </c>
      <c r="I348" s="160">
        <v>7344.7807321333757</v>
      </c>
      <c r="J348" s="160">
        <v>2642</v>
      </c>
      <c r="K348" s="160">
        <v>803.69776752200028</v>
      </c>
      <c r="L348" s="160">
        <v>415.37408075399998</v>
      </c>
      <c r="M348" s="160">
        <v>3628</v>
      </c>
      <c r="N348" s="160">
        <v>1259.0629203540004</v>
      </c>
      <c r="O348" s="160">
        <v>1596.1477066829991</v>
      </c>
      <c r="P348" s="160">
        <v>4825.589451883</v>
      </c>
      <c r="Q348" s="160">
        <v>7393</v>
      </c>
      <c r="R348" s="160">
        <v>2230.6079149790003</v>
      </c>
      <c r="S348" s="160">
        <v>2223.1142535910003</v>
      </c>
    </row>
    <row r="349" spans="1:19" ht="16.5" thickBot="1">
      <c r="A349" s="704"/>
      <c r="B349" s="721"/>
      <c r="C349" s="729" t="s">
        <v>49</v>
      </c>
      <c r="D349" s="730"/>
      <c r="E349" s="160">
        <v>0.11360902951244334</v>
      </c>
      <c r="F349" s="160">
        <v>0.57524623790401219</v>
      </c>
      <c r="G349" s="160">
        <v>0.17441462021701884</v>
      </c>
      <c r="H349" s="353">
        <v>0.63447609530859084</v>
      </c>
      <c r="I349" s="160">
        <v>0.57042770038264912</v>
      </c>
      <c r="J349" s="160">
        <v>0.31770081770081771</v>
      </c>
      <c r="K349" s="160">
        <v>0.67014280693709449</v>
      </c>
      <c r="L349" s="160">
        <v>0.57394144169172323</v>
      </c>
      <c r="M349" s="160">
        <v>0.10225479143179256</v>
      </c>
      <c r="N349" s="160">
        <v>0.57770967321830213</v>
      </c>
      <c r="O349" s="160">
        <v>0.56571040485731883</v>
      </c>
      <c r="P349" s="160">
        <v>0.6585178248519501</v>
      </c>
      <c r="Q349" s="160">
        <v>0.15629690704213442</v>
      </c>
      <c r="R349" s="160">
        <v>0.57928335626731775</v>
      </c>
      <c r="S349" s="160">
        <v>0.48932266105652</v>
      </c>
    </row>
  </sheetData>
  <mergeCells count="377">
    <mergeCell ref="C319:D319"/>
    <mergeCell ref="B326:B328"/>
    <mergeCell ref="C326:D326"/>
    <mergeCell ref="C327:D327"/>
    <mergeCell ref="C328:D328"/>
    <mergeCell ref="B329:B349"/>
    <mergeCell ref="C329:C330"/>
    <mergeCell ref="C331:C332"/>
    <mergeCell ref="C333:C334"/>
    <mergeCell ref="C335:C336"/>
    <mergeCell ref="C337:C338"/>
    <mergeCell ref="C346:D346"/>
    <mergeCell ref="C347:D347"/>
    <mergeCell ref="C348:D348"/>
    <mergeCell ref="C349:D349"/>
    <mergeCell ref="C339:C340"/>
    <mergeCell ref="C341:D341"/>
    <mergeCell ref="C342:D342"/>
    <mergeCell ref="C343:D343"/>
    <mergeCell ref="C344:D344"/>
    <mergeCell ref="C345:D345"/>
    <mergeCell ref="A308:A349"/>
    <mergeCell ref="B308:B310"/>
    <mergeCell ref="C308:D308"/>
    <mergeCell ref="C309:D309"/>
    <mergeCell ref="C310:D310"/>
    <mergeCell ref="B311:B313"/>
    <mergeCell ref="C311:D311"/>
    <mergeCell ref="C312:D312"/>
    <mergeCell ref="C313:D313"/>
    <mergeCell ref="B314:B316"/>
    <mergeCell ref="B320:B322"/>
    <mergeCell ref="C320:D320"/>
    <mergeCell ref="C321:D321"/>
    <mergeCell ref="C322:D322"/>
    <mergeCell ref="B323:B325"/>
    <mergeCell ref="C323:D323"/>
    <mergeCell ref="C324:D324"/>
    <mergeCell ref="C325:D325"/>
    <mergeCell ref="C314:D314"/>
    <mergeCell ref="C315:D315"/>
    <mergeCell ref="C316:D316"/>
    <mergeCell ref="B317:B319"/>
    <mergeCell ref="C317:D317"/>
    <mergeCell ref="C318:D318"/>
    <mergeCell ref="C301:D301"/>
    <mergeCell ref="C302:D302"/>
    <mergeCell ref="C303:D303"/>
    <mergeCell ref="C304:D304"/>
    <mergeCell ref="C305:D305"/>
    <mergeCell ref="C306:D306"/>
    <mergeCell ref="B286:B306"/>
    <mergeCell ref="C286:C287"/>
    <mergeCell ref="C288:C289"/>
    <mergeCell ref="C290:C291"/>
    <mergeCell ref="C292:C293"/>
    <mergeCell ref="C294:C295"/>
    <mergeCell ref="C296:C297"/>
    <mergeCell ref="C298:D298"/>
    <mergeCell ref="C299:D299"/>
    <mergeCell ref="C300:D300"/>
    <mergeCell ref="B283:B285"/>
    <mergeCell ref="C283:D283"/>
    <mergeCell ref="C284:D284"/>
    <mergeCell ref="C285:D285"/>
    <mergeCell ref="B274:B276"/>
    <mergeCell ref="C274:D274"/>
    <mergeCell ref="C275:D275"/>
    <mergeCell ref="C276:D276"/>
    <mergeCell ref="B277:B279"/>
    <mergeCell ref="C277:D277"/>
    <mergeCell ref="C278:D278"/>
    <mergeCell ref="C279:D279"/>
    <mergeCell ref="B271:B273"/>
    <mergeCell ref="C271:D271"/>
    <mergeCell ref="C272:D272"/>
    <mergeCell ref="C273:D273"/>
    <mergeCell ref="C260:D260"/>
    <mergeCell ref="C261:D261"/>
    <mergeCell ref="C262:D262"/>
    <mergeCell ref="C263:D263"/>
    <mergeCell ref="B280:B282"/>
    <mergeCell ref="C280:D280"/>
    <mergeCell ref="C281:D281"/>
    <mergeCell ref="C282:D282"/>
    <mergeCell ref="A265:A306"/>
    <mergeCell ref="B265:B267"/>
    <mergeCell ref="C265:D265"/>
    <mergeCell ref="C266:D266"/>
    <mergeCell ref="C267:D267"/>
    <mergeCell ref="B268:B270"/>
    <mergeCell ref="C253:C254"/>
    <mergeCell ref="C255:D255"/>
    <mergeCell ref="C256:D256"/>
    <mergeCell ref="C257:D257"/>
    <mergeCell ref="C258:D258"/>
    <mergeCell ref="C259:D259"/>
    <mergeCell ref="A222:A263"/>
    <mergeCell ref="B222:B224"/>
    <mergeCell ref="C222:D222"/>
    <mergeCell ref="C223:D223"/>
    <mergeCell ref="C224:D224"/>
    <mergeCell ref="B225:B227"/>
    <mergeCell ref="C225:D225"/>
    <mergeCell ref="C226:D226"/>
    <mergeCell ref="C227:D227"/>
    <mergeCell ref="C268:D268"/>
    <mergeCell ref="C269:D269"/>
    <mergeCell ref="C270:D270"/>
    <mergeCell ref="B240:B242"/>
    <mergeCell ref="C240:D240"/>
    <mergeCell ref="C241:D241"/>
    <mergeCell ref="C242:D242"/>
    <mergeCell ref="B243:B263"/>
    <mergeCell ref="C243:C244"/>
    <mergeCell ref="C245:C246"/>
    <mergeCell ref="C247:C248"/>
    <mergeCell ref="C249:C250"/>
    <mergeCell ref="C251:C252"/>
    <mergeCell ref="B234:B236"/>
    <mergeCell ref="C234:D234"/>
    <mergeCell ref="C235:D235"/>
    <mergeCell ref="C236:D236"/>
    <mergeCell ref="B237:B239"/>
    <mergeCell ref="C237:D237"/>
    <mergeCell ref="C238:D238"/>
    <mergeCell ref="C239:D239"/>
    <mergeCell ref="C228:D228"/>
    <mergeCell ref="C229:D229"/>
    <mergeCell ref="C230:D230"/>
    <mergeCell ref="B231:B233"/>
    <mergeCell ref="C231:D231"/>
    <mergeCell ref="C232:D232"/>
    <mergeCell ref="C233:D233"/>
    <mergeCell ref="B228:B230"/>
    <mergeCell ref="C215:D215"/>
    <mergeCell ref="C216:D216"/>
    <mergeCell ref="C217:D217"/>
    <mergeCell ref="C218:D218"/>
    <mergeCell ref="C219:D219"/>
    <mergeCell ref="C220:D220"/>
    <mergeCell ref="B200:B220"/>
    <mergeCell ref="C200:C201"/>
    <mergeCell ref="C202:C203"/>
    <mergeCell ref="C204:C205"/>
    <mergeCell ref="C206:C207"/>
    <mergeCell ref="C208:C209"/>
    <mergeCell ref="C210:C211"/>
    <mergeCell ref="C212:D212"/>
    <mergeCell ref="C213:D213"/>
    <mergeCell ref="C214:D214"/>
    <mergeCell ref="C198:D198"/>
    <mergeCell ref="C199:D199"/>
    <mergeCell ref="B188:B190"/>
    <mergeCell ref="C188:D188"/>
    <mergeCell ref="C189:D189"/>
    <mergeCell ref="C190:D190"/>
    <mergeCell ref="B191:B193"/>
    <mergeCell ref="C191:D191"/>
    <mergeCell ref="C192:D192"/>
    <mergeCell ref="C193:D193"/>
    <mergeCell ref="B182:B184"/>
    <mergeCell ref="C182:D182"/>
    <mergeCell ref="C183:D183"/>
    <mergeCell ref="C184:D184"/>
    <mergeCell ref="B185:B187"/>
    <mergeCell ref="C185:D185"/>
    <mergeCell ref="C186:D186"/>
    <mergeCell ref="C187:D187"/>
    <mergeCell ref="C174:D174"/>
    <mergeCell ref="C175:D175"/>
    <mergeCell ref="C176:D176"/>
    <mergeCell ref="C177:D177"/>
    <mergeCell ref="A178:R178"/>
    <mergeCell ref="A179:A220"/>
    <mergeCell ref="B179:B181"/>
    <mergeCell ref="C179:D179"/>
    <mergeCell ref="C180:D180"/>
    <mergeCell ref="C181:D181"/>
    <mergeCell ref="B194:B196"/>
    <mergeCell ref="C194:D194"/>
    <mergeCell ref="C195:D195"/>
    <mergeCell ref="C196:D196"/>
    <mergeCell ref="B197:B199"/>
    <mergeCell ref="C197:D197"/>
    <mergeCell ref="C146:D146"/>
    <mergeCell ref="C147:D147"/>
    <mergeCell ref="C167:C168"/>
    <mergeCell ref="C169:D169"/>
    <mergeCell ref="C170:D170"/>
    <mergeCell ref="C171:D171"/>
    <mergeCell ref="C172:D172"/>
    <mergeCell ref="C173:D173"/>
    <mergeCell ref="B154:B156"/>
    <mergeCell ref="C154:D154"/>
    <mergeCell ref="C155:D155"/>
    <mergeCell ref="C156:D156"/>
    <mergeCell ref="B157:B177"/>
    <mergeCell ref="C157:C158"/>
    <mergeCell ref="C159:C160"/>
    <mergeCell ref="C161:C162"/>
    <mergeCell ref="C163:C164"/>
    <mergeCell ref="C165:C166"/>
    <mergeCell ref="A135:R135"/>
    <mergeCell ref="A136:A177"/>
    <mergeCell ref="B136:B138"/>
    <mergeCell ref="C136:D136"/>
    <mergeCell ref="C137:D137"/>
    <mergeCell ref="C138:D138"/>
    <mergeCell ref="B139:B141"/>
    <mergeCell ref="C139:D139"/>
    <mergeCell ref="C140:D140"/>
    <mergeCell ref="C141:D141"/>
    <mergeCell ref="B148:B150"/>
    <mergeCell ref="C148:D148"/>
    <mergeCell ref="C149:D149"/>
    <mergeCell ref="C150:D150"/>
    <mergeCell ref="B151:B153"/>
    <mergeCell ref="C151:D151"/>
    <mergeCell ref="C152:D152"/>
    <mergeCell ref="C153:D153"/>
    <mergeCell ref="B142:B144"/>
    <mergeCell ref="C142:D142"/>
    <mergeCell ref="C143:D143"/>
    <mergeCell ref="C144:D144"/>
    <mergeCell ref="B145:B147"/>
    <mergeCell ref="C145:D145"/>
    <mergeCell ref="C129:D129"/>
    <mergeCell ref="C130:D130"/>
    <mergeCell ref="C131:D131"/>
    <mergeCell ref="C132:D132"/>
    <mergeCell ref="C133:D133"/>
    <mergeCell ref="C134:D134"/>
    <mergeCell ref="B114:B134"/>
    <mergeCell ref="C114:C115"/>
    <mergeCell ref="C116:C117"/>
    <mergeCell ref="C118:C119"/>
    <mergeCell ref="C120:C121"/>
    <mergeCell ref="C122:C123"/>
    <mergeCell ref="C124:C125"/>
    <mergeCell ref="C126:D126"/>
    <mergeCell ref="C127:D127"/>
    <mergeCell ref="C128:D128"/>
    <mergeCell ref="C112:D112"/>
    <mergeCell ref="C113:D113"/>
    <mergeCell ref="B102:B104"/>
    <mergeCell ref="C102:D102"/>
    <mergeCell ref="C103:D103"/>
    <mergeCell ref="C104:D104"/>
    <mergeCell ref="B105:B107"/>
    <mergeCell ref="C105:D105"/>
    <mergeCell ref="C106:D106"/>
    <mergeCell ref="C107:D107"/>
    <mergeCell ref="B96:B98"/>
    <mergeCell ref="C96:D96"/>
    <mergeCell ref="C97:D97"/>
    <mergeCell ref="C98:D98"/>
    <mergeCell ref="B99:B101"/>
    <mergeCell ref="C99:D99"/>
    <mergeCell ref="C100:D100"/>
    <mergeCell ref="C101:D101"/>
    <mergeCell ref="C88:D88"/>
    <mergeCell ref="C89:D89"/>
    <mergeCell ref="C90:D90"/>
    <mergeCell ref="C91:D91"/>
    <mergeCell ref="A92:R92"/>
    <mergeCell ref="A93:A134"/>
    <mergeCell ref="B93:B95"/>
    <mergeCell ref="C93:D93"/>
    <mergeCell ref="C94:D94"/>
    <mergeCell ref="C95:D95"/>
    <mergeCell ref="B108:B110"/>
    <mergeCell ref="C108:D108"/>
    <mergeCell ref="C109:D109"/>
    <mergeCell ref="C110:D110"/>
    <mergeCell ref="B111:B113"/>
    <mergeCell ref="C111:D111"/>
    <mergeCell ref="C60:D60"/>
    <mergeCell ref="C61:D61"/>
    <mergeCell ref="C81:C82"/>
    <mergeCell ref="C83:D83"/>
    <mergeCell ref="C84:D84"/>
    <mergeCell ref="C85:D85"/>
    <mergeCell ref="C86:D86"/>
    <mergeCell ref="C87:D87"/>
    <mergeCell ref="B68:B70"/>
    <mergeCell ref="C68:D68"/>
    <mergeCell ref="C69:D69"/>
    <mergeCell ref="C70:D70"/>
    <mergeCell ref="B71:B91"/>
    <mergeCell ref="C71:C72"/>
    <mergeCell ref="C73:C74"/>
    <mergeCell ref="C75:C76"/>
    <mergeCell ref="C77:C78"/>
    <mergeCell ref="C79:C80"/>
    <mergeCell ref="A49:R49"/>
    <mergeCell ref="A50:A91"/>
    <mergeCell ref="B50:B52"/>
    <mergeCell ref="C50:D50"/>
    <mergeCell ref="C51:D51"/>
    <mergeCell ref="C52:D52"/>
    <mergeCell ref="B53:B55"/>
    <mergeCell ref="C53:D53"/>
    <mergeCell ref="C54:D54"/>
    <mergeCell ref="C55:D55"/>
    <mergeCell ref="B62:B64"/>
    <mergeCell ref="C62:D62"/>
    <mergeCell ref="C63:D63"/>
    <mergeCell ref="C64:D64"/>
    <mergeCell ref="B65:B67"/>
    <mergeCell ref="C65:D65"/>
    <mergeCell ref="C66:D66"/>
    <mergeCell ref="C67:D67"/>
    <mergeCell ref="B56:B58"/>
    <mergeCell ref="C56:D56"/>
    <mergeCell ref="C57:D57"/>
    <mergeCell ref="C58:D58"/>
    <mergeCell ref="B59:B61"/>
    <mergeCell ref="C59:D59"/>
    <mergeCell ref="C43:D43"/>
    <mergeCell ref="C44:D44"/>
    <mergeCell ref="C45:D45"/>
    <mergeCell ref="C46:D46"/>
    <mergeCell ref="C47:D47"/>
    <mergeCell ref="C48:D48"/>
    <mergeCell ref="B28:B48"/>
    <mergeCell ref="C28:C29"/>
    <mergeCell ref="C30:C31"/>
    <mergeCell ref="C32:C33"/>
    <mergeCell ref="C34:C35"/>
    <mergeCell ref="C36:C37"/>
    <mergeCell ref="C38:C39"/>
    <mergeCell ref="C40:D40"/>
    <mergeCell ref="C41:D41"/>
    <mergeCell ref="C42:D42"/>
    <mergeCell ref="P4:P5"/>
    <mergeCell ref="Q4:S4"/>
    <mergeCell ref="B22:B24"/>
    <mergeCell ref="C22:D22"/>
    <mergeCell ref="C23:D23"/>
    <mergeCell ref="C24:D24"/>
    <mergeCell ref="B25:B27"/>
    <mergeCell ref="C25:D25"/>
    <mergeCell ref="C26:D26"/>
    <mergeCell ref="C27:D27"/>
    <mergeCell ref="B16:B18"/>
    <mergeCell ref="C16:D16"/>
    <mergeCell ref="C17:D17"/>
    <mergeCell ref="C18:D18"/>
    <mergeCell ref="B19:B21"/>
    <mergeCell ref="C19:D19"/>
    <mergeCell ref="C20:D20"/>
    <mergeCell ref="C21:D21"/>
    <mergeCell ref="A7:A48"/>
    <mergeCell ref="B7:B9"/>
    <mergeCell ref="C7:D7"/>
    <mergeCell ref="C8:D8"/>
    <mergeCell ref="C9:D9"/>
    <mergeCell ref="B10:B12"/>
    <mergeCell ref="C10:D10"/>
    <mergeCell ref="A1:R1"/>
    <mergeCell ref="A2:R2"/>
    <mergeCell ref="A3:S3"/>
    <mergeCell ref="A4:A5"/>
    <mergeCell ref="B4:B5"/>
    <mergeCell ref="C4:D5"/>
    <mergeCell ref="E4:F4"/>
    <mergeCell ref="G4:H4"/>
    <mergeCell ref="I4:I5"/>
    <mergeCell ref="J4:L4"/>
    <mergeCell ref="C11:D11"/>
    <mergeCell ref="C12:D12"/>
    <mergeCell ref="B13:B15"/>
    <mergeCell ref="C13:D13"/>
    <mergeCell ref="C14:D14"/>
    <mergeCell ref="C15:D15"/>
    <mergeCell ref="M4:O4"/>
  </mergeCells>
  <printOptions horizontalCentered="1"/>
  <pageMargins left="0.18" right="0.17" top="0.23" bottom="0.23" header="0.3" footer="0.28000000000000003"/>
  <pageSetup paperSize="9" scale="3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Data_June-2025_Chk</vt:lpstr>
      <vt:lpstr>SME publicaton _December-2025</vt:lpstr>
      <vt:lpstr>'Data_June-2025_Chk'!Print_Titles</vt:lpstr>
      <vt:lpstr>'SME publicaton _December-2025'!Print_Titles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MAHMUD TAIHAN</dc:creator>
  <cp:lastModifiedBy>nurul383</cp:lastModifiedBy>
  <cp:lastPrinted>2026-02-26T08:52:32Z</cp:lastPrinted>
  <dcterms:created xsi:type="dcterms:W3CDTF">2018-09-10T06:00:49Z</dcterms:created>
  <dcterms:modified xsi:type="dcterms:W3CDTF">2026-05-03T04:29:20Z</dcterms:modified>
</cp:coreProperties>
</file>